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5" windowWidth="5535" windowHeight="8355" tabRatio="506" firstSheet="2" activeTab="3"/>
  </bookViews>
  <sheets>
    <sheet name="資產表" sheetId="1" r:id="rId1"/>
    <sheet name="負債表 " sheetId="2" r:id="rId2"/>
    <sheet name="附表1-應收預付及應付預收明細表" sheetId="3" r:id="rId3"/>
    <sheet name="附表2-有價證券投資明細表" sheetId="4" r:id="rId4"/>
  </sheets>
  <definedNames>
    <definedName name="_xlnm.Print_Area" localSheetId="2">'附表1-應收預付及應付預收明細表'!$A$1:$Q$67</definedName>
    <definedName name="_xlnm.Print_Area" localSheetId="3">'附表2-有價證券投資明細表'!$A$1:$O$27</definedName>
    <definedName name="_xlnm.Print_Area" localSheetId="1">'負債表 '!$A$1:$M$46</definedName>
    <definedName name="_xlnm.Print_Area" localSheetId="0">'資產表'!$A$1:$M$55</definedName>
  </definedNames>
  <calcPr fullCalcOnLoad="1"/>
</workbook>
</file>

<file path=xl/comments1.xml><?xml version="1.0" encoding="utf-8"?>
<comments xmlns="http://schemas.openxmlformats.org/spreadsheetml/2006/main">
  <authors>
    <author>CBC</author>
    <author>許怡君</author>
  </authors>
  <commentList>
    <comment ref="C23" authorId="0">
      <text>
        <r>
          <rPr>
            <sz val="9"/>
            <color indexed="10"/>
            <rFont val="新細明體"/>
            <family val="1"/>
          </rPr>
          <t>明細資料請填於附表</t>
        </r>
        <r>
          <rPr>
            <sz val="9"/>
            <color indexed="10"/>
            <rFont val="Times New Roman"/>
            <family val="1"/>
          </rPr>
          <t>1-</t>
        </r>
        <r>
          <rPr>
            <sz val="9"/>
            <color indexed="10"/>
            <rFont val="新細明體"/>
            <family val="1"/>
          </rPr>
          <t>應收預付及應付預收明細表，合計數字會自動連結至</t>
        </r>
        <r>
          <rPr>
            <sz val="9"/>
            <color indexed="10"/>
            <rFont val="Times New Roman"/>
            <family val="1"/>
          </rPr>
          <t>G</t>
        </r>
        <r>
          <rPr>
            <sz val="9"/>
            <color indexed="10"/>
            <rFont val="新細明體"/>
            <family val="1"/>
          </rPr>
          <t>欄</t>
        </r>
      </text>
    </comment>
    <comment ref="H23" authorId="0">
      <text>
        <r>
          <rPr>
            <sz val="9"/>
            <color indexed="10"/>
            <rFont val="新細明體"/>
            <family val="1"/>
          </rPr>
          <t>明細資料請填於附表</t>
        </r>
        <r>
          <rPr>
            <sz val="9"/>
            <color indexed="10"/>
            <rFont val="Times New Roman"/>
            <family val="1"/>
          </rPr>
          <t>1-</t>
        </r>
        <r>
          <rPr>
            <sz val="9"/>
            <color indexed="10"/>
            <rFont val="新細明體"/>
            <family val="1"/>
          </rPr>
          <t>應收預付及應付預收明細表，合計數字會自動連結至</t>
        </r>
        <r>
          <rPr>
            <sz val="9"/>
            <color indexed="10"/>
            <rFont val="Times New Roman"/>
            <family val="1"/>
          </rPr>
          <t>L</t>
        </r>
        <r>
          <rPr>
            <sz val="9"/>
            <color indexed="10"/>
            <rFont val="新細明體"/>
            <family val="1"/>
          </rPr>
          <t>欄</t>
        </r>
      </text>
    </comment>
    <comment ref="C8" authorId="0">
      <text>
        <r>
          <rPr>
            <sz val="9"/>
            <rFont val="新細明體"/>
            <family val="1"/>
          </rPr>
          <t>數字按筆數依序填入</t>
        </r>
        <r>
          <rPr>
            <sz val="9"/>
            <rFont val="Times New Roman"/>
            <family val="1"/>
          </rPr>
          <t>C</t>
        </r>
        <r>
          <rPr>
            <sz val="9"/>
            <rFont val="新細明體"/>
            <family val="1"/>
          </rPr>
          <t>、</t>
        </r>
        <r>
          <rPr>
            <sz val="9"/>
            <rFont val="Times New Roman"/>
            <family val="1"/>
          </rPr>
          <t>D</t>
        </r>
        <r>
          <rPr>
            <sz val="9"/>
            <rFont val="新細明體"/>
            <family val="1"/>
          </rPr>
          <t>、</t>
        </r>
        <r>
          <rPr>
            <sz val="9"/>
            <rFont val="Times New Roman"/>
            <family val="1"/>
          </rPr>
          <t>E</t>
        </r>
        <r>
          <rPr>
            <sz val="9"/>
            <rFont val="新細明體"/>
            <family val="1"/>
          </rPr>
          <t>、</t>
        </r>
        <r>
          <rPr>
            <sz val="9"/>
            <rFont val="Times New Roman"/>
            <family val="1"/>
          </rPr>
          <t>F</t>
        </r>
        <r>
          <rPr>
            <sz val="9"/>
            <rFont val="新細明體"/>
            <family val="1"/>
          </rPr>
          <t>欄，</t>
        </r>
        <r>
          <rPr>
            <sz val="9"/>
            <rFont val="Times New Roman"/>
            <family val="1"/>
          </rPr>
          <t>G</t>
        </r>
        <r>
          <rPr>
            <sz val="9"/>
            <rFont val="新細明體"/>
            <family val="1"/>
          </rPr>
          <t>欄為小計</t>
        </r>
      </text>
    </comment>
    <comment ref="H8" authorId="0">
      <text>
        <r>
          <rPr>
            <sz val="9"/>
            <rFont val="新細明體"/>
            <family val="1"/>
          </rPr>
          <t>數字按筆數依序填入H、I、J、K欄，L欄為小計</t>
        </r>
      </text>
    </comment>
    <comment ref="C31" authorId="1">
      <text>
        <r>
          <rPr>
            <sz val="9"/>
            <color indexed="12"/>
            <rFont val="新細明體"/>
            <family val="1"/>
          </rPr>
          <t>明細資料請填於  附表2-有價證券投資明細表，合計數字會自動連結至G欄</t>
        </r>
      </text>
    </comment>
    <comment ref="H31" authorId="1">
      <text>
        <r>
          <rPr>
            <sz val="9"/>
            <color indexed="12"/>
            <rFont val="新細明體"/>
            <family val="1"/>
          </rPr>
          <t>明細資料請填於  附表2-有價證券投資明細表，合計數字會自動連結至L欄</t>
        </r>
      </text>
    </comment>
    <comment ref="C44" authorId="1">
      <text>
        <r>
          <rPr>
            <sz val="9"/>
            <color indexed="12"/>
            <rFont val="新細明體"/>
            <family val="1"/>
          </rPr>
          <t>明細資料請填於  附表2-有價證券投資明細表，合計數字會自動連結至G欄</t>
        </r>
      </text>
    </comment>
    <comment ref="H44" authorId="1">
      <text>
        <r>
          <rPr>
            <sz val="9"/>
            <color indexed="12"/>
            <rFont val="新細明體"/>
            <family val="1"/>
          </rPr>
          <t>明細資料請填於  附表2-有價證券投資明細表，合計數字會自動連結至L欄</t>
        </r>
      </text>
    </comment>
  </commentList>
</comments>
</file>

<file path=xl/comments2.xml><?xml version="1.0" encoding="utf-8"?>
<comments xmlns="http://schemas.openxmlformats.org/spreadsheetml/2006/main">
  <authors>
    <author>CBC</author>
  </authors>
  <commentList>
    <comment ref="C17" authorId="0">
      <text>
        <r>
          <rPr>
            <sz val="9"/>
            <color indexed="10"/>
            <rFont val="新細明體"/>
            <family val="1"/>
          </rPr>
          <t>明細資料請填於</t>
        </r>
        <r>
          <rPr>
            <sz val="9"/>
            <color indexed="10"/>
            <rFont val="新細明體"/>
            <family val="1"/>
          </rPr>
          <t>附表</t>
        </r>
        <r>
          <rPr>
            <sz val="9"/>
            <color indexed="10"/>
            <rFont val="Times New Roman"/>
            <family val="1"/>
          </rPr>
          <t>1-</t>
        </r>
        <r>
          <rPr>
            <sz val="9"/>
            <color indexed="10"/>
            <rFont val="新細明體"/>
            <family val="1"/>
          </rPr>
          <t>應收預付及應付預收明細表，合計數字會自動連結至</t>
        </r>
        <r>
          <rPr>
            <sz val="9"/>
            <color indexed="10"/>
            <rFont val="Times New Roman"/>
            <family val="1"/>
          </rPr>
          <t>G</t>
        </r>
        <r>
          <rPr>
            <sz val="9"/>
            <color indexed="10"/>
            <rFont val="新細明體"/>
            <family val="1"/>
          </rPr>
          <t>欄</t>
        </r>
      </text>
    </comment>
    <comment ref="H17" authorId="0">
      <text>
        <r>
          <rPr>
            <sz val="9"/>
            <color indexed="10"/>
            <rFont val="新細明體"/>
            <family val="1"/>
          </rPr>
          <t>明細資料請填於附表</t>
        </r>
        <r>
          <rPr>
            <sz val="9"/>
            <color indexed="10"/>
            <rFont val="Times New Roman"/>
            <family val="1"/>
          </rPr>
          <t>1-</t>
        </r>
        <r>
          <rPr>
            <sz val="9"/>
            <color indexed="10"/>
            <rFont val="新細明體"/>
            <family val="1"/>
          </rPr>
          <t>應收預付及應付預收明細表，合計數字會自動連結至</t>
        </r>
        <r>
          <rPr>
            <sz val="9"/>
            <color indexed="10"/>
            <rFont val="Times New Roman"/>
            <family val="1"/>
          </rPr>
          <t>L</t>
        </r>
        <r>
          <rPr>
            <sz val="9"/>
            <color indexed="10"/>
            <rFont val="新細明體"/>
            <family val="1"/>
          </rPr>
          <t>欄</t>
        </r>
      </text>
    </comment>
    <comment ref="C8" authorId="0">
      <text>
        <r>
          <rPr>
            <sz val="9"/>
            <rFont val="新細明體"/>
            <family val="1"/>
          </rPr>
          <t>數字按筆數依序填入</t>
        </r>
        <r>
          <rPr>
            <sz val="9"/>
            <rFont val="Times New Roman"/>
            <family val="1"/>
          </rPr>
          <t>C</t>
        </r>
        <r>
          <rPr>
            <sz val="9"/>
            <rFont val="新細明體"/>
            <family val="1"/>
          </rPr>
          <t>、</t>
        </r>
        <r>
          <rPr>
            <sz val="9"/>
            <rFont val="Times New Roman"/>
            <family val="1"/>
          </rPr>
          <t>D</t>
        </r>
        <r>
          <rPr>
            <sz val="9"/>
            <rFont val="新細明體"/>
            <family val="1"/>
          </rPr>
          <t>、</t>
        </r>
        <r>
          <rPr>
            <sz val="9"/>
            <rFont val="Times New Roman"/>
            <family val="1"/>
          </rPr>
          <t>E</t>
        </r>
        <r>
          <rPr>
            <sz val="9"/>
            <rFont val="新細明體"/>
            <family val="1"/>
          </rPr>
          <t>、</t>
        </r>
        <r>
          <rPr>
            <sz val="9"/>
            <rFont val="Times New Roman"/>
            <family val="1"/>
          </rPr>
          <t>F</t>
        </r>
        <r>
          <rPr>
            <sz val="9"/>
            <rFont val="新細明體"/>
            <family val="1"/>
          </rPr>
          <t>欄，</t>
        </r>
        <r>
          <rPr>
            <sz val="9"/>
            <rFont val="Times New Roman"/>
            <family val="1"/>
          </rPr>
          <t>G</t>
        </r>
        <r>
          <rPr>
            <sz val="9"/>
            <rFont val="新細明體"/>
            <family val="1"/>
          </rPr>
          <t>欄為小計</t>
        </r>
      </text>
    </comment>
    <comment ref="H8" authorId="0">
      <text>
        <r>
          <rPr>
            <sz val="9"/>
            <rFont val="新細明體"/>
            <family val="1"/>
          </rPr>
          <t>數字按筆數依序填入</t>
        </r>
        <r>
          <rPr>
            <sz val="9"/>
            <rFont val="Times New Roman"/>
            <family val="1"/>
          </rPr>
          <t>H</t>
        </r>
        <r>
          <rPr>
            <sz val="9"/>
            <rFont val="新細明體"/>
            <family val="1"/>
          </rPr>
          <t>、</t>
        </r>
        <r>
          <rPr>
            <sz val="9"/>
            <rFont val="Times New Roman"/>
            <family val="1"/>
          </rPr>
          <t>I</t>
        </r>
        <r>
          <rPr>
            <sz val="9"/>
            <rFont val="新細明體"/>
            <family val="1"/>
          </rPr>
          <t>、</t>
        </r>
        <r>
          <rPr>
            <sz val="9"/>
            <rFont val="Times New Roman"/>
            <family val="1"/>
          </rPr>
          <t>J</t>
        </r>
        <r>
          <rPr>
            <sz val="9"/>
            <rFont val="新細明體"/>
            <family val="1"/>
          </rPr>
          <t>、</t>
        </r>
        <r>
          <rPr>
            <sz val="9"/>
            <rFont val="Times New Roman"/>
            <family val="1"/>
          </rPr>
          <t>K</t>
        </r>
        <r>
          <rPr>
            <sz val="9"/>
            <rFont val="新細明體"/>
            <family val="1"/>
          </rPr>
          <t>欄，</t>
        </r>
        <r>
          <rPr>
            <sz val="9"/>
            <rFont val="Times New Roman"/>
            <family val="1"/>
          </rPr>
          <t>L</t>
        </r>
        <r>
          <rPr>
            <sz val="9"/>
            <rFont val="新細明體"/>
            <family val="1"/>
          </rPr>
          <t xml:space="preserve">欄為小計
</t>
        </r>
      </text>
    </comment>
  </commentList>
</comments>
</file>

<file path=xl/comments3.xml><?xml version="1.0" encoding="utf-8"?>
<comments xmlns="http://schemas.openxmlformats.org/spreadsheetml/2006/main">
  <authors>
    <author>donna</author>
    <author>李美琴</author>
  </authors>
  <commentList>
    <comment ref="B14" authorId="0">
      <text>
        <r>
          <rPr>
            <sz val="9"/>
            <color indexed="10"/>
            <rFont val="新細明體"/>
            <family val="1"/>
          </rPr>
          <t>請依對象部門別，分別填入項目名稱或交易對象，再於金額欄填入適當數字。</t>
        </r>
        <r>
          <rPr>
            <b/>
            <sz val="9"/>
            <color indexed="10"/>
            <rFont val="新細明體"/>
            <family val="1"/>
          </rPr>
          <t>本表僅先預列常見項目，可自行調整項目名稱</t>
        </r>
        <r>
          <rPr>
            <sz val="9"/>
            <color indexed="10"/>
            <rFont val="新細明體"/>
            <family val="1"/>
          </rPr>
          <t>，各項目小計及各部門合計會自行計算</t>
        </r>
        <r>
          <rPr>
            <sz val="9"/>
            <color indexed="10"/>
            <rFont val="Times New Roman"/>
            <family val="1"/>
          </rPr>
          <t>(</t>
        </r>
        <r>
          <rPr>
            <sz val="9"/>
            <color indexed="10"/>
            <rFont val="新細明體"/>
            <family val="1"/>
          </rPr>
          <t>最後請檢查</t>
        </r>
        <r>
          <rPr>
            <sz val="9"/>
            <color indexed="10"/>
            <rFont val="Times New Roman"/>
            <family val="1"/>
          </rPr>
          <t>)</t>
        </r>
        <r>
          <rPr>
            <sz val="9"/>
            <color indexed="10"/>
            <rFont val="新細明體"/>
            <family val="1"/>
          </rPr>
          <t>。</t>
        </r>
        <r>
          <rPr>
            <sz val="9"/>
            <rFont val="新細明體"/>
            <family val="1"/>
          </rPr>
          <t xml:space="preserve">
</t>
        </r>
      </text>
    </comment>
    <comment ref="E7" authorId="1">
      <text>
        <r>
          <rPr>
            <b/>
            <sz val="9"/>
            <rFont val="新細明體"/>
            <family val="1"/>
          </rPr>
          <t xml:space="preserve">1.預付費用：                                     </t>
        </r>
        <r>
          <rPr>
            <sz val="9"/>
            <rFont val="新細明體"/>
            <family val="1"/>
          </rPr>
          <t>包括預付貨款、購料款、工程設備款、土地款、利息、租金、運費、保險費、報關費、簽證費、外購結匯款、稅款、薪資、旅費、股利等 。                                       2.其他應收款：                                   包括應收收益、利息、租金、股利、佣金、稅款、進項稅額、留抵稅額等</t>
        </r>
        <r>
          <rPr>
            <b/>
            <sz val="9"/>
            <rFont val="新細明體"/>
            <family val="1"/>
          </rPr>
          <t xml:space="preserve">                                                 3. 存出保證金(限現金繳存部分)：
</t>
        </r>
        <r>
          <rPr>
            <sz val="9"/>
            <rFont val="新細明體"/>
            <family val="1"/>
          </rPr>
          <t xml:space="preserve">包括外勞保證金、法院假扣押擔保金、押標金、電信押金、郵政押金、自律基金保證金等 </t>
        </r>
        <r>
          <rPr>
            <b/>
            <sz val="9"/>
            <rFont val="新細明體"/>
            <family val="1"/>
          </rPr>
          <t xml:space="preserve">          
</t>
        </r>
      </text>
    </comment>
    <comment ref="M7" authorId="1">
      <text>
        <r>
          <rPr>
            <b/>
            <sz val="9"/>
            <rFont val="新細明體"/>
            <family val="1"/>
          </rPr>
          <t xml:space="preserve">1.預收款項：                                   </t>
        </r>
        <r>
          <rPr>
            <sz val="9"/>
            <rFont val="新細明體"/>
            <family val="1"/>
          </rPr>
          <t xml:space="preserve">包括預收貨款、工程款(貸差)、房地款、加工費、運費、利息、收益等  </t>
        </r>
        <r>
          <rPr>
            <b/>
            <sz val="9"/>
            <rFont val="新細明體"/>
            <family val="1"/>
          </rPr>
          <t xml:space="preserve">                                                   2.應付款項、應付費用  
</t>
        </r>
        <r>
          <rPr>
            <sz val="9"/>
            <rFont val="新細明體"/>
            <family val="1"/>
          </rPr>
          <t xml:space="preserve">包括應付貨款、工程設備款、運費、佣金、保險費、勞健保費、利息、購入遠匯款、租金、稅款、銷項稅額、簽證費、水電費、電話費、股利、薪資、退休金、獎金及福利金等 </t>
        </r>
        <r>
          <rPr>
            <b/>
            <sz val="9"/>
            <rFont val="新細明體"/>
            <family val="1"/>
          </rPr>
          <t xml:space="preserve">                                                    3.存入保證金
</t>
        </r>
        <r>
          <rPr>
            <sz val="9"/>
            <rFont val="新細明體"/>
            <family val="1"/>
          </rPr>
          <t xml:space="preserve">包括工程押標金、財產出租押金等 </t>
        </r>
        <r>
          <rPr>
            <b/>
            <sz val="9"/>
            <rFont val="新細明體"/>
            <family val="1"/>
          </rPr>
          <t xml:space="preserve">                                                            </t>
        </r>
      </text>
    </comment>
  </commentList>
</comments>
</file>

<file path=xl/sharedStrings.xml><?xml version="1.0" encoding="utf-8"?>
<sst xmlns="http://schemas.openxmlformats.org/spreadsheetml/2006/main" count="271" uniqueCount="203">
  <si>
    <t>外勞保證金</t>
  </si>
  <si>
    <t>法院擔保金</t>
  </si>
  <si>
    <t>遞延所得稅資產</t>
  </si>
  <si>
    <t>暫繳營所稅</t>
  </si>
  <si>
    <t>遞延所得稅負債</t>
  </si>
  <si>
    <t>應計簽證費</t>
  </si>
  <si>
    <t>小計</t>
  </si>
  <si>
    <t>佣金及運費</t>
  </si>
  <si>
    <t>購入遠匯款</t>
  </si>
  <si>
    <r>
      <t>資產</t>
    </r>
    <r>
      <rPr>
        <b/>
        <sz val="12"/>
        <color indexed="10"/>
        <rFont val="Times New Roman"/>
        <family val="1"/>
      </rPr>
      <t>-(</t>
    </r>
    <r>
      <rPr>
        <b/>
        <sz val="12"/>
        <color indexed="10"/>
        <rFont val="標楷體"/>
        <family val="4"/>
      </rPr>
      <t>負債</t>
    </r>
    <r>
      <rPr>
        <b/>
        <sz val="12"/>
        <color indexed="10"/>
        <rFont val="Times New Roman"/>
        <family val="1"/>
      </rPr>
      <t>+</t>
    </r>
    <r>
      <rPr>
        <b/>
        <sz val="12"/>
        <color indexed="10"/>
        <rFont val="標楷體"/>
        <family val="4"/>
      </rPr>
      <t>淨值</t>
    </r>
    <r>
      <rPr>
        <b/>
        <sz val="12"/>
        <color indexed="10"/>
        <rFont val="Times New Roman"/>
        <family val="1"/>
      </rPr>
      <t>)</t>
    </r>
  </si>
  <si>
    <t>七、國內不動產投資、出租及閒置資產</t>
  </si>
  <si>
    <r>
      <t>項</t>
    </r>
    <r>
      <rPr>
        <b/>
        <sz val="11"/>
        <rFont val="Times New Roman"/>
        <family val="1"/>
      </rPr>
      <t xml:space="preserve">                                </t>
    </r>
    <r>
      <rPr>
        <b/>
        <sz val="11"/>
        <rFont val="標楷體"/>
        <family val="4"/>
      </rPr>
      <t>目</t>
    </r>
  </si>
  <si>
    <t>電腦代號</t>
  </si>
  <si>
    <r>
      <t>96</t>
    </r>
    <r>
      <rPr>
        <b/>
        <sz val="11"/>
        <rFont val="標楷體"/>
        <family val="4"/>
      </rPr>
      <t>年</t>
    </r>
    <r>
      <rPr>
        <b/>
        <sz val="11"/>
        <rFont val="Times New Roman"/>
        <family val="1"/>
      </rPr>
      <t>12</t>
    </r>
    <r>
      <rPr>
        <b/>
        <sz val="11"/>
        <rFont val="標楷體"/>
        <family val="4"/>
      </rPr>
      <t>月底</t>
    </r>
  </si>
  <si>
    <t>六、國內有價證券及投資淨額</t>
  </si>
  <si>
    <t>八、國外投資淨額</t>
  </si>
  <si>
    <t>九、存貨</t>
  </si>
  <si>
    <t>十、固定資產淨額</t>
  </si>
  <si>
    <r>
      <t>股東往來</t>
    </r>
    <r>
      <rPr>
        <sz val="7.5"/>
        <rFont val="Times New Roman"/>
        <family val="1"/>
      </rPr>
      <t>(</t>
    </r>
    <r>
      <rPr>
        <sz val="7.5"/>
        <rFont val="標楷體"/>
        <family val="4"/>
      </rPr>
      <t>不計息</t>
    </r>
    <r>
      <rPr>
        <sz val="7.5"/>
        <rFont val="Times New Roman"/>
        <family val="1"/>
      </rPr>
      <t>)</t>
    </r>
  </si>
  <si>
    <r>
      <t xml:space="preserve"> </t>
    </r>
    <r>
      <rPr>
        <sz val="12"/>
        <color indexed="10"/>
        <rFont val="標楷體"/>
        <family val="4"/>
      </rPr>
      <t>銀行</t>
    </r>
    <r>
      <rPr>
        <sz val="12"/>
        <color indexed="10"/>
        <rFont val="Times New Roman"/>
        <family val="1"/>
      </rPr>
      <t xml:space="preserve">          </t>
    </r>
  </si>
  <si>
    <r>
      <t>分行</t>
    </r>
    <r>
      <rPr>
        <sz val="12"/>
        <color indexed="10"/>
        <rFont val="Times New Roman"/>
        <family val="1"/>
      </rPr>
      <t xml:space="preserve">  </t>
    </r>
  </si>
  <si>
    <r>
      <t xml:space="preserve"> </t>
    </r>
    <r>
      <rPr>
        <sz val="12"/>
        <color indexed="10"/>
        <rFont val="標楷體"/>
        <family val="4"/>
      </rPr>
      <t>調查員姓名</t>
    </r>
    <r>
      <rPr>
        <sz val="12"/>
        <color indexed="10"/>
        <rFont val="Times New Roman"/>
        <family val="1"/>
      </rPr>
      <t xml:space="preserve">:  </t>
    </r>
  </si>
  <si>
    <r>
      <t xml:space="preserve">  </t>
    </r>
    <r>
      <rPr>
        <sz val="12"/>
        <color indexed="10"/>
        <rFont val="標楷體"/>
        <family val="4"/>
      </rPr>
      <t>電話</t>
    </r>
    <r>
      <rPr>
        <sz val="12"/>
        <color indexed="10"/>
        <rFont val="Times New Roman"/>
        <family val="1"/>
      </rPr>
      <t xml:space="preserve">:           </t>
    </r>
  </si>
  <si>
    <r>
      <t>（本表填妥後，紅框內各投資明細合計金額會自動連結到調查表資產之</t>
    </r>
    <r>
      <rPr>
        <sz val="12"/>
        <color indexed="8"/>
        <rFont val="Times New Roman"/>
        <family val="1"/>
      </rPr>
      <t xml:space="preserve"> </t>
    </r>
    <r>
      <rPr>
        <sz val="12"/>
        <color indexed="8"/>
        <rFont val="標楷體"/>
        <family val="4"/>
      </rPr>
      <t>六、國內有價證券投資及</t>
    </r>
    <r>
      <rPr>
        <sz val="12"/>
        <color indexed="8"/>
        <rFont val="Times New Roman"/>
        <family val="1"/>
      </rPr>
      <t xml:space="preserve"> </t>
    </r>
    <r>
      <rPr>
        <sz val="12"/>
        <color indexed="8"/>
        <rFont val="標楷體"/>
        <family val="4"/>
      </rPr>
      <t>八、國外投資項下紅框內各投資明細合計欄內）</t>
    </r>
  </si>
  <si>
    <r>
      <t xml:space="preserve">  </t>
    </r>
    <r>
      <rPr>
        <sz val="12"/>
        <color indexed="10"/>
        <rFont val="標楷體"/>
        <family val="4"/>
      </rPr>
      <t>樣本編號</t>
    </r>
    <r>
      <rPr>
        <sz val="12"/>
        <color indexed="10"/>
        <rFont val="Times New Roman"/>
        <family val="1"/>
      </rPr>
      <t xml:space="preserve">:  </t>
    </r>
  </si>
  <si>
    <r>
      <t>單位：新台幣千元</t>
    </r>
    <r>
      <rPr>
        <sz val="12"/>
        <color indexed="10"/>
        <rFont val="Times New Roman"/>
        <family val="1"/>
      </rPr>
      <t>(</t>
    </r>
    <r>
      <rPr>
        <sz val="12"/>
        <color indexed="10"/>
        <rFont val="標楷體"/>
        <family val="4"/>
      </rPr>
      <t>千元以下四捨五入</t>
    </r>
    <r>
      <rPr>
        <sz val="12"/>
        <color indexed="10"/>
        <rFont val="Times New Roman"/>
        <family val="1"/>
      </rPr>
      <t>)</t>
    </r>
  </si>
  <si>
    <r>
      <t>附表</t>
    </r>
    <r>
      <rPr>
        <b/>
        <sz val="20"/>
        <rFont val="Times New Roman"/>
        <family val="1"/>
      </rPr>
      <t>2----</t>
    </r>
    <r>
      <rPr>
        <b/>
        <sz val="20"/>
        <rFont val="標楷體"/>
        <family val="4"/>
      </rPr>
      <t>有價證券投資明細表</t>
    </r>
  </si>
  <si>
    <r>
      <t>96</t>
    </r>
    <r>
      <rPr>
        <b/>
        <sz val="10"/>
        <rFont val="標楷體"/>
        <family val="4"/>
      </rPr>
      <t>年底</t>
    </r>
  </si>
  <si>
    <r>
      <t>96</t>
    </r>
    <r>
      <rPr>
        <b/>
        <sz val="10"/>
        <color indexed="10"/>
        <rFont val="標楷體"/>
        <family val="4"/>
      </rPr>
      <t>年底</t>
    </r>
  </si>
  <si>
    <t>項目</t>
  </si>
  <si>
    <t>應收帳款</t>
  </si>
  <si>
    <t>應收票據</t>
  </si>
  <si>
    <t xml:space="preserve">   </t>
  </si>
  <si>
    <r>
      <t xml:space="preserve">二、預付費用及其他
</t>
    </r>
    <r>
      <rPr>
        <b/>
        <sz val="10"/>
        <rFont val="Times New Roman"/>
        <family val="1"/>
      </rPr>
      <t>1.</t>
    </r>
    <r>
      <rPr>
        <sz val="10"/>
        <rFont val="標楷體"/>
        <family val="4"/>
      </rPr>
      <t>預付費用</t>
    </r>
    <r>
      <rPr>
        <b/>
        <sz val="10"/>
        <rFont val="Times New Roman"/>
        <family val="1"/>
      </rPr>
      <t xml:space="preserve">                      </t>
    </r>
    <r>
      <rPr>
        <sz val="10"/>
        <color indexed="8"/>
        <rFont val="Times New Roman"/>
        <family val="1"/>
      </rPr>
      <t xml:space="preserve">                                                                  </t>
    </r>
    <r>
      <rPr>
        <b/>
        <sz val="10"/>
        <color indexed="8"/>
        <rFont val="Times New Roman"/>
        <family val="1"/>
      </rPr>
      <t xml:space="preserve">  2.</t>
    </r>
    <r>
      <rPr>
        <sz val="10"/>
        <color indexed="8"/>
        <rFont val="標楷體"/>
        <family val="4"/>
      </rPr>
      <t>其他應收款</t>
    </r>
    <r>
      <rPr>
        <sz val="10"/>
        <color indexed="8"/>
        <rFont val="Times New Roman"/>
        <family val="1"/>
      </rPr>
      <t xml:space="preserve">                                                                                            </t>
    </r>
    <r>
      <rPr>
        <b/>
        <sz val="10"/>
        <color indexed="8"/>
        <rFont val="Times New Roman"/>
        <family val="1"/>
      </rPr>
      <t>3.</t>
    </r>
    <r>
      <rPr>
        <sz val="10"/>
        <color indexed="8"/>
        <rFont val="Times New Roman"/>
        <family val="1"/>
      </rPr>
      <t xml:space="preserve"> </t>
    </r>
    <r>
      <rPr>
        <sz val="10"/>
        <color indexed="8"/>
        <rFont val="標楷體"/>
        <family val="4"/>
      </rPr>
      <t>存出保證金</t>
    </r>
    <r>
      <rPr>
        <sz val="10"/>
        <color indexed="8"/>
        <rFont val="Times New Roman"/>
        <family val="1"/>
      </rPr>
      <t>(</t>
    </r>
    <r>
      <rPr>
        <sz val="10"/>
        <color indexed="8"/>
        <rFont val="標楷體"/>
        <family val="4"/>
      </rPr>
      <t>限現金繳存部分</t>
    </r>
    <r>
      <rPr>
        <sz val="10"/>
        <color indexed="8"/>
        <rFont val="Times New Roman"/>
        <family val="1"/>
      </rPr>
      <t xml:space="preserve">)                                                    </t>
    </r>
    <r>
      <rPr>
        <b/>
        <sz val="10"/>
        <color indexed="8"/>
        <rFont val="Times New Roman"/>
        <family val="1"/>
      </rPr>
      <t>4.</t>
    </r>
    <r>
      <rPr>
        <sz val="10"/>
        <color indexed="8"/>
        <rFont val="標楷體"/>
        <family val="4"/>
      </rPr>
      <t>包括暫付款、短期墊款、代付款、在建工程</t>
    </r>
    <r>
      <rPr>
        <sz val="10"/>
        <color indexed="8"/>
        <rFont val="Times New Roman"/>
        <family val="1"/>
      </rPr>
      <t>(</t>
    </r>
    <r>
      <rPr>
        <sz val="10"/>
        <color indexed="8"/>
        <rFont val="標楷體"/>
        <family val="4"/>
      </rPr>
      <t>借差</t>
    </r>
    <r>
      <rPr>
        <sz val="10"/>
        <color indexed="8"/>
        <rFont val="Times New Roman"/>
        <family val="1"/>
      </rPr>
      <t>)</t>
    </r>
    <r>
      <rPr>
        <sz val="10"/>
        <color indexed="8"/>
        <rFont val="標楷體"/>
        <family val="4"/>
      </rPr>
      <t xml:space="preserve">、遞延所得稅資產、股東往來（不計息）、員工借支、託辦往來、轉投資事業往來等
</t>
    </r>
  </si>
  <si>
    <r>
      <t xml:space="preserve">二、預收款項及其他
</t>
    </r>
    <r>
      <rPr>
        <b/>
        <sz val="10"/>
        <rFont val="Times New Roman"/>
        <family val="1"/>
      </rPr>
      <t>1.</t>
    </r>
    <r>
      <rPr>
        <sz val="10"/>
        <rFont val="標楷體"/>
        <family val="4"/>
      </rPr>
      <t>預收款項</t>
    </r>
    <r>
      <rPr>
        <b/>
        <sz val="10"/>
        <rFont val="Times New Roman"/>
        <family val="1"/>
      </rPr>
      <t xml:space="preserve">                             </t>
    </r>
    <r>
      <rPr>
        <sz val="10"/>
        <rFont val="Times New Roman"/>
        <family val="1"/>
      </rPr>
      <t xml:space="preserve">                                                      </t>
    </r>
    <r>
      <rPr>
        <b/>
        <sz val="10"/>
        <rFont val="Times New Roman"/>
        <family val="1"/>
      </rPr>
      <t xml:space="preserve">                2.</t>
    </r>
    <r>
      <rPr>
        <sz val="10"/>
        <rFont val="標楷體"/>
        <family val="4"/>
      </rPr>
      <t>應付款項、應付費用</t>
    </r>
    <r>
      <rPr>
        <sz val="10"/>
        <rFont val="Times New Roman"/>
        <family val="1"/>
      </rPr>
      <t xml:space="preserve">                                                                   </t>
    </r>
    <r>
      <rPr>
        <b/>
        <sz val="10"/>
        <rFont val="Times New Roman"/>
        <family val="1"/>
      </rPr>
      <t>3.</t>
    </r>
    <r>
      <rPr>
        <sz val="10"/>
        <rFont val="標楷體"/>
        <family val="4"/>
      </rPr>
      <t>存入保證金</t>
    </r>
    <r>
      <rPr>
        <sz val="10"/>
        <rFont val="Times New Roman"/>
        <family val="1"/>
      </rPr>
      <t xml:space="preserve">                                                                    </t>
    </r>
    <r>
      <rPr>
        <b/>
        <sz val="10"/>
        <rFont val="Times New Roman"/>
        <family val="1"/>
      </rPr>
      <t xml:space="preserve">                    4.</t>
    </r>
    <r>
      <rPr>
        <sz val="10"/>
        <rFont val="標楷體"/>
        <family val="4"/>
      </rPr>
      <t>包括暫收款、代收款、代扣薪資所得稅、代扣勞健保費、股東往來（不計息）、遞延所得稅負債等</t>
    </r>
    <r>
      <rPr>
        <sz val="10"/>
        <rFont val="Times New Roman"/>
        <family val="1"/>
      </rPr>
      <t xml:space="preserve">            </t>
    </r>
  </si>
  <si>
    <r>
      <t xml:space="preserve">一、應收票據、應收帳款
</t>
    </r>
    <r>
      <rPr>
        <sz val="10"/>
        <color indexed="10"/>
        <rFont val="標楷體"/>
        <family val="4"/>
      </rPr>
      <t>不扣除備抵呆帳，但扣除未實現遞延毛利、未實現利息收入及銷貨退回及折讓。如為融資性票據請改列在資產四、融通項下。</t>
    </r>
    <r>
      <rPr>
        <sz val="10"/>
        <color indexed="10"/>
        <rFont val="Times New Roman"/>
        <family val="1"/>
      </rPr>
      <t xml:space="preserve">                                                            </t>
    </r>
  </si>
  <si>
    <r>
      <t xml:space="preserve"> </t>
    </r>
    <r>
      <rPr>
        <b/>
        <sz val="12"/>
        <rFont val="標楷體"/>
        <family val="4"/>
      </rPr>
      <t xml:space="preserve">各部門
</t>
    </r>
    <r>
      <rPr>
        <b/>
        <sz val="12"/>
        <rFont val="Times New Roman"/>
        <family val="1"/>
      </rPr>
      <t xml:space="preserve"> </t>
    </r>
    <r>
      <rPr>
        <b/>
        <sz val="12"/>
        <rFont val="標楷體"/>
        <family val="4"/>
      </rPr>
      <t>合</t>
    </r>
    <r>
      <rPr>
        <b/>
        <sz val="12"/>
        <rFont val="Times New Roman"/>
        <family val="1"/>
      </rPr>
      <t xml:space="preserve"> </t>
    </r>
    <r>
      <rPr>
        <b/>
        <sz val="12"/>
        <rFont val="標楷體"/>
        <family val="4"/>
      </rPr>
      <t>計</t>
    </r>
  </si>
  <si>
    <r>
      <t xml:space="preserve">一、應付票據、應付帳款
</t>
    </r>
    <r>
      <rPr>
        <sz val="10"/>
        <color indexed="10"/>
        <rFont val="Times New Roman"/>
        <family val="1"/>
      </rPr>
      <t xml:space="preserve">                                                     </t>
    </r>
  </si>
  <si>
    <r>
      <t>項</t>
    </r>
    <r>
      <rPr>
        <b/>
        <sz val="12"/>
        <rFont val="Times New Roman"/>
        <family val="1"/>
      </rPr>
      <t xml:space="preserve">    </t>
    </r>
    <r>
      <rPr>
        <b/>
        <sz val="12"/>
        <rFont val="標楷體"/>
        <family val="4"/>
      </rPr>
      <t>目</t>
    </r>
  </si>
  <si>
    <r>
      <t>部</t>
    </r>
    <r>
      <rPr>
        <b/>
        <sz val="12"/>
        <rFont val="Times New Roman"/>
        <family val="1"/>
      </rPr>
      <t xml:space="preserve">    </t>
    </r>
    <r>
      <rPr>
        <b/>
        <sz val="12"/>
        <rFont val="標楷體"/>
        <family val="4"/>
      </rPr>
      <t>門</t>
    </r>
    <r>
      <rPr>
        <b/>
        <sz val="12"/>
        <rFont val="Times New Roman"/>
        <family val="1"/>
      </rPr>
      <t xml:space="preserve">           </t>
    </r>
  </si>
  <si>
    <r>
      <t>1.</t>
    </r>
    <r>
      <rPr>
        <b/>
        <sz val="12"/>
        <rFont val="標楷體"/>
        <family val="4"/>
      </rPr>
      <t>政府</t>
    </r>
  </si>
  <si>
    <r>
      <t>應退</t>
    </r>
    <r>
      <rPr>
        <sz val="9"/>
        <rFont val="Times New Roman"/>
        <family val="1"/>
      </rPr>
      <t>(</t>
    </r>
    <r>
      <rPr>
        <sz val="9"/>
        <rFont val="標楷體"/>
        <family val="4"/>
      </rPr>
      <t>留抵</t>
    </r>
    <r>
      <rPr>
        <sz val="9"/>
        <rFont val="Times New Roman"/>
        <family val="1"/>
      </rPr>
      <t>)</t>
    </r>
    <r>
      <rPr>
        <sz val="9"/>
        <rFont val="標楷體"/>
        <family val="4"/>
      </rPr>
      <t>稅款</t>
    </r>
  </si>
  <si>
    <t>稅款</t>
  </si>
  <si>
    <t>進項稅額</t>
  </si>
  <si>
    <t>銷項稅額</t>
  </si>
  <si>
    <t>代扣薪資所得稅</t>
  </si>
  <si>
    <r>
      <t>2.</t>
    </r>
    <r>
      <rPr>
        <b/>
        <sz val="12"/>
        <rFont val="標楷體"/>
        <family val="4"/>
      </rPr>
      <t>金融機構</t>
    </r>
  </si>
  <si>
    <t>保險費</t>
  </si>
  <si>
    <t>外購結匯款</t>
  </si>
  <si>
    <t>應收利息</t>
  </si>
  <si>
    <t>代扣勞健保費</t>
  </si>
  <si>
    <r>
      <t>3.</t>
    </r>
    <r>
      <rPr>
        <b/>
        <sz val="12"/>
        <rFont val="標楷體"/>
        <family val="4"/>
      </rPr>
      <t>企業</t>
    </r>
  </si>
  <si>
    <t>貨款</t>
  </si>
  <si>
    <t>水電費</t>
  </si>
  <si>
    <t>電信押金</t>
  </si>
  <si>
    <t>電話費</t>
  </si>
  <si>
    <t>郵政押金</t>
  </si>
  <si>
    <t>報關費</t>
  </si>
  <si>
    <t>工程押標金</t>
  </si>
  <si>
    <r>
      <t>4.</t>
    </r>
    <r>
      <rPr>
        <b/>
        <sz val="12"/>
        <rFont val="標楷體"/>
        <family val="4"/>
      </rPr>
      <t>個人及非營利團體</t>
    </r>
  </si>
  <si>
    <t>薪資、旅費</t>
  </si>
  <si>
    <t>薪資</t>
  </si>
  <si>
    <t>自律基金保證金</t>
  </si>
  <si>
    <t>應計退休金負債</t>
  </si>
  <si>
    <r>
      <t>股東往來</t>
    </r>
    <r>
      <rPr>
        <sz val="7.5"/>
        <rFont val="Times New Roman"/>
        <family val="1"/>
      </rPr>
      <t>(</t>
    </r>
    <r>
      <rPr>
        <sz val="7.5"/>
        <rFont val="標楷體"/>
        <family val="4"/>
      </rPr>
      <t>不計息</t>
    </r>
    <r>
      <rPr>
        <sz val="7.5"/>
        <rFont val="Times New Roman"/>
        <family val="1"/>
      </rPr>
      <t>)</t>
    </r>
  </si>
  <si>
    <t>應計勞務費</t>
  </si>
  <si>
    <r>
      <t>5.</t>
    </r>
    <r>
      <rPr>
        <b/>
        <sz val="12"/>
        <rFont val="標楷體"/>
        <family val="4"/>
      </rPr>
      <t>國外</t>
    </r>
  </si>
  <si>
    <t>應收國外工程款</t>
  </si>
  <si>
    <r>
      <t>以</t>
    </r>
    <r>
      <rPr>
        <sz val="9"/>
        <rFont val="Times New Roman"/>
        <family val="1"/>
      </rPr>
      <t>D/A</t>
    </r>
    <r>
      <rPr>
        <sz val="9"/>
        <rFont val="標楷體"/>
        <family val="4"/>
      </rPr>
      <t>、</t>
    </r>
    <r>
      <rPr>
        <sz val="9"/>
        <rFont val="Times New Roman"/>
        <family val="1"/>
      </rPr>
      <t>D/P</t>
    </r>
    <r>
      <rPr>
        <sz val="9"/>
        <rFont val="標楷體"/>
        <family val="4"/>
      </rPr>
      <t>進口</t>
    </r>
  </si>
  <si>
    <t>國外保險費</t>
  </si>
  <si>
    <t>國外貨款</t>
  </si>
  <si>
    <r>
      <t>註：</t>
    </r>
    <r>
      <rPr>
        <b/>
        <sz val="10"/>
        <color indexed="8"/>
        <rFont val="標楷體"/>
        <family val="4"/>
      </rPr>
      <t>或有資產</t>
    </r>
    <r>
      <rPr>
        <sz val="10"/>
        <color indexed="8"/>
        <rFont val="標楷體"/>
        <family val="4"/>
      </rPr>
      <t>「存出保證票據」、「應收保證票據」、「信託代理及保證資產」應與</t>
    </r>
    <r>
      <rPr>
        <b/>
        <sz val="10"/>
        <color indexed="8"/>
        <rFont val="標楷體"/>
        <family val="4"/>
      </rPr>
      <t>或有負債</t>
    </r>
    <r>
      <rPr>
        <sz val="10"/>
        <color indexed="8"/>
        <rFont val="標楷體"/>
        <family val="4"/>
      </rPr>
      <t>「應付保證票據」、「存入保證票據」、「信託代理及保證負債」相互沖銷。</t>
    </r>
    <r>
      <rPr>
        <sz val="10"/>
        <color indexed="8"/>
        <rFont val="Times New Roman"/>
        <family val="1"/>
      </rPr>
      <t xml:space="preserve">         </t>
    </r>
  </si>
  <si>
    <r>
      <t>負責調查銀行名稱</t>
    </r>
    <r>
      <rPr>
        <sz val="12"/>
        <color indexed="10"/>
        <rFont val="Times New Roman"/>
        <family val="1"/>
      </rPr>
      <t xml:space="preserve">: </t>
    </r>
  </si>
  <si>
    <r>
      <t xml:space="preserve"> </t>
    </r>
    <r>
      <rPr>
        <sz val="12"/>
        <color indexed="10"/>
        <rFont val="標楷體"/>
        <family val="4"/>
      </rPr>
      <t>銀行</t>
    </r>
    <r>
      <rPr>
        <sz val="12"/>
        <color indexed="10"/>
        <rFont val="Times New Roman"/>
        <family val="1"/>
      </rPr>
      <t xml:space="preserve">          </t>
    </r>
  </si>
  <si>
    <r>
      <t xml:space="preserve"> </t>
    </r>
    <r>
      <rPr>
        <sz val="12"/>
        <color indexed="10"/>
        <rFont val="標楷體"/>
        <family val="4"/>
      </rPr>
      <t>調查員姓名</t>
    </r>
    <r>
      <rPr>
        <sz val="12"/>
        <color indexed="10"/>
        <rFont val="Times New Roman"/>
        <family val="1"/>
      </rPr>
      <t xml:space="preserve">:  </t>
    </r>
  </si>
  <si>
    <r>
      <t xml:space="preserve">  </t>
    </r>
    <r>
      <rPr>
        <sz val="12"/>
        <color indexed="10"/>
        <rFont val="標楷體"/>
        <family val="4"/>
      </rPr>
      <t>電話</t>
    </r>
    <r>
      <rPr>
        <sz val="12"/>
        <color indexed="10"/>
        <rFont val="Times New Roman"/>
        <family val="1"/>
      </rPr>
      <t xml:space="preserve">:           </t>
    </r>
  </si>
  <si>
    <r>
      <t xml:space="preserve">  </t>
    </r>
    <r>
      <rPr>
        <sz val="12"/>
        <color indexed="10"/>
        <rFont val="標楷體"/>
        <family val="4"/>
      </rPr>
      <t>樣本編號</t>
    </r>
    <r>
      <rPr>
        <sz val="12"/>
        <color indexed="10"/>
        <rFont val="Times New Roman"/>
        <family val="1"/>
      </rPr>
      <t xml:space="preserve">:  </t>
    </r>
  </si>
  <si>
    <r>
      <t>單位：新台幣千元</t>
    </r>
    <r>
      <rPr>
        <sz val="12"/>
        <color indexed="10"/>
        <rFont val="Times New Roman"/>
        <family val="1"/>
      </rPr>
      <t>(</t>
    </r>
    <r>
      <rPr>
        <sz val="12"/>
        <color indexed="10"/>
        <rFont val="標楷體"/>
        <family val="4"/>
      </rPr>
      <t>千元以下四捨五入</t>
    </r>
    <r>
      <rPr>
        <sz val="12"/>
        <color indexed="10"/>
        <rFont val="Times New Roman"/>
        <family val="1"/>
      </rPr>
      <t>)</t>
    </r>
  </si>
  <si>
    <r>
      <t>適用財務會計準則第</t>
    </r>
    <r>
      <rPr>
        <b/>
        <sz val="12"/>
        <rFont val="Times New Roman"/>
        <family val="1"/>
      </rPr>
      <t>34</t>
    </r>
    <r>
      <rPr>
        <b/>
        <sz val="12"/>
        <rFont val="標楷體"/>
        <family val="4"/>
      </rPr>
      <t>號公報之有價證券</t>
    </r>
  </si>
  <si>
    <t>採權益法之股權投資</t>
  </si>
  <si>
    <r>
      <t>合</t>
    </r>
    <r>
      <rPr>
        <b/>
        <sz val="12"/>
        <rFont val="Times New Roman"/>
        <family val="1"/>
      </rPr>
      <t xml:space="preserve"> </t>
    </r>
    <r>
      <rPr>
        <b/>
        <sz val="12"/>
        <rFont val="標楷體"/>
        <family val="4"/>
      </rPr>
      <t>計</t>
    </r>
  </si>
  <si>
    <r>
      <t xml:space="preserve">                      </t>
    </r>
    <r>
      <rPr>
        <b/>
        <sz val="14"/>
        <rFont val="標楷體"/>
        <family val="4"/>
      </rPr>
      <t>項</t>
    </r>
    <r>
      <rPr>
        <b/>
        <sz val="14"/>
        <rFont val="Times New Roman"/>
        <family val="1"/>
      </rPr>
      <t xml:space="preserve">   </t>
    </r>
    <r>
      <rPr>
        <b/>
        <sz val="14"/>
        <rFont val="標楷體"/>
        <family val="4"/>
      </rPr>
      <t>目</t>
    </r>
  </si>
  <si>
    <r>
      <t>(</t>
    </r>
    <r>
      <rPr>
        <b/>
        <sz val="12"/>
        <rFont val="標楷體"/>
        <family val="4"/>
      </rPr>
      <t>一</t>
    </r>
    <r>
      <rPr>
        <b/>
        <sz val="12"/>
        <rFont val="Times New Roman"/>
        <family val="1"/>
      </rPr>
      <t>)</t>
    </r>
    <r>
      <rPr>
        <b/>
        <sz val="12"/>
        <rFont val="標楷體"/>
        <family val="4"/>
      </rPr>
      <t>公平價值變動列入損益之金融資產（含非避險性之衍生性金融資產）</t>
    </r>
  </si>
  <si>
    <r>
      <t>(</t>
    </r>
    <r>
      <rPr>
        <b/>
        <sz val="12"/>
        <rFont val="標楷體"/>
        <family val="4"/>
      </rPr>
      <t>二</t>
    </r>
    <r>
      <rPr>
        <b/>
        <sz val="12"/>
        <rFont val="Times New Roman"/>
        <family val="1"/>
      </rPr>
      <t>)</t>
    </r>
    <r>
      <rPr>
        <b/>
        <sz val="12"/>
        <rFont val="標楷體"/>
        <family val="4"/>
      </rPr>
      <t>備供出售之金融資產</t>
    </r>
  </si>
  <si>
    <r>
      <t>(</t>
    </r>
    <r>
      <rPr>
        <b/>
        <sz val="12"/>
        <rFont val="標楷體"/>
        <family val="4"/>
      </rPr>
      <t>三</t>
    </r>
    <r>
      <rPr>
        <b/>
        <sz val="12"/>
        <rFont val="Times New Roman"/>
        <family val="1"/>
      </rPr>
      <t>)</t>
    </r>
    <r>
      <rPr>
        <b/>
        <sz val="12"/>
        <rFont val="標楷體"/>
        <family val="4"/>
      </rPr>
      <t>持有至到期日金融資產</t>
    </r>
  </si>
  <si>
    <r>
      <t>(</t>
    </r>
    <r>
      <rPr>
        <b/>
        <sz val="12"/>
        <rFont val="標楷體"/>
        <family val="4"/>
      </rPr>
      <t>四</t>
    </r>
    <r>
      <rPr>
        <b/>
        <sz val="12"/>
        <rFont val="Times New Roman"/>
        <family val="1"/>
      </rPr>
      <t>)</t>
    </r>
    <r>
      <rPr>
        <b/>
        <sz val="12"/>
        <rFont val="標楷體"/>
        <family val="4"/>
      </rPr>
      <t>其他金融資產（含以成本衡量及無活絡市場之債券投資等）</t>
    </r>
  </si>
  <si>
    <r>
      <t>(</t>
    </r>
    <r>
      <rPr>
        <b/>
        <sz val="12"/>
        <rFont val="標楷體"/>
        <family val="4"/>
      </rPr>
      <t>五</t>
    </r>
    <r>
      <rPr>
        <b/>
        <sz val="12"/>
        <rFont val="Times New Roman"/>
        <family val="1"/>
      </rPr>
      <t>)</t>
    </r>
    <r>
      <rPr>
        <b/>
        <sz val="12"/>
        <rFont val="標楷體"/>
        <family val="4"/>
      </rPr>
      <t>避險之衍生性金融商品</t>
    </r>
  </si>
  <si>
    <t xml:space="preserve"> </t>
  </si>
  <si>
    <r>
      <t>明</t>
    </r>
    <r>
      <rPr>
        <b/>
        <sz val="14"/>
        <rFont val="Times New Roman"/>
        <family val="1"/>
      </rPr>
      <t xml:space="preserve">  </t>
    </r>
    <r>
      <rPr>
        <b/>
        <sz val="14"/>
        <rFont val="標楷體"/>
        <family val="4"/>
      </rPr>
      <t>細</t>
    </r>
    <r>
      <rPr>
        <b/>
        <sz val="14"/>
        <rFont val="Times New Roman"/>
        <family val="1"/>
      </rPr>
      <t xml:space="preserve">           </t>
    </r>
  </si>
  <si>
    <t>一、國內有價證券投資</t>
  </si>
  <si>
    <r>
      <t>1.</t>
    </r>
    <r>
      <rPr>
        <b/>
        <sz val="12"/>
        <rFont val="標楷體"/>
        <family val="4"/>
      </rPr>
      <t>短期票券</t>
    </r>
    <r>
      <rPr>
        <b/>
        <sz val="12"/>
        <rFont val="Times New Roman"/>
        <family val="1"/>
      </rPr>
      <t xml:space="preserve"> (</t>
    </r>
    <r>
      <rPr>
        <b/>
        <sz val="12"/>
        <rFont val="標楷體"/>
        <family val="4"/>
      </rPr>
      <t>商業本票及銀行承兌匯票</t>
    </r>
    <r>
      <rPr>
        <b/>
        <sz val="12"/>
        <rFont val="Times New Roman"/>
        <family val="1"/>
      </rPr>
      <t>)</t>
    </r>
  </si>
  <si>
    <r>
      <t>2.</t>
    </r>
    <r>
      <rPr>
        <b/>
        <sz val="12"/>
        <rFont val="標楷體"/>
        <family val="4"/>
      </rPr>
      <t>政府公債及國庫券</t>
    </r>
  </si>
  <si>
    <r>
      <t>3.</t>
    </r>
    <r>
      <rPr>
        <b/>
        <sz val="12"/>
        <rFont val="標楷體"/>
        <family val="4"/>
      </rPr>
      <t>公司債</t>
    </r>
  </si>
  <si>
    <r>
      <t>4.</t>
    </r>
    <r>
      <rPr>
        <b/>
        <sz val="12"/>
        <rFont val="標楷體"/>
        <family val="4"/>
      </rPr>
      <t>金融債券</t>
    </r>
  </si>
  <si>
    <r>
      <t>5.</t>
    </r>
    <r>
      <rPr>
        <b/>
        <sz val="12"/>
        <rFont val="標楷體"/>
        <family val="4"/>
      </rPr>
      <t>共同基金（受益憑證）</t>
    </r>
  </si>
  <si>
    <r>
      <t>6.</t>
    </r>
    <r>
      <rPr>
        <b/>
        <sz val="12"/>
        <rFont val="標楷體"/>
        <family val="4"/>
      </rPr>
      <t>股份</t>
    </r>
  </si>
  <si>
    <r>
      <t>7.</t>
    </r>
    <r>
      <rPr>
        <b/>
        <sz val="12"/>
        <rFont val="標楷體"/>
        <family val="4"/>
      </rPr>
      <t>資產證券化商品</t>
    </r>
  </si>
  <si>
    <r>
      <t>8.</t>
    </r>
    <r>
      <rPr>
        <b/>
        <sz val="12"/>
        <rFont val="標楷體"/>
        <family val="4"/>
      </rPr>
      <t>衍生性金融商品</t>
    </r>
  </si>
  <si>
    <r>
      <t>9.</t>
    </r>
    <r>
      <rPr>
        <b/>
        <sz val="12"/>
        <rFont val="標楷體"/>
        <family val="4"/>
      </rPr>
      <t>其他國內投資</t>
    </r>
  </si>
  <si>
    <t>二、國外有價證券投資</t>
  </si>
  <si>
    <r>
      <t>1.</t>
    </r>
    <r>
      <rPr>
        <b/>
        <sz val="12"/>
        <rFont val="標楷體"/>
        <family val="4"/>
      </rPr>
      <t>直接投資（持股在</t>
    </r>
    <r>
      <rPr>
        <b/>
        <sz val="12"/>
        <rFont val="Times New Roman"/>
        <family val="1"/>
      </rPr>
      <t>10%</t>
    </r>
    <r>
      <rPr>
        <b/>
        <sz val="12"/>
        <rFont val="標楷體"/>
        <family val="4"/>
      </rPr>
      <t>以上）</t>
    </r>
  </si>
  <si>
    <r>
      <t>3.</t>
    </r>
    <r>
      <rPr>
        <b/>
        <sz val="12"/>
        <rFont val="標楷體"/>
        <family val="4"/>
      </rPr>
      <t>衍生性金融商品</t>
    </r>
  </si>
  <si>
    <r>
      <t>註：本表之金融工具除以成本衡量及無活絡市場之債券投資以帳面價值填報外，其餘均需以</t>
    </r>
    <r>
      <rPr>
        <sz val="12"/>
        <color indexed="10"/>
        <rFont val="標楷體"/>
        <family val="4"/>
      </rPr>
      <t>公平價值（市價）</t>
    </r>
    <r>
      <rPr>
        <sz val="12"/>
        <color indexed="8"/>
        <rFont val="標楷體"/>
        <family val="4"/>
      </rPr>
      <t>填列，且含評價調整及累計減損。</t>
    </r>
  </si>
  <si>
    <r>
      <t xml:space="preserve"> </t>
    </r>
    <r>
      <rPr>
        <sz val="12"/>
        <color indexed="10"/>
        <rFont val="標楷體"/>
        <family val="4"/>
      </rPr>
      <t>調查員姓名</t>
    </r>
    <r>
      <rPr>
        <sz val="12"/>
        <color indexed="10"/>
        <rFont val="Times New Roman"/>
        <family val="1"/>
      </rPr>
      <t xml:space="preserve">:  </t>
    </r>
  </si>
  <si>
    <r>
      <t xml:space="preserve">  </t>
    </r>
    <r>
      <rPr>
        <sz val="12"/>
        <color indexed="10"/>
        <rFont val="標楷體"/>
        <family val="4"/>
      </rPr>
      <t>電話</t>
    </r>
    <r>
      <rPr>
        <sz val="12"/>
        <color indexed="10"/>
        <rFont val="Times New Roman"/>
        <family val="1"/>
      </rPr>
      <t xml:space="preserve">:           </t>
    </r>
  </si>
  <si>
    <r>
      <t xml:space="preserve">  </t>
    </r>
    <r>
      <rPr>
        <sz val="12"/>
        <color indexed="10"/>
        <rFont val="標楷體"/>
        <family val="4"/>
      </rPr>
      <t>樣</t>
    </r>
    <r>
      <rPr>
        <sz val="12"/>
        <color indexed="10"/>
        <rFont val="Times New Roman"/>
        <family val="1"/>
      </rPr>
      <t xml:space="preserve"> </t>
    </r>
    <r>
      <rPr>
        <sz val="12"/>
        <color indexed="10"/>
        <rFont val="標楷體"/>
        <family val="4"/>
      </rPr>
      <t>本</t>
    </r>
    <r>
      <rPr>
        <sz val="12"/>
        <color indexed="10"/>
        <rFont val="Times New Roman"/>
        <family val="1"/>
      </rPr>
      <t xml:space="preserve"> </t>
    </r>
    <r>
      <rPr>
        <sz val="12"/>
        <color indexed="10"/>
        <rFont val="標楷體"/>
        <family val="4"/>
      </rPr>
      <t>編</t>
    </r>
    <r>
      <rPr>
        <sz val="12"/>
        <color indexed="10"/>
        <rFont val="Times New Roman"/>
        <family val="1"/>
      </rPr>
      <t xml:space="preserve"> </t>
    </r>
    <r>
      <rPr>
        <sz val="12"/>
        <color indexed="10"/>
        <rFont val="標楷體"/>
        <family val="4"/>
      </rPr>
      <t>號</t>
    </r>
    <r>
      <rPr>
        <sz val="12"/>
        <color indexed="10"/>
        <rFont val="Times New Roman"/>
        <family val="1"/>
      </rPr>
      <t>:</t>
    </r>
  </si>
  <si>
    <r>
      <t xml:space="preserve">   </t>
    </r>
    <r>
      <rPr>
        <sz val="12"/>
        <color indexed="10"/>
        <rFont val="標楷體"/>
        <family val="4"/>
      </rPr>
      <t>實際經營項目</t>
    </r>
    <r>
      <rPr>
        <sz val="12"/>
        <color indexed="10"/>
        <rFont val="Times New Roman"/>
        <family val="1"/>
      </rPr>
      <t>:</t>
    </r>
  </si>
  <si>
    <r>
      <t>成長率</t>
    </r>
    <r>
      <rPr>
        <b/>
        <sz val="11"/>
        <color indexed="8"/>
        <rFont val="Times New Roman"/>
        <family val="1"/>
      </rPr>
      <t>%</t>
    </r>
  </si>
  <si>
    <r>
      <t>資</t>
    </r>
    <r>
      <rPr>
        <b/>
        <sz val="12"/>
        <color indexed="8"/>
        <rFont val="Times New Roman"/>
        <family val="1"/>
      </rPr>
      <t xml:space="preserve">    </t>
    </r>
    <r>
      <rPr>
        <b/>
        <sz val="12"/>
        <color indexed="8"/>
        <rFont val="標楷體"/>
        <family val="4"/>
      </rPr>
      <t>產</t>
    </r>
    <r>
      <rPr>
        <b/>
        <sz val="12"/>
        <color indexed="8"/>
        <rFont val="Times New Roman"/>
        <family val="1"/>
      </rPr>
      <t xml:space="preserve">    </t>
    </r>
    <r>
      <rPr>
        <b/>
        <sz val="12"/>
        <color indexed="8"/>
        <rFont val="標楷體"/>
        <family val="4"/>
      </rPr>
      <t>合</t>
    </r>
    <r>
      <rPr>
        <b/>
        <sz val="12"/>
        <color indexed="8"/>
        <rFont val="Times New Roman"/>
        <family val="1"/>
      </rPr>
      <t xml:space="preserve">    </t>
    </r>
    <r>
      <rPr>
        <b/>
        <sz val="12"/>
        <color indexed="8"/>
        <rFont val="標楷體"/>
        <family val="4"/>
      </rPr>
      <t>計</t>
    </r>
  </si>
  <si>
    <t>一、庫存現金及零用金</t>
  </si>
  <si>
    <t>二、國內金融機構存款及信託資金</t>
  </si>
  <si>
    <r>
      <t xml:space="preserve">  1.</t>
    </r>
    <r>
      <rPr>
        <sz val="9"/>
        <rFont val="標楷體"/>
        <family val="4"/>
      </rPr>
      <t>活期性存款</t>
    </r>
  </si>
  <si>
    <r>
      <t xml:space="preserve">  2.</t>
    </r>
    <r>
      <rPr>
        <sz val="9"/>
        <rFont val="標楷體"/>
        <family val="4"/>
      </rPr>
      <t>定期性存款</t>
    </r>
  </si>
  <si>
    <r>
      <t xml:space="preserve">  3.</t>
    </r>
    <r>
      <rPr>
        <sz val="9"/>
        <rFont val="標楷體"/>
        <family val="4"/>
      </rPr>
      <t>外匯存款</t>
    </r>
  </si>
  <si>
    <r>
      <t xml:space="preserve">  4.</t>
    </r>
    <r>
      <rPr>
        <sz val="9"/>
        <rFont val="標楷體"/>
        <family val="4"/>
      </rPr>
      <t>信託資金</t>
    </r>
  </si>
  <si>
    <r>
      <t>三、附賣</t>
    </r>
    <r>
      <rPr>
        <b/>
        <sz val="9"/>
        <rFont val="Times New Roman"/>
        <family val="1"/>
      </rPr>
      <t>(</t>
    </r>
    <r>
      <rPr>
        <b/>
        <sz val="9"/>
        <rFont val="標楷體"/>
        <family val="4"/>
      </rPr>
      <t>買</t>
    </r>
    <r>
      <rPr>
        <b/>
        <sz val="9"/>
        <rFont val="Times New Roman"/>
        <family val="1"/>
      </rPr>
      <t>)</t>
    </r>
    <r>
      <rPr>
        <b/>
        <sz val="9"/>
        <rFont val="標楷體"/>
        <family val="4"/>
      </rPr>
      <t>回交易</t>
    </r>
  </si>
  <si>
    <r>
      <t>四、融通</t>
    </r>
    <r>
      <rPr>
        <b/>
        <sz val="9"/>
        <rFont val="Times New Roman"/>
        <family val="1"/>
      </rPr>
      <t>(</t>
    </r>
    <r>
      <rPr>
        <b/>
        <sz val="9"/>
        <rFont val="標楷體"/>
        <family val="4"/>
      </rPr>
      <t>計息</t>
    </r>
    <r>
      <rPr>
        <b/>
        <sz val="9"/>
        <rFont val="Times New Roman"/>
        <family val="1"/>
      </rPr>
      <t>)</t>
    </r>
  </si>
  <si>
    <r>
      <t xml:space="preserve">  1.</t>
    </r>
    <r>
      <rPr>
        <sz val="9"/>
        <rFont val="標楷體"/>
        <family val="4"/>
      </rPr>
      <t>政府</t>
    </r>
  </si>
  <si>
    <r>
      <t xml:space="preserve">  2.</t>
    </r>
    <r>
      <rPr>
        <sz val="9"/>
        <rFont val="標楷體"/>
        <family val="4"/>
      </rPr>
      <t>金融機構</t>
    </r>
  </si>
  <si>
    <r>
      <t xml:space="preserve">  3.</t>
    </r>
    <r>
      <rPr>
        <sz val="9"/>
        <rFont val="標楷體"/>
        <family val="4"/>
      </rPr>
      <t>企業</t>
    </r>
  </si>
  <si>
    <r>
      <t xml:space="preserve">  4.</t>
    </r>
    <r>
      <rPr>
        <sz val="9"/>
        <rFont val="標楷體"/>
        <family val="4"/>
      </rPr>
      <t>個人及非營利團體</t>
    </r>
  </si>
  <si>
    <r>
      <t xml:space="preserve">  5.</t>
    </r>
    <r>
      <rPr>
        <sz val="9"/>
        <rFont val="標楷體"/>
        <family val="4"/>
      </rPr>
      <t>國外</t>
    </r>
  </si>
  <si>
    <r>
      <t>五、應收及預付項淨額</t>
    </r>
    <r>
      <rPr>
        <b/>
        <sz val="9"/>
        <rFont val="Times New Roman"/>
        <family val="1"/>
      </rPr>
      <t>(</t>
    </r>
    <r>
      <rPr>
        <b/>
        <sz val="9"/>
        <rFont val="標楷體"/>
        <family val="4"/>
      </rPr>
      <t>不計息</t>
    </r>
    <r>
      <rPr>
        <b/>
        <sz val="9"/>
        <rFont val="Times New Roman"/>
        <family val="1"/>
      </rPr>
      <t>)</t>
    </r>
  </si>
  <si>
    <r>
      <t xml:space="preserve">  6.</t>
    </r>
    <r>
      <rPr>
        <sz val="9"/>
        <rFont val="標楷體"/>
        <family val="4"/>
      </rPr>
      <t>減：備抵呆帳</t>
    </r>
  </si>
  <si>
    <r>
      <t>請先依項目將資料填入附表</t>
    </r>
    <r>
      <rPr>
        <sz val="10"/>
        <rFont val="Times New Roman"/>
        <family val="1"/>
      </rPr>
      <t>2-</t>
    </r>
    <r>
      <rPr>
        <sz val="10"/>
        <rFont val="標楷體"/>
        <family val="4"/>
      </rPr>
      <t>有價證券投資明細表，明細表各項目合計金額會自動連結至本欄各項</t>
    </r>
  </si>
  <si>
    <r>
      <t xml:space="preserve">  1.</t>
    </r>
    <r>
      <rPr>
        <sz val="9"/>
        <rFont val="標楷體"/>
        <family val="4"/>
      </rPr>
      <t>短期票券</t>
    </r>
    <r>
      <rPr>
        <sz val="9"/>
        <rFont val="Times New Roman"/>
        <family val="1"/>
      </rPr>
      <t>(</t>
    </r>
    <r>
      <rPr>
        <sz val="9"/>
        <rFont val="標楷體"/>
        <family val="4"/>
      </rPr>
      <t>商業本票、銀行承兌匯票</t>
    </r>
    <r>
      <rPr>
        <sz val="9"/>
        <rFont val="Times New Roman"/>
        <family val="1"/>
      </rPr>
      <t xml:space="preserve"> )</t>
    </r>
  </si>
  <si>
    <r>
      <t xml:space="preserve">  2.</t>
    </r>
    <r>
      <rPr>
        <sz val="9"/>
        <rFont val="標楷體"/>
        <family val="4"/>
      </rPr>
      <t>政府公債及國庫券</t>
    </r>
  </si>
  <si>
    <r>
      <t xml:space="preserve">  3.</t>
    </r>
    <r>
      <rPr>
        <sz val="9"/>
        <rFont val="標楷體"/>
        <family val="4"/>
      </rPr>
      <t>公司債</t>
    </r>
  </si>
  <si>
    <r>
      <t xml:space="preserve">  4.</t>
    </r>
    <r>
      <rPr>
        <sz val="9"/>
        <rFont val="標楷體"/>
        <family val="4"/>
      </rPr>
      <t>金融債券</t>
    </r>
  </si>
  <si>
    <r>
      <t xml:space="preserve">  5.</t>
    </r>
    <r>
      <rPr>
        <sz val="9"/>
        <rFont val="標楷體"/>
        <family val="4"/>
      </rPr>
      <t>共同基金</t>
    </r>
    <r>
      <rPr>
        <sz val="9"/>
        <rFont val="Times New Roman"/>
        <family val="1"/>
      </rPr>
      <t>(</t>
    </r>
    <r>
      <rPr>
        <sz val="9"/>
        <rFont val="標楷體"/>
        <family val="4"/>
      </rPr>
      <t>受益憑證</t>
    </r>
    <r>
      <rPr>
        <sz val="9"/>
        <rFont val="Times New Roman"/>
        <family val="1"/>
      </rPr>
      <t>)</t>
    </r>
  </si>
  <si>
    <r>
      <t xml:space="preserve">  6.</t>
    </r>
    <r>
      <rPr>
        <sz val="9"/>
        <rFont val="標楷體"/>
        <family val="4"/>
      </rPr>
      <t>股份</t>
    </r>
  </si>
  <si>
    <r>
      <t xml:space="preserve">  7.</t>
    </r>
    <r>
      <rPr>
        <sz val="9"/>
        <rFont val="標楷體"/>
        <family val="4"/>
      </rPr>
      <t>資產證券化商品</t>
    </r>
  </si>
  <si>
    <r>
      <t xml:space="preserve">  8.</t>
    </r>
    <r>
      <rPr>
        <sz val="9"/>
        <rFont val="標楷體"/>
        <family val="4"/>
      </rPr>
      <t>衍生性金融商品</t>
    </r>
  </si>
  <si>
    <r>
      <t xml:space="preserve">  9.</t>
    </r>
    <r>
      <rPr>
        <sz val="9"/>
        <rFont val="標楷體"/>
        <family val="4"/>
      </rPr>
      <t>其他國內投資</t>
    </r>
  </si>
  <si>
    <r>
      <t xml:space="preserve">  1.</t>
    </r>
    <r>
      <rPr>
        <sz val="9"/>
        <rFont val="標楷體"/>
        <family val="4"/>
      </rPr>
      <t>國外存款</t>
    </r>
  </si>
  <si>
    <r>
      <t xml:space="preserve">  2.</t>
    </r>
    <r>
      <rPr>
        <sz val="9"/>
        <rFont val="標楷體"/>
        <family val="4"/>
      </rPr>
      <t>直接投資</t>
    </r>
    <r>
      <rPr>
        <sz val="9"/>
        <rFont val="Times New Roman"/>
        <family val="1"/>
      </rPr>
      <t>(</t>
    </r>
    <r>
      <rPr>
        <sz val="9"/>
        <rFont val="標楷體"/>
        <family val="4"/>
      </rPr>
      <t>持股在</t>
    </r>
    <r>
      <rPr>
        <sz val="9"/>
        <rFont val="Times New Roman"/>
        <family val="1"/>
      </rPr>
      <t>10%</t>
    </r>
    <r>
      <rPr>
        <sz val="9"/>
        <rFont val="標楷體"/>
        <family val="4"/>
      </rPr>
      <t>以上</t>
    </r>
    <r>
      <rPr>
        <sz val="9"/>
        <rFont val="Times New Roman"/>
        <family val="1"/>
      </rPr>
      <t>)</t>
    </r>
  </si>
  <si>
    <r>
      <t xml:space="preserve">  3.</t>
    </r>
    <r>
      <rPr>
        <sz val="9"/>
        <rFont val="標楷體"/>
        <family val="4"/>
      </rPr>
      <t>有價證券投資</t>
    </r>
    <r>
      <rPr>
        <sz val="9"/>
        <rFont val="Times New Roman"/>
        <family val="1"/>
      </rPr>
      <t>(</t>
    </r>
    <r>
      <rPr>
        <sz val="9"/>
        <rFont val="標楷體"/>
        <family val="4"/>
      </rPr>
      <t>含海外基金</t>
    </r>
    <r>
      <rPr>
        <sz val="9"/>
        <rFont val="Times New Roman"/>
        <family val="1"/>
      </rPr>
      <t>)</t>
    </r>
  </si>
  <si>
    <r>
      <t xml:space="preserve">  4.</t>
    </r>
    <r>
      <rPr>
        <sz val="9"/>
        <rFont val="標楷體"/>
        <family val="4"/>
      </rPr>
      <t>衍生性金融商品</t>
    </r>
  </si>
  <si>
    <r>
      <t xml:space="preserve">  5.</t>
    </r>
    <r>
      <rPr>
        <sz val="9"/>
        <rFont val="標楷體"/>
        <family val="4"/>
      </rPr>
      <t>不動產投資</t>
    </r>
  </si>
  <si>
    <r>
      <t xml:space="preserve">  1.</t>
    </r>
    <r>
      <rPr>
        <sz val="9"/>
        <rFont val="標楷體"/>
        <family val="4"/>
      </rPr>
      <t>土地及土地重估增值</t>
    </r>
  </si>
  <si>
    <r>
      <t xml:space="preserve">  2.</t>
    </r>
    <r>
      <rPr>
        <sz val="9"/>
        <rFont val="標楷體"/>
        <family val="4"/>
      </rPr>
      <t>建築物及其他營業資產</t>
    </r>
  </si>
  <si>
    <r>
      <t xml:space="preserve">  3.</t>
    </r>
    <r>
      <rPr>
        <sz val="9"/>
        <rFont val="標楷體"/>
        <family val="4"/>
      </rPr>
      <t>減：累積折舊</t>
    </r>
  </si>
  <si>
    <r>
      <t xml:space="preserve"> </t>
    </r>
    <r>
      <rPr>
        <sz val="12"/>
        <color indexed="10"/>
        <rFont val="標楷體"/>
        <family val="4"/>
      </rPr>
      <t>負責調查銀行名稱</t>
    </r>
    <r>
      <rPr>
        <sz val="12"/>
        <color indexed="10"/>
        <rFont val="Times New Roman"/>
        <family val="1"/>
      </rPr>
      <t xml:space="preserve">: </t>
    </r>
  </si>
  <si>
    <r>
      <t xml:space="preserve"> </t>
    </r>
    <r>
      <rPr>
        <sz val="12"/>
        <color indexed="10"/>
        <rFont val="標楷體"/>
        <family val="4"/>
      </rPr>
      <t>調查員姓名</t>
    </r>
    <r>
      <rPr>
        <sz val="12"/>
        <color indexed="10"/>
        <rFont val="Times New Roman"/>
        <family val="1"/>
      </rPr>
      <t xml:space="preserve">: </t>
    </r>
  </si>
  <si>
    <r>
      <t xml:space="preserve">  </t>
    </r>
    <r>
      <rPr>
        <sz val="12"/>
        <color indexed="10"/>
        <rFont val="標楷體"/>
        <family val="4"/>
      </rPr>
      <t>樣</t>
    </r>
    <r>
      <rPr>
        <sz val="12"/>
        <color indexed="10"/>
        <rFont val="Times New Roman"/>
        <family val="1"/>
      </rPr>
      <t xml:space="preserve"> </t>
    </r>
    <r>
      <rPr>
        <sz val="12"/>
        <color indexed="10"/>
        <rFont val="標楷體"/>
        <family val="4"/>
      </rPr>
      <t>本</t>
    </r>
    <r>
      <rPr>
        <sz val="12"/>
        <color indexed="10"/>
        <rFont val="Times New Roman"/>
        <family val="1"/>
      </rPr>
      <t xml:space="preserve"> </t>
    </r>
    <r>
      <rPr>
        <sz val="12"/>
        <color indexed="10"/>
        <rFont val="標楷體"/>
        <family val="4"/>
      </rPr>
      <t>編</t>
    </r>
    <r>
      <rPr>
        <sz val="12"/>
        <color indexed="10"/>
        <rFont val="Times New Roman"/>
        <family val="1"/>
      </rPr>
      <t xml:space="preserve"> </t>
    </r>
    <r>
      <rPr>
        <sz val="12"/>
        <color indexed="10"/>
        <rFont val="標楷體"/>
        <family val="4"/>
      </rPr>
      <t>號</t>
    </r>
    <r>
      <rPr>
        <sz val="12"/>
        <color indexed="10"/>
        <rFont val="Times New Roman"/>
        <family val="1"/>
      </rPr>
      <t>:</t>
    </r>
  </si>
  <si>
    <r>
      <t xml:space="preserve">  </t>
    </r>
    <r>
      <rPr>
        <sz val="12"/>
        <color indexed="10"/>
        <rFont val="標楷體"/>
        <family val="4"/>
      </rPr>
      <t>實際經營項目</t>
    </r>
    <r>
      <rPr>
        <sz val="12"/>
        <color indexed="10"/>
        <rFont val="Times New Roman"/>
        <family val="1"/>
      </rPr>
      <t>:</t>
    </r>
  </si>
  <si>
    <r>
      <t>單位：新台幣千元</t>
    </r>
    <r>
      <rPr>
        <sz val="12"/>
        <color indexed="10"/>
        <rFont val="Times New Roman"/>
        <family val="1"/>
      </rPr>
      <t>(</t>
    </r>
    <r>
      <rPr>
        <sz val="12"/>
        <color indexed="10"/>
        <rFont val="標楷體"/>
        <family val="4"/>
      </rPr>
      <t>千元以下四捨五入</t>
    </r>
    <r>
      <rPr>
        <sz val="12"/>
        <color indexed="10"/>
        <rFont val="Times New Roman"/>
        <family val="1"/>
      </rPr>
      <t>)</t>
    </r>
  </si>
  <si>
    <r>
      <t>項</t>
    </r>
    <r>
      <rPr>
        <b/>
        <sz val="11"/>
        <rFont val="Times New Roman"/>
        <family val="1"/>
      </rPr>
      <t xml:space="preserve">                                </t>
    </r>
    <r>
      <rPr>
        <b/>
        <sz val="11"/>
        <rFont val="標楷體"/>
        <family val="4"/>
      </rPr>
      <t>目</t>
    </r>
  </si>
  <si>
    <r>
      <t>成長率</t>
    </r>
    <r>
      <rPr>
        <b/>
        <sz val="11"/>
        <rFont val="Times New Roman"/>
        <family val="1"/>
      </rPr>
      <t>%</t>
    </r>
  </si>
  <si>
    <r>
      <t>負</t>
    </r>
    <r>
      <rPr>
        <b/>
        <sz val="12"/>
        <color indexed="8"/>
        <rFont val="Times New Roman"/>
        <family val="1"/>
      </rPr>
      <t xml:space="preserve">    </t>
    </r>
    <r>
      <rPr>
        <b/>
        <sz val="12"/>
        <color indexed="8"/>
        <rFont val="標楷體"/>
        <family val="4"/>
      </rPr>
      <t>債</t>
    </r>
    <r>
      <rPr>
        <b/>
        <sz val="12"/>
        <color indexed="8"/>
        <rFont val="Times New Roman"/>
        <family val="1"/>
      </rPr>
      <t xml:space="preserve">    </t>
    </r>
    <r>
      <rPr>
        <b/>
        <sz val="12"/>
        <color indexed="8"/>
        <rFont val="標楷體"/>
        <family val="4"/>
      </rPr>
      <t>合</t>
    </r>
    <r>
      <rPr>
        <b/>
        <sz val="12"/>
        <color indexed="8"/>
        <rFont val="Times New Roman"/>
        <family val="1"/>
      </rPr>
      <t xml:space="preserve">    </t>
    </r>
    <r>
      <rPr>
        <b/>
        <sz val="12"/>
        <color indexed="8"/>
        <rFont val="標楷體"/>
        <family val="4"/>
      </rPr>
      <t>計</t>
    </r>
  </si>
  <si>
    <t>一、國內金融機構借款</t>
  </si>
  <si>
    <r>
      <t>二、國內非金融機構借款</t>
    </r>
    <r>
      <rPr>
        <b/>
        <sz val="9"/>
        <rFont val="Times New Roman"/>
        <family val="1"/>
      </rPr>
      <t>(</t>
    </r>
    <r>
      <rPr>
        <b/>
        <sz val="9"/>
        <rFont val="標楷體"/>
        <family val="4"/>
      </rPr>
      <t>計息</t>
    </r>
    <r>
      <rPr>
        <b/>
        <sz val="9"/>
        <rFont val="Times New Roman"/>
        <family val="1"/>
      </rPr>
      <t>)</t>
    </r>
  </si>
  <si>
    <r>
      <t xml:space="preserve">  1.</t>
    </r>
    <r>
      <rPr>
        <sz val="9"/>
        <rFont val="標楷體"/>
        <family val="4"/>
      </rPr>
      <t>政府</t>
    </r>
  </si>
  <si>
    <r>
      <t xml:space="preserve">  2.</t>
    </r>
    <r>
      <rPr>
        <sz val="9"/>
        <rFont val="標楷體"/>
        <family val="4"/>
      </rPr>
      <t>企業</t>
    </r>
  </si>
  <si>
    <r>
      <t xml:space="preserve">  3.</t>
    </r>
    <r>
      <rPr>
        <sz val="9"/>
        <rFont val="標楷體"/>
        <family val="4"/>
      </rPr>
      <t>個人及非營利團體</t>
    </r>
  </si>
  <si>
    <t>三、國外借款</t>
  </si>
  <si>
    <r>
      <t>四、附買</t>
    </r>
    <r>
      <rPr>
        <b/>
        <sz val="9"/>
        <rFont val="Times New Roman"/>
        <family val="1"/>
      </rPr>
      <t>(</t>
    </r>
    <r>
      <rPr>
        <b/>
        <sz val="9"/>
        <rFont val="標楷體"/>
        <family val="4"/>
      </rPr>
      <t>賣</t>
    </r>
    <r>
      <rPr>
        <b/>
        <sz val="9"/>
        <rFont val="Times New Roman"/>
        <family val="1"/>
      </rPr>
      <t>)</t>
    </r>
    <r>
      <rPr>
        <b/>
        <sz val="9"/>
        <rFont val="標楷體"/>
        <family val="4"/>
      </rPr>
      <t>回交易</t>
    </r>
  </si>
  <si>
    <r>
      <t>五、應付及預收項淨額</t>
    </r>
    <r>
      <rPr>
        <b/>
        <sz val="9"/>
        <rFont val="Times New Roman"/>
        <family val="1"/>
      </rPr>
      <t>(</t>
    </r>
    <r>
      <rPr>
        <b/>
        <sz val="9"/>
        <rFont val="標楷體"/>
        <family val="4"/>
      </rPr>
      <t>不計息</t>
    </r>
    <r>
      <rPr>
        <b/>
        <sz val="9"/>
        <rFont val="Times New Roman"/>
        <family val="1"/>
      </rPr>
      <t>)</t>
    </r>
  </si>
  <si>
    <r>
      <t xml:space="preserve">  2.</t>
    </r>
    <r>
      <rPr>
        <sz val="9"/>
        <rFont val="標楷體"/>
        <family val="4"/>
      </rPr>
      <t>金融機構</t>
    </r>
  </si>
  <si>
    <r>
      <t xml:space="preserve">  3.</t>
    </r>
    <r>
      <rPr>
        <sz val="9"/>
        <rFont val="標楷體"/>
        <family val="4"/>
      </rPr>
      <t>企業</t>
    </r>
  </si>
  <si>
    <r>
      <t xml:space="preserve">  4.</t>
    </r>
    <r>
      <rPr>
        <sz val="9"/>
        <rFont val="標楷體"/>
        <family val="4"/>
      </rPr>
      <t>個人及非營利團體</t>
    </r>
  </si>
  <si>
    <r>
      <t xml:space="preserve">  5.</t>
    </r>
    <r>
      <rPr>
        <sz val="9"/>
        <rFont val="標楷體"/>
        <family val="4"/>
      </rPr>
      <t>國外</t>
    </r>
  </si>
  <si>
    <t>六、應付短期票券</t>
  </si>
  <si>
    <t>七、應付國內公司債</t>
  </si>
  <si>
    <t>八、應付國外有價證券</t>
  </si>
  <si>
    <t>九、營業準備</t>
  </si>
  <si>
    <t>十、職工退休金及福利金準備</t>
  </si>
  <si>
    <t>十一、土地增值稅準備</t>
  </si>
  <si>
    <t>十二、資產證券化商品負債</t>
  </si>
  <si>
    <t>十三、遞延貸項</t>
  </si>
  <si>
    <t>十四、公平價值變動列入損益之金融負債</t>
  </si>
  <si>
    <t>十五、避險之衍生性金融負債</t>
  </si>
  <si>
    <t>十六、以成本衡量之金融負債</t>
  </si>
  <si>
    <t>十七、特別股負債</t>
  </si>
  <si>
    <t>十八、其他金融負債</t>
  </si>
  <si>
    <t>淨值合計</t>
  </si>
  <si>
    <r>
      <t>一、實收資本額</t>
    </r>
  </si>
  <si>
    <t>二、公積及累積盈虧</t>
  </si>
  <si>
    <t>負債及淨值合計</t>
  </si>
  <si>
    <r>
      <t xml:space="preserve">                     </t>
    </r>
    <r>
      <rPr>
        <sz val="12"/>
        <color indexed="10"/>
        <rFont val="標楷體"/>
        <family val="4"/>
      </rPr>
      <t>負責調查銀行名稱</t>
    </r>
    <r>
      <rPr>
        <sz val="12"/>
        <color indexed="10"/>
        <rFont val="Times New Roman"/>
        <family val="1"/>
      </rPr>
      <t xml:space="preserve">: </t>
    </r>
  </si>
  <si>
    <t>員工借支</t>
  </si>
  <si>
    <t>十一、遞延借項、無形資產及用品盤存</t>
  </si>
  <si>
    <r>
      <t xml:space="preserve">                 </t>
    </r>
    <r>
      <rPr>
        <sz val="12"/>
        <color indexed="10"/>
        <rFont val="標楷體"/>
        <family val="4"/>
      </rPr>
      <t>負責調查銀行名稱</t>
    </r>
    <r>
      <rPr>
        <sz val="12"/>
        <color indexed="10"/>
        <rFont val="Times New Roman"/>
        <family val="1"/>
      </rPr>
      <t xml:space="preserve">: </t>
    </r>
  </si>
  <si>
    <r>
      <t xml:space="preserve"> </t>
    </r>
    <r>
      <rPr>
        <sz val="12"/>
        <color indexed="10"/>
        <rFont val="標楷體"/>
        <family val="4"/>
      </rPr>
      <t>銀行</t>
    </r>
    <r>
      <rPr>
        <sz val="12"/>
        <color indexed="10"/>
        <rFont val="Times New Roman"/>
        <family val="1"/>
      </rPr>
      <t xml:space="preserve">        </t>
    </r>
  </si>
  <si>
    <r>
      <t xml:space="preserve">               </t>
    </r>
    <r>
      <rPr>
        <sz val="16"/>
        <rFont val="標楷體"/>
        <family val="4"/>
      </rPr>
      <t>中央銀行經濟研究處</t>
    </r>
  </si>
  <si>
    <r>
      <t xml:space="preserve">                      </t>
    </r>
    <r>
      <rPr>
        <sz val="16"/>
        <rFont val="標楷體"/>
        <family val="4"/>
      </rPr>
      <t>中央銀行經濟研究處</t>
    </r>
  </si>
  <si>
    <r>
      <t xml:space="preserve">                </t>
    </r>
    <r>
      <rPr>
        <sz val="14"/>
        <rFont val="標楷體"/>
        <family val="4"/>
      </rPr>
      <t>（民營企業）</t>
    </r>
  </si>
  <si>
    <r>
      <t xml:space="preserve">                            </t>
    </r>
    <r>
      <rPr>
        <sz val="14"/>
        <rFont val="標楷體"/>
        <family val="4"/>
      </rPr>
      <t>（民營企業）</t>
    </r>
  </si>
  <si>
    <r>
      <t>單位：新台幣千元</t>
    </r>
    <r>
      <rPr>
        <sz val="12"/>
        <color indexed="10"/>
        <rFont val="Times New Roman"/>
        <family val="1"/>
      </rPr>
      <t>(</t>
    </r>
    <r>
      <rPr>
        <sz val="12"/>
        <color indexed="10"/>
        <rFont val="標楷體"/>
        <family val="4"/>
      </rPr>
      <t>千元以下四捨五入</t>
    </r>
    <r>
      <rPr>
        <sz val="12"/>
        <color indexed="10"/>
        <rFont val="Times New Roman"/>
        <family val="1"/>
      </rPr>
      <t>)</t>
    </r>
  </si>
  <si>
    <t>（本表填妥後，紅框內各部門合計金額會自動連結到調查表資產之五、應收及預付款項淨額下及負債之五、應付及預收款項淨額下紅框內各對應部門合計欄內。）</t>
  </si>
  <si>
    <r>
      <t>附表</t>
    </r>
    <r>
      <rPr>
        <b/>
        <sz val="20"/>
        <rFont val="Times New Roman"/>
        <family val="1"/>
      </rPr>
      <t>1----</t>
    </r>
    <r>
      <rPr>
        <b/>
        <sz val="20"/>
        <rFont val="標楷體"/>
        <family val="4"/>
      </rPr>
      <t>應收、預付及應付、預收明細表</t>
    </r>
  </si>
  <si>
    <r>
      <t xml:space="preserve">  email</t>
    </r>
    <r>
      <rPr>
        <sz val="12"/>
        <color indexed="10"/>
        <rFont val="標楷體"/>
        <family val="4"/>
      </rPr>
      <t>信箱</t>
    </r>
    <r>
      <rPr>
        <sz val="12"/>
        <color indexed="10"/>
        <rFont val="Times New Roman"/>
        <family val="1"/>
      </rPr>
      <t xml:space="preserve">:           </t>
    </r>
  </si>
  <si>
    <r>
      <t xml:space="preserve">                                                             </t>
    </r>
    <r>
      <rPr>
        <sz val="12"/>
        <rFont val="標楷體"/>
        <family val="4"/>
      </rPr>
      <t>中央銀行經濟研究處聯絡電話</t>
    </r>
    <r>
      <rPr>
        <sz val="12"/>
        <rFont val="Times New Roman"/>
        <family val="1"/>
      </rPr>
      <t>:(02)23571763</t>
    </r>
    <r>
      <rPr>
        <sz val="12"/>
        <rFont val="標楷體"/>
        <family val="4"/>
      </rPr>
      <t>至</t>
    </r>
    <r>
      <rPr>
        <sz val="12"/>
        <rFont val="Times New Roman"/>
        <family val="1"/>
      </rPr>
      <t>23571768</t>
    </r>
    <r>
      <rPr>
        <sz val="12"/>
        <rFont val="標楷體"/>
        <family val="4"/>
      </rPr>
      <t>（</t>
    </r>
    <r>
      <rPr>
        <sz val="12"/>
        <rFont val="Times New Roman"/>
        <family val="1"/>
      </rPr>
      <t>6</t>
    </r>
    <r>
      <rPr>
        <sz val="12"/>
        <rFont val="標楷體"/>
        <family val="4"/>
      </rPr>
      <t>線）</t>
    </r>
  </si>
  <si>
    <r>
      <t xml:space="preserve">                                                                         </t>
    </r>
    <r>
      <rPr>
        <sz val="12"/>
        <rFont val="標楷體"/>
        <family val="4"/>
      </rPr>
      <t>中央銀行經濟研究處聯絡電話</t>
    </r>
    <r>
      <rPr>
        <sz val="12"/>
        <rFont val="Times New Roman"/>
        <family val="1"/>
      </rPr>
      <t>:(02)23571763</t>
    </r>
    <r>
      <rPr>
        <sz val="12"/>
        <rFont val="標楷體"/>
        <family val="4"/>
      </rPr>
      <t>至</t>
    </r>
    <r>
      <rPr>
        <sz val="12"/>
        <rFont val="Times New Roman"/>
        <family val="1"/>
      </rPr>
      <t>23571768</t>
    </r>
    <r>
      <rPr>
        <sz val="12"/>
        <rFont val="標楷體"/>
        <family val="4"/>
      </rPr>
      <t>（</t>
    </r>
    <r>
      <rPr>
        <sz val="12"/>
        <rFont val="Times New Roman"/>
        <family val="1"/>
      </rPr>
      <t>6</t>
    </r>
    <r>
      <rPr>
        <sz val="12"/>
        <rFont val="標楷體"/>
        <family val="4"/>
      </rPr>
      <t>線）</t>
    </r>
    <r>
      <rPr>
        <sz val="12"/>
        <rFont val="Times New Roman"/>
        <family val="1"/>
      </rPr>
      <t xml:space="preserve"> </t>
    </r>
  </si>
  <si>
    <r>
      <t xml:space="preserve">               </t>
    </r>
    <r>
      <rPr>
        <u val="single"/>
        <sz val="16"/>
        <rFont val="Times New Roman"/>
        <family val="1"/>
      </rPr>
      <t>98</t>
    </r>
    <r>
      <rPr>
        <u val="single"/>
        <sz val="16"/>
        <rFont val="標楷體"/>
        <family val="4"/>
      </rPr>
      <t>年公民營企業資金狀況調查表</t>
    </r>
  </si>
  <si>
    <r>
      <t>97</t>
    </r>
    <r>
      <rPr>
        <b/>
        <sz val="11"/>
        <rFont val="標楷體"/>
        <family val="4"/>
      </rPr>
      <t>年</t>
    </r>
    <r>
      <rPr>
        <b/>
        <sz val="11"/>
        <rFont val="Times New Roman"/>
        <family val="1"/>
      </rPr>
      <t>12</t>
    </r>
    <r>
      <rPr>
        <b/>
        <sz val="11"/>
        <rFont val="標楷體"/>
        <family val="4"/>
      </rPr>
      <t>月底</t>
    </r>
  </si>
  <si>
    <r>
      <t xml:space="preserve">                            </t>
    </r>
    <r>
      <rPr>
        <u val="single"/>
        <sz val="16"/>
        <rFont val="Times New Roman"/>
        <family val="1"/>
      </rPr>
      <t>98</t>
    </r>
    <r>
      <rPr>
        <u val="single"/>
        <sz val="16"/>
        <rFont val="標楷體"/>
        <family val="4"/>
      </rPr>
      <t>年公民營企業資金狀況調查表</t>
    </r>
    <r>
      <rPr>
        <u val="single"/>
        <sz val="16"/>
        <rFont val="Times New Roman"/>
        <family val="1"/>
      </rPr>
      <t>(</t>
    </r>
    <r>
      <rPr>
        <u val="single"/>
        <sz val="16"/>
        <rFont val="標楷體"/>
        <family val="4"/>
      </rPr>
      <t>續</t>
    </r>
    <r>
      <rPr>
        <u val="single"/>
        <sz val="16"/>
        <rFont val="Times New Roman"/>
        <family val="1"/>
      </rPr>
      <t>)</t>
    </r>
  </si>
  <si>
    <r>
      <t>97</t>
    </r>
    <r>
      <rPr>
        <b/>
        <sz val="10"/>
        <rFont val="標楷體"/>
        <family val="4"/>
      </rPr>
      <t>年底</t>
    </r>
  </si>
  <si>
    <r>
      <t>97</t>
    </r>
    <r>
      <rPr>
        <b/>
        <sz val="10"/>
        <color indexed="10"/>
        <rFont val="標楷體"/>
        <family val="4"/>
      </rPr>
      <t>年底</t>
    </r>
  </si>
  <si>
    <r>
      <t>97</t>
    </r>
    <r>
      <rPr>
        <sz val="12"/>
        <color indexed="10"/>
        <rFont val="標楷體"/>
        <family val="4"/>
      </rPr>
      <t>年底</t>
    </r>
  </si>
  <si>
    <r>
      <t>96</t>
    </r>
    <r>
      <rPr>
        <sz val="12"/>
        <color indexed="10"/>
        <rFont val="標楷體"/>
        <family val="4"/>
      </rPr>
      <t>年底</t>
    </r>
  </si>
  <si>
    <r>
      <t>請先依項目將毛額數字填入附表</t>
    </r>
    <r>
      <rPr>
        <sz val="10"/>
        <rFont val="Times New Roman"/>
        <family val="1"/>
      </rPr>
      <t>1-</t>
    </r>
    <r>
      <rPr>
        <sz val="10"/>
        <rFont val="標楷體"/>
        <family val="4"/>
      </rPr>
      <t>應收預付及應付預收明細表，明細表各項目合計金額會自動連結至本欄各項</t>
    </r>
  </si>
  <si>
    <r>
      <t>2.</t>
    </r>
    <r>
      <rPr>
        <b/>
        <sz val="12"/>
        <rFont val="標楷體"/>
        <family val="4"/>
      </rPr>
      <t>有價證券投資</t>
    </r>
    <r>
      <rPr>
        <b/>
        <sz val="12"/>
        <rFont val="Times New Roman"/>
        <family val="1"/>
      </rPr>
      <t>(</t>
    </r>
    <r>
      <rPr>
        <b/>
        <sz val="12"/>
        <rFont val="標楷體"/>
        <family val="4"/>
      </rPr>
      <t>含境外基金</t>
    </r>
    <r>
      <rPr>
        <b/>
        <sz val="12"/>
        <rFont val="Times New Roman"/>
        <family val="1"/>
      </rPr>
      <t>)</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</si>
</sst>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Red]\(0\)"/>
    <numFmt numFmtId="178" formatCode="#,##0_);[Red]\(#,##0\)"/>
    <numFmt numFmtId="179" formatCode="#,##0_ "/>
    <numFmt numFmtId="180" formatCode="0.0000"/>
    <numFmt numFmtId="181" formatCode="0.000"/>
    <numFmt numFmtId="182" formatCode="[Black]_-&quot;減:&quot;* #,##0_-;[Red]_-&quot;減:&quot;\-* #,##0_-;[Red]_-&quot;減:&quot;* &quot; &quot;_-"/>
    <numFmt numFmtId="183" formatCode="&quot;Yes&quot;;&quot;Yes&quot;;&quot;No&quot;"/>
    <numFmt numFmtId="184" formatCode="&quot;True&quot;;&quot;True&quot;;&quot;False&quot;"/>
    <numFmt numFmtId="185" formatCode="&quot;On&quot;;&quot;On&quot;;&quot;Off&quot;"/>
    <numFmt numFmtId="186" formatCode="0.0_ "/>
    <numFmt numFmtId="187" formatCode="#,##0.0_ "/>
    <numFmt numFmtId="188" formatCode="_(* #,##0.00_);_(* \(#,##0.00\);_(* &quot;-&quot;??_);_(@_)"/>
    <numFmt numFmtId="189" formatCode="_(* #,##0_);_(* \(#,##0\);_(* &quot;-&quot;_);_(@_)"/>
    <numFmt numFmtId="190" formatCode="_(&quot;$&quot;* #,##0.00_);_(&quot;$&quot;* \(#,##0.00\);_(&quot;$&quot;* &quot;-&quot;??_);_(@_)"/>
    <numFmt numFmtId="191" formatCode="_(&quot;$&quot;* #,##0_);_(&quot;$&quot;* \(#,##0\);_(&quot;$&quot;* &quot;-&quot;_);_(@_)"/>
    <numFmt numFmtId="192" formatCode="0.00_ "/>
    <numFmt numFmtId="193" formatCode="#,##0\ "/>
    <numFmt numFmtId="194" formatCode="000"/>
  </numFmts>
  <fonts count="73">
    <font>
      <sz val="12"/>
      <name val="新細明體"/>
      <family val="0"/>
    </font>
    <font>
      <sz val="9"/>
      <name val="新細明體"/>
      <family val="1"/>
    </font>
    <font>
      <sz val="9"/>
      <name val="Times New Roman"/>
      <family val="1"/>
    </font>
    <font>
      <sz val="10"/>
      <name val="Times New Roman"/>
      <family val="1"/>
    </font>
    <font>
      <b/>
      <sz val="10"/>
      <name val="Times New Roman"/>
      <family val="1"/>
    </font>
    <font>
      <sz val="9"/>
      <color indexed="10"/>
      <name val="Times New Roman"/>
      <family val="1"/>
    </font>
    <font>
      <b/>
      <sz val="12"/>
      <name val="標楷體"/>
      <family val="4"/>
    </font>
    <font>
      <sz val="10"/>
      <color indexed="10"/>
      <name val="標楷體"/>
      <family val="4"/>
    </font>
    <font>
      <b/>
      <sz val="12"/>
      <name val="Times New Roman"/>
      <family val="1"/>
    </font>
    <font>
      <sz val="11"/>
      <name val="Times New Roman"/>
      <family val="1"/>
    </font>
    <font>
      <sz val="12"/>
      <name val="標楷體"/>
      <family val="4"/>
    </font>
    <font>
      <sz val="14"/>
      <name val="標楷體"/>
      <family val="4"/>
    </font>
    <font>
      <sz val="8"/>
      <name val="標楷體"/>
      <family val="4"/>
    </font>
    <font>
      <sz val="10"/>
      <name val="標楷體"/>
      <family val="4"/>
    </font>
    <font>
      <b/>
      <sz val="11"/>
      <name val="標楷體"/>
      <family val="4"/>
    </font>
    <font>
      <sz val="9"/>
      <color indexed="10"/>
      <name val="新細明體"/>
      <family val="1"/>
    </font>
    <font>
      <sz val="9"/>
      <name val="標楷體"/>
      <family val="4"/>
    </font>
    <font>
      <u val="single"/>
      <sz val="12"/>
      <color indexed="12"/>
      <name val="新細明體"/>
      <family val="1"/>
    </font>
    <font>
      <u val="single"/>
      <sz val="12"/>
      <color indexed="36"/>
      <name val="新細明體"/>
      <family val="1"/>
    </font>
    <font>
      <sz val="16"/>
      <name val="標楷體"/>
      <family val="4"/>
    </font>
    <font>
      <u val="single"/>
      <sz val="16"/>
      <name val="標楷體"/>
      <family val="4"/>
    </font>
    <font>
      <b/>
      <sz val="10"/>
      <name val="標楷體"/>
      <family val="4"/>
    </font>
    <font>
      <b/>
      <sz val="9"/>
      <name val="標楷體"/>
      <family val="4"/>
    </font>
    <font>
      <sz val="12"/>
      <color indexed="10"/>
      <name val="標楷體"/>
      <family val="4"/>
    </font>
    <font>
      <sz val="10"/>
      <color indexed="10"/>
      <name val="Times New Roman"/>
      <family val="1"/>
    </font>
    <font>
      <sz val="8"/>
      <name val="Times New Roman"/>
      <family val="1"/>
    </font>
    <font>
      <sz val="12"/>
      <name val="Times New Roman"/>
      <family val="1"/>
    </font>
    <font>
      <sz val="8"/>
      <color indexed="10"/>
      <name val="Times New Roman"/>
      <family val="1"/>
    </font>
    <font>
      <sz val="11"/>
      <color indexed="8"/>
      <name val="Times New Roman"/>
      <family val="1"/>
    </font>
    <font>
      <sz val="10"/>
      <color indexed="8"/>
      <name val="Times New Roman"/>
      <family val="1"/>
    </font>
    <font>
      <sz val="12"/>
      <color indexed="10"/>
      <name val="Times New Roman"/>
      <family val="1"/>
    </font>
    <font>
      <sz val="10"/>
      <color indexed="8"/>
      <name val="標楷體"/>
      <family val="4"/>
    </font>
    <font>
      <sz val="9"/>
      <color indexed="8"/>
      <name val="Times New Roman"/>
      <family val="1"/>
    </font>
    <font>
      <sz val="8"/>
      <color indexed="8"/>
      <name val="Times New Roman"/>
      <family val="1"/>
    </font>
    <font>
      <b/>
      <sz val="9"/>
      <name val="Times New Roman"/>
      <family val="1"/>
    </font>
    <font>
      <b/>
      <sz val="9"/>
      <color indexed="10"/>
      <name val="標楷體"/>
      <family val="4"/>
    </font>
    <font>
      <b/>
      <sz val="9"/>
      <color indexed="10"/>
      <name val="Times New Roman"/>
      <family val="1"/>
    </font>
    <font>
      <b/>
      <sz val="12"/>
      <color indexed="10"/>
      <name val="標楷體"/>
      <family val="4"/>
    </font>
    <font>
      <b/>
      <sz val="12"/>
      <color indexed="10"/>
      <name val="Times New Roman"/>
      <family val="1"/>
    </font>
    <font>
      <b/>
      <sz val="10"/>
      <color indexed="10"/>
      <name val="Times New Roman"/>
      <family val="1"/>
    </font>
    <font>
      <b/>
      <u val="single"/>
      <sz val="8"/>
      <name val="Times New Roman"/>
      <family val="1"/>
    </font>
    <font>
      <b/>
      <sz val="11"/>
      <name val="Times New Roman"/>
      <family val="1"/>
    </font>
    <font>
      <b/>
      <sz val="10"/>
      <color indexed="8"/>
      <name val="Times New Roman"/>
      <family val="1"/>
    </font>
    <font>
      <sz val="7.5"/>
      <name val="標楷體"/>
      <family val="4"/>
    </font>
    <font>
      <sz val="7.5"/>
      <name val="Times New Roman"/>
      <family val="1"/>
    </font>
    <font>
      <b/>
      <sz val="9"/>
      <name val="新細明體"/>
      <family val="1"/>
    </font>
    <font>
      <b/>
      <sz val="8"/>
      <color indexed="8"/>
      <name val="Times New Roman"/>
      <family val="1"/>
    </font>
    <font>
      <b/>
      <sz val="14"/>
      <name val="標楷體"/>
      <family val="4"/>
    </font>
    <font>
      <sz val="9"/>
      <color indexed="12"/>
      <name val="新細明體"/>
      <family val="1"/>
    </font>
    <font>
      <b/>
      <sz val="12"/>
      <color indexed="8"/>
      <name val="標楷體"/>
      <family val="4"/>
    </font>
    <font>
      <sz val="12"/>
      <color indexed="8"/>
      <name val="標楷體"/>
      <family val="4"/>
    </font>
    <font>
      <b/>
      <sz val="11"/>
      <color indexed="8"/>
      <name val="標楷體"/>
      <family val="4"/>
    </font>
    <font>
      <sz val="11"/>
      <color indexed="10"/>
      <name val="Times New Roman"/>
      <family val="1"/>
    </font>
    <font>
      <b/>
      <sz val="12"/>
      <color indexed="8"/>
      <name val="Times New Roman"/>
      <family val="1"/>
    </font>
    <font>
      <b/>
      <sz val="10"/>
      <color indexed="8"/>
      <name val="標楷體"/>
      <family val="4"/>
    </font>
    <font>
      <sz val="18"/>
      <name val="Times New Roman"/>
      <family val="1"/>
    </font>
    <font>
      <b/>
      <sz val="8"/>
      <name val="Times New Roman"/>
      <family val="1"/>
    </font>
    <font>
      <sz val="13"/>
      <color indexed="8"/>
      <name val="Times New Roman"/>
      <family val="1"/>
    </font>
    <font>
      <b/>
      <sz val="8"/>
      <color indexed="10"/>
      <name val="Times New Roman"/>
      <family val="1"/>
    </font>
    <font>
      <sz val="12"/>
      <color indexed="8"/>
      <name val="Times New Roman"/>
      <family val="1"/>
    </font>
    <font>
      <b/>
      <sz val="14"/>
      <name val="Times New Roman"/>
      <family val="1"/>
    </font>
    <font>
      <b/>
      <sz val="18"/>
      <name val="Times New Roman"/>
      <family val="1"/>
    </font>
    <font>
      <b/>
      <sz val="20"/>
      <name val="標楷體"/>
      <family val="4"/>
    </font>
    <font>
      <b/>
      <sz val="20"/>
      <name val="Times New Roman"/>
      <family val="1"/>
    </font>
    <font>
      <b/>
      <sz val="10"/>
      <color indexed="10"/>
      <name val="標楷體"/>
      <family val="4"/>
    </font>
    <font>
      <u val="single"/>
      <sz val="16"/>
      <name val="Times New Roman"/>
      <family val="1"/>
    </font>
    <font>
      <sz val="16"/>
      <name val="Times New Roman"/>
      <family val="1"/>
    </font>
    <font>
      <sz val="14"/>
      <name val="Times New Roman"/>
      <family val="1"/>
    </font>
    <font>
      <b/>
      <sz val="11"/>
      <color indexed="8"/>
      <name val="Times New Roman"/>
      <family val="1"/>
    </font>
    <font>
      <sz val="10"/>
      <color indexed="10"/>
      <name val="細明體"/>
      <family val="3"/>
    </font>
    <font>
      <sz val="10"/>
      <color indexed="10"/>
      <name val="新細明體"/>
      <family val="1"/>
    </font>
    <font>
      <b/>
      <sz val="9"/>
      <color indexed="10"/>
      <name val="新細明體"/>
      <family val="1"/>
    </font>
    <font>
      <b/>
      <sz val="8"/>
      <name val="新細明體"/>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20">
    <border>
      <left/>
      <right/>
      <top/>
      <bottom/>
      <diagonal/>
    </border>
    <border>
      <left style="thin"/>
      <right style="thin"/>
      <top style="thin"/>
      <bottom style="thin"/>
    </border>
    <border>
      <left style="thin"/>
      <right style="thin"/>
      <top style="hair"/>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thin"/>
      <top style="hair"/>
      <bottom style="hair"/>
    </border>
    <border>
      <left style="thin"/>
      <right style="thin"/>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style="thin"/>
      <right>
        <color indexed="63"/>
      </right>
      <top style="thin"/>
      <bottom style="hair"/>
    </border>
    <border>
      <left style="thin"/>
      <right style="thin"/>
      <top style="thin"/>
      <bottom style="hair"/>
    </border>
    <border>
      <left style="thin"/>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thin"/>
      <right style="thin"/>
      <top style="hair"/>
      <bottom style="medium">
        <color indexed="10"/>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style="hair"/>
      <bottom style="dotted"/>
    </border>
    <border>
      <left style="thin"/>
      <right style="thin"/>
      <top style="dotted"/>
      <bottom style="dotted"/>
    </border>
    <border>
      <left style="medium">
        <color indexed="10"/>
      </left>
      <right style="medium">
        <color indexed="10"/>
      </right>
      <top style="dotted">
        <color indexed="8"/>
      </top>
      <bottom style="dotted">
        <color indexed="8"/>
      </bottom>
    </border>
    <border>
      <left style="medium">
        <color indexed="10"/>
      </left>
      <right style="medium">
        <color indexed="10"/>
      </right>
      <top style="dotted">
        <color indexed="8"/>
      </top>
      <bottom style="medium">
        <color indexed="10"/>
      </bottom>
    </border>
    <border>
      <left style="hair"/>
      <right>
        <color indexed="63"/>
      </right>
      <top>
        <color indexed="63"/>
      </top>
      <bottom style="hair"/>
    </border>
    <border>
      <left style="thin"/>
      <right>
        <color indexed="63"/>
      </right>
      <top style="thin"/>
      <bottom style="thin"/>
    </border>
    <border>
      <left style="thin"/>
      <right style="thin"/>
      <top>
        <color indexed="63"/>
      </top>
      <bottom>
        <color indexed="63"/>
      </bottom>
    </border>
    <border>
      <left style="medium">
        <color indexed="10"/>
      </left>
      <right style="thin">
        <color indexed="8"/>
      </right>
      <top style="hair">
        <color indexed="8"/>
      </top>
      <bottom style="hair"/>
    </border>
    <border>
      <left style="medium">
        <color indexed="10"/>
      </left>
      <right style="thin">
        <color indexed="8"/>
      </right>
      <top>
        <color indexed="63"/>
      </top>
      <bottom style="hair"/>
    </border>
    <border>
      <left>
        <color indexed="63"/>
      </left>
      <right style="thin"/>
      <top style="hair"/>
      <bottom style="hair"/>
    </border>
    <border>
      <left>
        <color indexed="63"/>
      </left>
      <right style="thin"/>
      <top>
        <color indexed="63"/>
      </top>
      <bottom style="hair"/>
    </border>
    <border>
      <left style="thin"/>
      <right style="thin"/>
      <top style="thin"/>
      <bottom>
        <color indexed="63"/>
      </bottom>
    </border>
    <border>
      <left style="thin"/>
      <right style="medium">
        <color indexed="10"/>
      </right>
      <top style="hair"/>
      <bottom style="hair"/>
    </border>
    <border>
      <left style="thin"/>
      <right style="thin"/>
      <top style="dotted"/>
      <bottom style="medium"/>
    </border>
    <border>
      <left>
        <color indexed="63"/>
      </left>
      <right style="thin"/>
      <top style="thin"/>
      <bottom style="hair"/>
    </border>
    <border>
      <left style="thin"/>
      <right style="hair"/>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thin"/>
      <top style="hair"/>
      <bottom>
        <color indexed="63"/>
      </bottom>
    </border>
    <border>
      <left>
        <color indexed="63"/>
      </left>
      <right style="thin"/>
      <top style="hair"/>
      <bottom style="dotted"/>
    </border>
    <border>
      <left>
        <color indexed="63"/>
      </left>
      <right style="thin"/>
      <top style="thin"/>
      <bottom>
        <color indexed="63"/>
      </bottom>
    </border>
    <border>
      <left>
        <color indexed="63"/>
      </left>
      <right>
        <color indexed="63"/>
      </right>
      <top>
        <color indexed="63"/>
      </top>
      <bottom style="thin">
        <color indexed="10"/>
      </bottom>
    </border>
    <border>
      <left style="thin"/>
      <right>
        <color indexed="63"/>
      </right>
      <top>
        <color indexed="63"/>
      </top>
      <bottom>
        <color indexed="63"/>
      </bottom>
    </border>
    <border>
      <left>
        <color indexed="63"/>
      </left>
      <right style="thin"/>
      <top>
        <color indexed="63"/>
      </top>
      <bottom>
        <color indexed="63"/>
      </bottom>
    </border>
    <border>
      <left style="medium">
        <color indexed="10"/>
      </left>
      <right style="thin"/>
      <top style="hair"/>
      <bottom style="hair"/>
    </border>
    <border>
      <left>
        <color indexed="63"/>
      </left>
      <right style="thin"/>
      <top>
        <color indexed="63"/>
      </top>
      <bottom style="dotted"/>
    </border>
    <border>
      <left style="medium">
        <color indexed="10"/>
      </left>
      <right style="medium">
        <color indexed="10"/>
      </right>
      <top style="thin"/>
      <bottom style="thin">
        <color indexed="8"/>
      </bottom>
    </border>
    <border>
      <left>
        <color indexed="63"/>
      </left>
      <right>
        <color indexed="63"/>
      </right>
      <top>
        <color indexed="63"/>
      </top>
      <bottom style="dotted"/>
    </border>
    <border>
      <left style="medium">
        <color indexed="10"/>
      </left>
      <right style="medium">
        <color indexed="10"/>
      </right>
      <top style="thin">
        <color indexed="8"/>
      </top>
      <bottom style="medium">
        <color indexed="10"/>
      </bottom>
    </border>
    <border>
      <left style="thin"/>
      <right style="thin"/>
      <top>
        <color indexed="63"/>
      </top>
      <bottom style="thin"/>
    </border>
    <border>
      <left style="medium">
        <color indexed="10"/>
      </left>
      <right style="medium">
        <color indexed="10"/>
      </right>
      <top>
        <color indexed="63"/>
      </top>
      <bottom>
        <color indexed="63"/>
      </bottom>
    </border>
    <border>
      <left style="medium">
        <color indexed="10"/>
      </left>
      <right style="medium">
        <color indexed="10"/>
      </right>
      <top style="thin">
        <color indexed="8"/>
      </top>
      <bottom>
        <color indexed="63"/>
      </bottom>
    </border>
    <border>
      <left style="thin"/>
      <right style="medium">
        <color indexed="10"/>
      </right>
      <top style="thin"/>
      <bottom style="thin"/>
    </border>
    <border>
      <left style="thin"/>
      <right style="thin"/>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tted"/>
      <bottom>
        <color indexed="63"/>
      </bottom>
    </border>
    <border>
      <left style="hair"/>
      <right style="hair"/>
      <top style="thin"/>
      <bottom style="thin"/>
    </border>
    <border>
      <left style="hair"/>
      <right style="thin"/>
      <top style="thin"/>
      <bottom style="thin"/>
    </border>
    <border>
      <left style="medium">
        <color indexed="10"/>
      </left>
      <right style="thin">
        <color indexed="8"/>
      </right>
      <top style="hair"/>
      <bottom style="hair"/>
    </border>
    <border>
      <left style="medium">
        <color indexed="10"/>
      </left>
      <right>
        <color indexed="63"/>
      </right>
      <top>
        <color indexed="63"/>
      </top>
      <bottom style="hair"/>
    </border>
    <border>
      <left style="medium">
        <color indexed="10"/>
      </left>
      <right>
        <color indexed="63"/>
      </right>
      <top style="hair"/>
      <bottom style="hair"/>
    </border>
    <border>
      <left style="medium">
        <color indexed="10"/>
      </left>
      <right>
        <color indexed="63"/>
      </right>
      <top style="hair"/>
      <bottom style="medium">
        <color indexed="10"/>
      </bottom>
    </border>
    <border>
      <left style="medium">
        <color indexed="10"/>
      </left>
      <right style="thin">
        <color indexed="8"/>
      </right>
      <top>
        <color indexed="63"/>
      </top>
      <bottom style="hair">
        <color indexed="8"/>
      </bottom>
    </border>
    <border>
      <left style="medium">
        <color indexed="10"/>
      </left>
      <right style="medium">
        <color indexed="10"/>
      </right>
      <top>
        <color indexed="63"/>
      </top>
      <bottom style="thin">
        <color indexed="8"/>
      </bottom>
    </border>
    <border>
      <left>
        <color indexed="63"/>
      </left>
      <right style="thin"/>
      <top>
        <color indexed="63"/>
      </top>
      <bottom style="thin"/>
    </border>
    <border>
      <left style="medium"/>
      <right style="medium"/>
      <top style="medium"/>
      <bottom style="medium">
        <color indexed="10"/>
      </bottom>
    </border>
    <border>
      <left>
        <color indexed="63"/>
      </left>
      <right>
        <color indexed="63"/>
      </right>
      <top style="thin"/>
      <bottom>
        <color indexed="63"/>
      </bottom>
    </border>
    <border>
      <left>
        <color indexed="63"/>
      </left>
      <right>
        <color indexed="63"/>
      </right>
      <top style="thin"/>
      <bottom style="thin">
        <color indexed="10"/>
      </bottom>
    </border>
    <border>
      <left style="thin">
        <color indexed="8"/>
      </left>
      <right style="thin">
        <color indexed="8"/>
      </right>
      <top style="thin">
        <color indexed="8"/>
      </top>
      <bottom style="medium">
        <color indexed="10"/>
      </bottom>
    </border>
    <border>
      <left style="thin">
        <color indexed="8"/>
      </left>
      <right style="thin">
        <color indexed="8"/>
      </right>
      <top style="medium">
        <color indexed="10"/>
      </top>
      <bottom style="medium">
        <color indexed="10"/>
      </bottom>
    </border>
    <border>
      <left>
        <color indexed="63"/>
      </left>
      <right>
        <color indexed="63"/>
      </right>
      <top>
        <color indexed="63"/>
      </top>
      <bottom style="thin"/>
    </border>
    <border>
      <left>
        <color indexed="63"/>
      </left>
      <right>
        <color indexed="63"/>
      </right>
      <top style="hair"/>
      <bottom style="hair"/>
    </border>
    <border>
      <left>
        <color indexed="63"/>
      </left>
      <right style="medium">
        <color indexed="10"/>
      </right>
      <top style="hair"/>
      <bottom style="hair"/>
    </border>
    <border>
      <left>
        <color indexed="63"/>
      </left>
      <right>
        <color indexed="63"/>
      </right>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thin"/>
      <right>
        <color indexed="63"/>
      </right>
      <top style="hair"/>
      <bottom style="medium">
        <color indexed="10"/>
      </bottom>
    </border>
    <border>
      <left>
        <color indexed="63"/>
      </left>
      <right>
        <color indexed="63"/>
      </right>
      <top style="hair"/>
      <bottom style="medium">
        <color indexed="10"/>
      </bottom>
    </border>
    <border>
      <left>
        <color indexed="63"/>
      </left>
      <right style="thin"/>
      <top style="hair"/>
      <bottom style="medium">
        <color indexed="10"/>
      </bottom>
    </border>
    <border>
      <left style="medium">
        <color indexed="10"/>
      </left>
      <right>
        <color indexed="63"/>
      </right>
      <top style="medium">
        <color indexed="10"/>
      </top>
      <bottom style="hair">
        <color indexed="8"/>
      </bottom>
    </border>
    <border>
      <left>
        <color indexed="63"/>
      </left>
      <right>
        <color indexed="63"/>
      </right>
      <top style="medium">
        <color indexed="10"/>
      </top>
      <bottom style="hair">
        <color indexed="8"/>
      </bottom>
    </border>
    <border>
      <left>
        <color indexed="63"/>
      </left>
      <right style="medium">
        <color indexed="10"/>
      </right>
      <top style="medium">
        <color indexed="10"/>
      </top>
      <bottom style="hair">
        <color indexed="8"/>
      </bottom>
    </border>
    <border>
      <left>
        <color indexed="63"/>
      </left>
      <right>
        <color indexed="63"/>
      </right>
      <top style="hair"/>
      <bottom>
        <color indexed="63"/>
      </bottom>
    </border>
    <border>
      <left style="thin"/>
      <right>
        <color indexed="63"/>
      </right>
      <top style="hair">
        <color indexed="8"/>
      </top>
      <bottom style="hair"/>
    </border>
    <border>
      <left>
        <color indexed="63"/>
      </left>
      <right>
        <color indexed="63"/>
      </right>
      <top style="hair">
        <color indexed="8"/>
      </top>
      <bottom style="hair"/>
    </border>
    <border>
      <left>
        <color indexed="63"/>
      </left>
      <right style="medium">
        <color indexed="10"/>
      </right>
      <top style="hair">
        <color indexed="8"/>
      </top>
      <bottom style="hair"/>
    </border>
    <border>
      <left>
        <color indexed="63"/>
      </left>
      <right style="medium">
        <color indexed="10"/>
      </right>
      <top style="hair"/>
      <bottom style="medium">
        <color indexed="10"/>
      </bottom>
    </border>
    <border>
      <left>
        <color indexed="63"/>
      </left>
      <right style="medium">
        <color indexed="10"/>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thin"/>
    </border>
    <border>
      <left style="hair"/>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449">
    <xf numFmtId="0" fontId="0" fillId="0" borderId="1" xfId="0" applyAlignment="1">
      <alignment/>
    </xf>
    <xf numFmtId="0" fontId="9" fillId="2" borderId="2" xfId="0" applyFont="1" applyFill="1" applyBorder="1" applyAlignment="1" applyProtection="1">
      <alignment horizontal="center" vertical="center"/>
      <protection/>
    </xf>
    <xf numFmtId="3" fontId="2" fillId="2" borderId="3" xfId="0" applyNumberFormat="1" applyFont="1" applyFill="1" applyBorder="1" applyAlignment="1" applyProtection="1">
      <alignment vertical="center"/>
      <protection locked="0"/>
    </xf>
    <xf numFmtId="3" fontId="2" fillId="2" borderId="4" xfId="0" applyNumberFormat="1" applyFont="1" applyFill="1" applyBorder="1" applyAlignment="1" applyProtection="1">
      <alignment vertical="center"/>
      <protection locked="0"/>
    </xf>
    <xf numFmtId="3" fontId="34" fillId="2" borderId="5" xfId="0" applyNumberFormat="1" applyFont="1" applyFill="1" applyBorder="1" applyAlignment="1" applyProtection="1">
      <alignment vertical="center"/>
      <protection/>
    </xf>
    <xf numFmtId="3" fontId="2" fillId="2" borderId="6" xfId="0" applyNumberFormat="1" applyFont="1" applyFill="1" applyBorder="1" applyAlignment="1" applyProtection="1">
      <alignment vertical="center"/>
      <protection locked="0"/>
    </xf>
    <xf numFmtId="3" fontId="2" fillId="2" borderId="5" xfId="0" applyNumberFormat="1" applyFont="1" applyFill="1" applyBorder="1" applyAlignment="1" applyProtection="1">
      <alignment vertical="center"/>
      <protection locked="0"/>
    </xf>
    <xf numFmtId="3" fontId="34" fillId="2" borderId="7" xfId="0" applyNumberFormat="1" applyFont="1" applyFill="1" applyBorder="1" applyAlignment="1" applyProtection="1">
      <alignment vertical="center"/>
      <protection/>
    </xf>
    <xf numFmtId="187" fontId="25" fillId="2" borderId="8" xfId="0" applyNumberFormat="1" applyFont="1" applyFill="1" applyBorder="1" applyAlignment="1" applyProtection="1">
      <alignment horizontal="right" vertical="center"/>
      <protection/>
    </xf>
    <xf numFmtId="3" fontId="2" fillId="2" borderId="9" xfId="0" applyNumberFormat="1" applyFont="1" applyFill="1" applyBorder="1" applyAlignment="1" applyProtection="1">
      <alignment vertical="center"/>
      <protection locked="0"/>
    </xf>
    <xf numFmtId="3" fontId="2" fillId="2" borderId="10" xfId="0" applyNumberFormat="1" applyFont="1" applyFill="1" applyBorder="1" applyAlignment="1" applyProtection="1">
      <alignment vertical="center"/>
      <protection locked="0"/>
    </xf>
    <xf numFmtId="3" fontId="34" fillId="2" borderId="11" xfId="0" applyNumberFormat="1" applyFont="1" applyFill="1" applyBorder="1" applyAlignment="1" applyProtection="1">
      <alignment vertical="center"/>
      <protection/>
    </xf>
    <xf numFmtId="3" fontId="2" fillId="2" borderId="12" xfId="0" applyNumberFormat="1" applyFont="1" applyFill="1" applyBorder="1" applyAlignment="1" applyProtection="1">
      <alignment vertical="center"/>
      <protection locked="0"/>
    </xf>
    <xf numFmtId="3" fontId="2" fillId="2" borderId="11" xfId="0" applyNumberFormat="1" applyFont="1" applyFill="1" applyBorder="1" applyAlignment="1" applyProtection="1">
      <alignment vertical="center"/>
      <protection locked="0"/>
    </xf>
    <xf numFmtId="3" fontId="34" fillId="2" borderId="13" xfId="0" applyNumberFormat="1" applyFont="1" applyFill="1" applyBorder="1" applyAlignment="1" applyProtection="1">
      <alignment vertical="center"/>
      <protection/>
    </xf>
    <xf numFmtId="0" fontId="30" fillId="2" borderId="0" xfId="0" applyFont="1" applyFill="1" applyBorder="1" applyAlignment="1" applyProtection="1">
      <alignment horizontal="right" vertical="center"/>
      <protection locked="0"/>
    </xf>
    <xf numFmtId="0" fontId="6" fillId="2" borderId="14" xfId="0" applyFont="1" applyFill="1" applyBorder="1" applyAlignment="1" applyProtection="1">
      <alignment horizontal="left" vertical="center"/>
      <protection/>
    </xf>
    <xf numFmtId="0" fontId="28" fillId="2" borderId="15" xfId="0" applyFont="1" applyFill="1" applyBorder="1" applyAlignment="1" applyProtection="1">
      <alignment horizontal="center" vertical="center"/>
      <protection/>
    </xf>
    <xf numFmtId="187" fontId="33" fillId="2" borderId="16" xfId="0" applyNumberFormat="1" applyFont="1" applyFill="1" applyBorder="1" applyAlignment="1">
      <alignment horizontal="right" vertical="center"/>
    </xf>
    <xf numFmtId="0" fontId="28" fillId="2" borderId="8" xfId="0" applyFont="1" applyFill="1" applyBorder="1" applyAlignment="1" applyProtection="1">
      <alignment horizontal="center" vertical="center"/>
      <protection/>
    </xf>
    <xf numFmtId="3" fontId="2" fillId="2" borderId="17" xfId="0" applyNumberFormat="1" applyFont="1" applyFill="1" applyBorder="1" applyAlignment="1" applyProtection="1">
      <alignment vertical="center"/>
      <protection locked="0"/>
    </xf>
    <xf numFmtId="3" fontId="2" fillId="2" borderId="18" xfId="0" applyNumberFormat="1" applyFont="1" applyFill="1" applyBorder="1" applyAlignment="1" applyProtection="1">
      <alignment vertical="center"/>
      <protection locked="0"/>
    </xf>
    <xf numFmtId="3" fontId="34" fillId="2" borderId="19" xfId="0" applyNumberFormat="1" applyFont="1" applyFill="1" applyBorder="1" applyAlignment="1">
      <alignment vertical="center"/>
    </xf>
    <xf numFmtId="3" fontId="2" fillId="2" borderId="20" xfId="0" applyNumberFormat="1" applyFont="1" applyFill="1" applyBorder="1" applyAlignment="1" applyProtection="1">
      <alignment vertical="center"/>
      <protection locked="0"/>
    </xf>
    <xf numFmtId="187" fontId="33" fillId="2" borderId="8" xfId="0" applyNumberFormat="1" applyFont="1" applyFill="1" applyBorder="1" applyAlignment="1">
      <alignment horizontal="right" vertical="center"/>
    </xf>
    <xf numFmtId="0" fontId="28" fillId="2" borderId="16" xfId="0" applyFont="1" applyFill="1" applyBorder="1" applyAlignment="1" applyProtection="1">
      <alignment horizontal="center" vertical="center"/>
      <protection/>
    </xf>
    <xf numFmtId="3" fontId="2" fillId="2" borderId="7" xfId="0" applyNumberFormat="1" applyFont="1" applyFill="1" applyBorder="1" applyAlignment="1">
      <alignment vertical="center"/>
    </xf>
    <xf numFmtId="3" fontId="2" fillId="2" borderId="0" xfId="0" applyNumberFormat="1" applyFont="1" applyFill="1" applyBorder="1" applyAlignment="1" applyProtection="1">
      <alignment vertical="center"/>
      <protection locked="0"/>
    </xf>
    <xf numFmtId="3" fontId="34" fillId="2" borderId="7" xfId="0" applyNumberFormat="1" applyFont="1" applyFill="1" applyBorder="1" applyAlignment="1">
      <alignment vertical="center"/>
    </xf>
    <xf numFmtId="0" fontId="28" fillId="2" borderId="2" xfId="0" applyFont="1" applyFill="1" applyBorder="1" applyAlignment="1" applyProtection="1">
      <alignment horizontal="center" vertical="center"/>
      <protection/>
    </xf>
    <xf numFmtId="0" fontId="28" fillId="2" borderId="21" xfId="0" applyFont="1" applyFill="1" applyBorder="1" applyAlignment="1" applyProtection="1">
      <alignment horizontal="center" vertical="center"/>
      <protection/>
    </xf>
    <xf numFmtId="3" fontId="5" fillId="2" borderId="17" xfId="0" applyNumberFormat="1" applyFont="1" applyFill="1" applyBorder="1" applyAlignment="1" applyProtection="1">
      <alignment vertical="center"/>
      <protection locked="0"/>
    </xf>
    <xf numFmtId="3" fontId="5" fillId="2" borderId="18" xfId="0" applyNumberFormat="1" applyFont="1" applyFill="1" applyBorder="1" applyAlignment="1" applyProtection="1">
      <alignment vertical="center"/>
      <protection locked="0"/>
    </xf>
    <xf numFmtId="3" fontId="32" fillId="2" borderId="7" xfId="0" applyNumberFormat="1" applyFont="1" applyFill="1" applyBorder="1" applyAlignment="1">
      <alignment vertical="center"/>
    </xf>
    <xf numFmtId="3" fontId="5" fillId="2" borderId="20" xfId="0" applyNumberFormat="1" applyFont="1" applyFill="1" applyBorder="1" applyAlignment="1" applyProtection="1">
      <alignment vertical="center"/>
      <protection locked="0"/>
    </xf>
    <xf numFmtId="3" fontId="32" fillId="2" borderId="5" xfId="0" applyNumberFormat="1" applyFont="1" applyFill="1" applyBorder="1" applyAlignment="1">
      <alignment vertical="center"/>
    </xf>
    <xf numFmtId="3" fontId="5" fillId="2" borderId="6"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2" borderId="3" xfId="0" applyNumberFormat="1" applyFont="1" applyFill="1" applyBorder="1" applyAlignment="1" applyProtection="1">
      <alignment vertical="center"/>
      <protection locked="0"/>
    </xf>
    <xf numFmtId="0" fontId="28" fillId="2" borderId="22" xfId="0" applyFont="1" applyFill="1" applyBorder="1" applyAlignment="1" applyProtection="1">
      <alignment horizontal="center" vertical="center"/>
      <protection/>
    </xf>
    <xf numFmtId="3" fontId="2" fillId="2" borderId="23" xfId="0" applyNumberFormat="1" applyFont="1" applyFill="1" applyBorder="1" applyAlignment="1" applyProtection="1">
      <alignment vertical="center"/>
      <protection locked="0"/>
    </xf>
    <xf numFmtId="3" fontId="2" fillId="2" borderId="24" xfId="0" applyNumberFormat="1" applyFont="1" applyFill="1" applyBorder="1" applyAlignment="1" applyProtection="1">
      <alignment vertical="center"/>
      <protection locked="0"/>
    </xf>
    <xf numFmtId="3" fontId="34" fillId="2" borderId="25" xfId="0" applyNumberFormat="1" applyFont="1" applyFill="1" applyBorder="1" applyAlignment="1">
      <alignment vertical="center"/>
    </xf>
    <xf numFmtId="3" fontId="2" fillId="2" borderId="26" xfId="0" applyNumberFormat="1" applyFont="1" applyFill="1" applyBorder="1" applyAlignment="1" applyProtection="1">
      <alignment vertical="center"/>
      <protection locked="0"/>
    </xf>
    <xf numFmtId="49" fontId="30" fillId="2" borderId="0" xfId="0" applyNumberFormat="1" applyFont="1" applyFill="1" applyBorder="1" applyAlignment="1" applyProtection="1">
      <alignment horizontal="right" vertical="center"/>
      <protection/>
    </xf>
    <xf numFmtId="49" fontId="23" fillId="2" borderId="0" xfId="0" applyNumberFormat="1" applyFont="1" applyFill="1" applyBorder="1" applyAlignment="1" applyProtection="1">
      <alignment vertical="center"/>
      <protection/>
    </xf>
    <xf numFmtId="49" fontId="23" fillId="2" borderId="0" xfId="0" applyNumberFormat="1" applyFont="1" applyFill="1" applyBorder="1" applyAlignment="1" applyProtection="1">
      <alignment horizontal="center" vertical="center"/>
      <protection/>
    </xf>
    <xf numFmtId="179" fontId="26" fillId="2" borderId="0" xfId="0" applyNumberFormat="1" applyFont="1" applyFill="1" applyBorder="1" applyAlignment="1" applyProtection="1">
      <alignment vertical="center"/>
      <protection/>
    </xf>
    <xf numFmtId="49" fontId="30" fillId="2" borderId="0" xfId="0" applyNumberFormat="1" applyFont="1" applyFill="1" applyBorder="1" applyAlignment="1" applyProtection="1">
      <alignment horizontal="center" vertical="center"/>
      <protection locked="0"/>
    </xf>
    <xf numFmtId="179" fontId="16" fillId="2" borderId="15" xfId="0" applyNumberFormat="1" applyFont="1" applyFill="1" applyBorder="1" applyAlignment="1" applyProtection="1">
      <alignment vertical="center"/>
      <protection locked="0"/>
    </xf>
    <xf numFmtId="179" fontId="2" fillId="2" borderId="15" xfId="0" applyNumberFormat="1" applyFont="1" applyFill="1" applyBorder="1" applyAlignment="1" applyProtection="1">
      <alignment vertical="center"/>
      <protection locked="0"/>
    </xf>
    <xf numFmtId="179" fontId="16" fillId="2" borderId="16" xfId="0" applyNumberFormat="1" applyFont="1" applyFill="1" applyBorder="1" applyAlignment="1" applyProtection="1">
      <alignment vertical="center"/>
      <protection locked="0"/>
    </xf>
    <xf numFmtId="179" fontId="2" fillId="2" borderId="16" xfId="0" applyNumberFormat="1" applyFont="1" applyFill="1" applyBorder="1" applyAlignment="1" applyProtection="1">
      <alignment vertical="center"/>
      <protection locked="0"/>
    </xf>
    <xf numFmtId="179" fontId="16" fillId="2" borderId="2" xfId="0" applyNumberFormat="1" applyFont="1" applyFill="1" applyBorder="1" applyAlignment="1" applyProtection="1">
      <alignment vertical="center"/>
      <protection locked="0"/>
    </xf>
    <xf numFmtId="179" fontId="2" fillId="2" borderId="2" xfId="0" applyNumberFormat="1" applyFont="1" applyFill="1" applyBorder="1" applyAlignment="1" applyProtection="1">
      <alignment vertical="center"/>
      <protection locked="0"/>
    </xf>
    <xf numFmtId="179" fontId="2" fillId="2" borderId="27" xfId="0" applyNumberFormat="1" applyFont="1" applyFill="1" applyBorder="1" applyAlignment="1" applyProtection="1">
      <alignment vertical="center"/>
      <protection locked="0"/>
    </xf>
    <xf numFmtId="179" fontId="2" fillId="2" borderId="8" xfId="0" applyNumberFormat="1" applyFont="1" applyFill="1" applyBorder="1" applyAlignment="1" applyProtection="1">
      <alignment vertical="center"/>
      <protection locked="0"/>
    </xf>
    <xf numFmtId="179" fontId="16" fillId="2" borderId="8" xfId="0" applyNumberFormat="1" applyFont="1" applyFill="1" applyBorder="1" applyAlignment="1" applyProtection="1">
      <alignment vertical="center" wrapText="1"/>
      <protection locked="0"/>
    </xf>
    <xf numFmtId="179" fontId="35" fillId="2" borderId="28" xfId="0" applyNumberFormat="1" applyFont="1" applyFill="1" applyBorder="1" applyAlignment="1" applyProtection="1">
      <alignment horizontal="center" vertical="center"/>
      <protection/>
    </xf>
    <xf numFmtId="179" fontId="36" fillId="2" borderId="29" xfId="0" applyNumberFormat="1" applyFont="1" applyFill="1" applyBorder="1" applyAlignment="1">
      <alignment vertical="center"/>
    </xf>
    <xf numFmtId="179" fontId="36" fillId="2" borderId="30" xfId="0" applyNumberFormat="1" applyFont="1" applyFill="1" applyBorder="1" applyAlignment="1">
      <alignment vertical="center"/>
    </xf>
    <xf numFmtId="0" fontId="31" fillId="2" borderId="0" xfId="0" applyFont="1" applyFill="1" applyBorder="1" applyAlignment="1" applyProtection="1">
      <alignment vertical="center"/>
      <protection/>
    </xf>
    <xf numFmtId="0" fontId="9" fillId="2" borderId="15" xfId="0" applyFont="1" applyFill="1" applyBorder="1" applyAlignment="1" applyProtection="1">
      <alignment horizontal="center" vertical="center"/>
      <protection/>
    </xf>
    <xf numFmtId="187" fontId="25" fillId="2" borderId="16" xfId="0" applyNumberFormat="1" applyFont="1" applyFill="1" applyBorder="1" applyAlignment="1" applyProtection="1">
      <alignment horizontal="right" vertical="center"/>
      <protection/>
    </xf>
    <xf numFmtId="0" fontId="9" fillId="2" borderId="8" xfId="0" applyFont="1" applyFill="1" applyBorder="1" applyAlignment="1" applyProtection="1">
      <alignment horizontal="center" vertical="center"/>
      <protection/>
    </xf>
    <xf numFmtId="3" fontId="34" fillId="2" borderId="31" xfId="0" applyNumberFormat="1" applyFont="1" applyFill="1" applyBorder="1" applyAlignment="1" applyProtection="1">
      <alignment vertical="center"/>
      <protection/>
    </xf>
    <xf numFmtId="3" fontId="2" fillId="2" borderId="31" xfId="0" applyNumberFormat="1" applyFont="1" applyFill="1" applyBorder="1" applyAlignment="1" applyProtection="1">
      <alignment vertical="center"/>
      <protection locked="0"/>
    </xf>
    <xf numFmtId="3" fontId="34" fillId="2" borderId="19" xfId="0" applyNumberFormat="1" applyFont="1" applyFill="1" applyBorder="1" applyAlignment="1" applyProtection="1">
      <alignment vertical="center"/>
      <protection/>
    </xf>
    <xf numFmtId="0" fontId="9" fillId="2" borderId="16" xfId="0" applyFont="1" applyFill="1" applyBorder="1" applyAlignment="1" applyProtection="1">
      <alignment horizontal="center" vertical="center"/>
      <protection/>
    </xf>
    <xf numFmtId="3" fontId="2" fillId="2" borderId="5" xfId="0" applyNumberFormat="1" applyFont="1" applyFill="1" applyBorder="1" applyAlignment="1" applyProtection="1">
      <alignment vertical="center"/>
      <protection/>
    </xf>
    <xf numFmtId="3" fontId="2" fillId="2" borderId="7" xfId="0" applyNumberFormat="1" applyFont="1" applyFill="1" applyBorder="1" applyAlignment="1" applyProtection="1">
      <alignment vertical="center"/>
      <protection/>
    </xf>
    <xf numFmtId="0" fontId="9" fillId="2" borderId="21" xfId="0" applyFont="1" applyFill="1" applyBorder="1" applyAlignment="1" applyProtection="1">
      <alignment horizontal="center" vertical="center"/>
      <protection/>
    </xf>
    <xf numFmtId="187" fontId="25" fillId="2" borderId="15" xfId="0" applyNumberFormat="1" applyFont="1" applyFill="1" applyBorder="1" applyAlignment="1" applyProtection="1">
      <alignment horizontal="right" vertical="center"/>
      <protection/>
    </xf>
    <xf numFmtId="0" fontId="6" fillId="2" borderId="32" xfId="0" applyFont="1" applyFill="1" applyBorder="1" applyAlignment="1" applyProtection="1">
      <alignment vertical="center"/>
      <protection/>
    </xf>
    <xf numFmtId="0" fontId="37" fillId="2" borderId="32" xfId="0" applyFont="1" applyFill="1" applyBorder="1" applyAlignment="1" applyProtection="1">
      <alignment vertical="center"/>
      <protection/>
    </xf>
    <xf numFmtId="179" fontId="16" fillId="2" borderId="33" xfId="0" applyNumberFormat="1" applyFont="1" applyFill="1" applyBorder="1" applyAlignment="1" applyProtection="1">
      <alignment vertical="center"/>
      <protection locked="0"/>
    </xf>
    <xf numFmtId="187" fontId="25" fillId="2" borderId="33" xfId="0" applyNumberFormat="1" applyFont="1" applyFill="1" applyBorder="1" applyAlignment="1" applyProtection="1">
      <alignment horizontal="right" vertical="center"/>
      <protection/>
    </xf>
    <xf numFmtId="187" fontId="27" fillId="2" borderId="8" xfId="0" applyNumberFormat="1" applyFont="1" applyFill="1" applyBorder="1" applyAlignment="1" applyProtection="1">
      <alignment horizontal="right" vertical="center"/>
      <protection/>
    </xf>
    <xf numFmtId="187" fontId="25" fillId="2" borderId="1" xfId="0" applyNumberFormat="1" applyFont="1" applyFill="1" applyBorder="1" applyAlignment="1" applyProtection="1">
      <alignment horizontal="right" vertical="center"/>
      <protection/>
    </xf>
    <xf numFmtId="187" fontId="29" fillId="2" borderId="16" xfId="0" applyNumberFormat="1" applyFont="1" applyFill="1" applyBorder="1" applyAlignment="1">
      <alignment horizontal="right" vertical="center"/>
    </xf>
    <xf numFmtId="187" fontId="3" fillId="2" borderId="16" xfId="0" applyNumberFormat="1" applyFont="1" applyFill="1" applyBorder="1" applyAlignment="1" applyProtection="1">
      <alignment horizontal="right" vertical="center"/>
      <protection/>
    </xf>
    <xf numFmtId="3" fontId="2" fillId="2" borderId="13" xfId="0" applyNumberFormat="1" applyFont="1" applyFill="1" applyBorder="1" applyAlignment="1">
      <alignment vertical="center"/>
    </xf>
    <xf numFmtId="187" fontId="33" fillId="2" borderId="33" xfId="0" applyNumberFormat="1" applyFont="1" applyFill="1" applyBorder="1" applyAlignment="1">
      <alignment horizontal="right" vertical="center"/>
    </xf>
    <xf numFmtId="3" fontId="2" fillId="2" borderId="19" xfId="0" applyNumberFormat="1" applyFont="1" applyFill="1" applyBorder="1" applyAlignment="1">
      <alignment vertical="center"/>
    </xf>
    <xf numFmtId="187" fontId="33" fillId="2" borderId="34" xfId="0" applyNumberFormat="1" applyFont="1" applyFill="1" applyBorder="1" applyAlignment="1">
      <alignment horizontal="right" vertical="center"/>
    </xf>
    <xf numFmtId="187" fontId="33" fillId="2" borderId="35" xfId="0" applyNumberFormat="1" applyFont="1" applyFill="1" applyBorder="1" applyAlignment="1">
      <alignment horizontal="right" vertical="center"/>
    </xf>
    <xf numFmtId="187" fontId="33" fillId="2" borderId="36" xfId="0" applyNumberFormat="1" applyFont="1" applyFill="1" applyBorder="1" applyAlignment="1">
      <alignment horizontal="right" vertical="center"/>
    </xf>
    <xf numFmtId="187" fontId="33" fillId="2" borderId="37" xfId="0" applyNumberFormat="1" applyFont="1" applyFill="1" applyBorder="1" applyAlignment="1">
      <alignment horizontal="right" vertical="center"/>
    </xf>
    <xf numFmtId="179" fontId="16" fillId="2" borderId="38" xfId="0" applyNumberFormat="1" applyFont="1" applyFill="1" applyBorder="1" applyAlignment="1" applyProtection="1">
      <alignment vertical="center"/>
      <protection locked="0"/>
    </xf>
    <xf numFmtId="179" fontId="2" fillId="2" borderId="33" xfId="0" applyNumberFormat="1" applyFont="1" applyFill="1" applyBorder="1" applyAlignment="1" applyProtection="1">
      <alignment vertical="center"/>
      <protection locked="0"/>
    </xf>
    <xf numFmtId="179" fontId="2" fillId="2" borderId="38" xfId="0" applyNumberFormat="1" applyFont="1" applyFill="1" applyBorder="1" applyAlignment="1" applyProtection="1">
      <alignment vertical="center"/>
      <protection locked="0"/>
    </xf>
    <xf numFmtId="179" fontId="12" fillId="2" borderId="16" xfId="0" applyNumberFormat="1" applyFont="1" applyFill="1" applyBorder="1" applyAlignment="1" applyProtection="1">
      <alignment vertical="center"/>
      <protection locked="0"/>
    </xf>
    <xf numFmtId="179" fontId="12" fillId="2" borderId="15" xfId="0" applyNumberFormat="1" applyFont="1" applyFill="1" applyBorder="1" applyAlignment="1" applyProtection="1">
      <alignment vertical="center"/>
      <protection locked="0"/>
    </xf>
    <xf numFmtId="179" fontId="43" fillId="2" borderId="8" xfId="0" applyNumberFormat="1" applyFont="1" applyFill="1" applyBorder="1" applyAlignment="1" applyProtection="1">
      <alignment vertical="center"/>
      <protection locked="0"/>
    </xf>
    <xf numFmtId="179" fontId="12" fillId="2" borderId="2" xfId="0" applyNumberFormat="1" applyFont="1" applyFill="1" applyBorder="1" applyAlignment="1" applyProtection="1">
      <alignment vertical="center"/>
      <protection locked="0"/>
    </xf>
    <xf numFmtId="179" fontId="2" fillId="2" borderId="39" xfId="0" applyNumberFormat="1" applyFont="1" applyFill="1" applyBorder="1" applyAlignment="1" applyProtection="1">
      <alignment vertical="center"/>
      <protection locked="0"/>
    </xf>
    <xf numFmtId="179" fontId="35" fillId="2" borderId="40" xfId="0" applyNumberFormat="1" applyFont="1" applyFill="1" applyBorder="1" applyAlignment="1" applyProtection="1">
      <alignment horizontal="center" vertical="center"/>
      <protection/>
    </xf>
    <xf numFmtId="179" fontId="16" fillId="2" borderId="41" xfId="0" applyNumberFormat="1" applyFont="1" applyFill="1" applyBorder="1" applyAlignment="1" applyProtection="1">
      <alignment vertical="center"/>
      <protection locked="0"/>
    </xf>
    <xf numFmtId="179" fontId="26" fillId="0" borderId="15" xfId="0" applyNumberFormat="1" applyFont="1" applyFill="1" applyBorder="1" applyAlignment="1" applyProtection="1">
      <alignment vertical="center"/>
      <protection locked="0"/>
    </xf>
    <xf numFmtId="0" fontId="14" fillId="2" borderId="1" xfId="0" applyFont="1" applyFill="1" applyBorder="1" applyAlignment="1" applyProtection="1">
      <alignment horizontal="center" vertical="center"/>
      <protection/>
    </xf>
    <xf numFmtId="179" fontId="41" fillId="2" borderId="42" xfId="0" applyNumberFormat="1" applyFont="1" applyFill="1" applyBorder="1" applyAlignment="1">
      <alignment horizontal="centerContinuous" vertical="center"/>
    </xf>
    <xf numFmtId="0" fontId="51" fillId="2" borderId="1" xfId="0" applyFont="1" applyFill="1" applyBorder="1" applyAlignment="1">
      <alignment horizontal="center" vertical="center"/>
    </xf>
    <xf numFmtId="0" fontId="22" fillId="2" borderId="43" xfId="0" applyFont="1" applyFill="1" applyBorder="1" applyAlignment="1" applyProtection="1">
      <alignment horizontal="left" vertical="center"/>
      <protection/>
    </xf>
    <xf numFmtId="0" fontId="22" fillId="2" borderId="44" xfId="0" applyFont="1" applyFill="1" applyBorder="1" applyAlignment="1" applyProtection="1">
      <alignment horizontal="left" vertical="center"/>
      <protection/>
    </xf>
    <xf numFmtId="0" fontId="22" fillId="2" borderId="45" xfId="0" applyFont="1" applyFill="1" applyBorder="1" applyAlignment="1" applyProtection="1">
      <alignment horizontal="left" vertical="center"/>
      <protection/>
    </xf>
    <xf numFmtId="0" fontId="22" fillId="2" borderId="46" xfId="0" applyFont="1" applyFill="1" applyBorder="1" applyAlignment="1" applyProtection="1">
      <alignment horizontal="left" vertical="center"/>
      <protection/>
    </xf>
    <xf numFmtId="0" fontId="6" fillId="2" borderId="47" xfId="0" applyFont="1" applyFill="1" applyBorder="1" applyAlignment="1">
      <alignment vertical="center"/>
    </xf>
    <xf numFmtId="0" fontId="8" fillId="2" borderId="47" xfId="0" applyFont="1" applyFill="1" applyBorder="1" applyAlignment="1">
      <alignment vertical="center"/>
    </xf>
    <xf numFmtId="0" fontId="25" fillId="2" borderId="0" xfId="0" applyFont="1" applyFill="1" applyBorder="1" applyAlignment="1">
      <alignment vertical="center"/>
    </xf>
    <xf numFmtId="0" fontId="55" fillId="2" borderId="0" xfId="0" applyFont="1" applyFill="1" applyBorder="1" applyAlignment="1">
      <alignment horizontal="center" vertical="center"/>
    </xf>
    <xf numFmtId="0" fontId="56" fillId="2" borderId="0" xfId="0" applyFont="1" applyFill="1" applyBorder="1" applyAlignment="1">
      <alignment vertical="center"/>
    </xf>
    <xf numFmtId="0" fontId="57" fillId="2" borderId="0" xfId="0" applyFont="1" applyFill="1" applyBorder="1" applyAlignment="1">
      <alignment horizontal="center" vertical="center" wrapText="1"/>
    </xf>
    <xf numFmtId="0" fontId="57" fillId="2" borderId="0" xfId="0" applyFont="1" applyFill="1" applyBorder="1" applyAlignment="1">
      <alignment vertical="center"/>
    </xf>
    <xf numFmtId="0" fontId="57" fillId="2" borderId="0" xfId="0" applyFont="1" applyFill="1" applyBorder="1" applyAlignment="1">
      <alignment horizontal="center" vertical="center"/>
    </xf>
    <xf numFmtId="0" fontId="30" fillId="2" borderId="0" xfId="0" applyFont="1" applyFill="1" applyBorder="1" applyAlignment="1">
      <alignment vertical="center" wrapText="1"/>
    </xf>
    <xf numFmtId="0" fontId="58" fillId="2" borderId="0" xfId="0" applyFont="1" applyFill="1" applyBorder="1" applyAlignment="1">
      <alignment vertical="center"/>
    </xf>
    <xf numFmtId="0" fontId="27" fillId="2" borderId="0" xfId="0" applyFont="1" applyFill="1" applyBorder="1" applyAlignment="1">
      <alignment vertical="center"/>
    </xf>
    <xf numFmtId="0" fontId="30" fillId="2" borderId="0" xfId="0" applyFont="1" applyFill="1" applyBorder="1" applyAlignment="1" applyProtection="1">
      <alignment vertical="center"/>
      <protection locked="0"/>
    </xf>
    <xf numFmtId="179" fontId="56" fillId="2" borderId="0" xfId="0" applyNumberFormat="1"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5" fillId="2" borderId="0" xfId="0" applyFont="1" applyFill="1" applyBorder="1" applyAlignment="1" applyProtection="1">
      <alignment vertical="center"/>
      <protection locked="0"/>
    </xf>
    <xf numFmtId="179" fontId="3" fillId="2" borderId="0" xfId="0" applyNumberFormat="1"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8" fillId="2" borderId="48" xfId="0" applyFont="1" applyFill="1" applyBorder="1" applyAlignment="1">
      <alignment horizontal="center" vertical="center"/>
    </xf>
    <xf numFmtId="0" fontId="8" fillId="2" borderId="0" xfId="0" applyFont="1" applyFill="1" applyBorder="1" applyAlignment="1">
      <alignment vertical="center"/>
    </xf>
    <xf numFmtId="0" fontId="8" fillId="2" borderId="47" xfId="0" applyFont="1" applyFill="1" applyBorder="1" applyAlignment="1">
      <alignment horizontal="center" vertical="center"/>
    </xf>
    <xf numFmtId="0" fontId="4" fillId="2" borderId="0" xfId="0" applyFont="1" applyFill="1" applyBorder="1" applyAlignment="1">
      <alignment vertical="center"/>
    </xf>
    <xf numFmtId="0" fontId="8" fillId="2" borderId="49" xfId="0" applyFont="1" applyFill="1" applyBorder="1" applyAlignment="1">
      <alignment horizontal="center" vertical="center"/>
    </xf>
    <xf numFmtId="179" fontId="2" fillId="2" borderId="41" xfId="0" applyNumberFormat="1" applyFont="1" applyFill="1" applyBorder="1" applyAlignment="1" applyProtection="1">
      <alignment vertical="center"/>
      <protection locked="0"/>
    </xf>
    <xf numFmtId="0" fontId="26" fillId="2" borderId="0" xfId="0" applyFont="1" applyFill="1" applyBorder="1" applyAlignment="1">
      <alignment vertical="center"/>
    </xf>
    <xf numFmtId="179" fontId="2" fillId="2" borderId="36" xfId="0" applyNumberFormat="1" applyFont="1" applyFill="1" applyBorder="1" applyAlignment="1" applyProtection="1">
      <alignment vertical="center"/>
      <protection locked="0"/>
    </xf>
    <xf numFmtId="179" fontId="2" fillId="2" borderId="50" xfId="0" applyNumberFormat="1" applyFont="1" applyFill="1" applyBorder="1" applyAlignment="1" applyProtection="1">
      <alignment vertical="center"/>
      <protection locked="0"/>
    </xf>
    <xf numFmtId="179" fontId="25" fillId="2" borderId="2" xfId="0" applyNumberFormat="1" applyFont="1" applyFill="1" applyBorder="1" applyAlignment="1" applyProtection="1">
      <alignment vertical="center"/>
      <protection locked="0"/>
    </xf>
    <xf numFmtId="179" fontId="2" fillId="2" borderId="51" xfId="0" applyNumberFormat="1" applyFont="1" applyFill="1" applyBorder="1" applyAlignment="1" applyProtection="1">
      <alignment vertical="center"/>
      <protection locked="0"/>
    </xf>
    <xf numFmtId="179" fontId="2" fillId="2" borderId="8" xfId="0" applyNumberFormat="1" applyFont="1" applyFill="1" applyBorder="1" applyAlignment="1" applyProtection="1">
      <alignment vertical="center" wrapText="1"/>
      <protection locked="0"/>
    </xf>
    <xf numFmtId="179" fontId="2" fillId="2" borderId="37" xfId="0" applyNumberFormat="1" applyFont="1" applyFill="1" applyBorder="1" applyAlignment="1" applyProtection="1">
      <alignment vertical="center"/>
      <protection locked="0"/>
    </xf>
    <xf numFmtId="179" fontId="25" fillId="2" borderId="16" xfId="0" applyNumberFormat="1" applyFont="1" applyFill="1" applyBorder="1" applyAlignment="1" applyProtection="1">
      <alignment vertical="center"/>
      <protection locked="0"/>
    </xf>
    <xf numFmtId="179" fontId="2" fillId="2" borderId="16" xfId="0" applyNumberFormat="1" applyFont="1" applyFill="1" applyBorder="1" applyAlignment="1" applyProtection="1">
      <alignment vertical="center" wrapText="1"/>
      <protection locked="0"/>
    </xf>
    <xf numFmtId="179" fontId="2" fillId="2" borderId="2" xfId="0" applyNumberFormat="1" applyFont="1" applyFill="1" applyBorder="1" applyAlignment="1" applyProtection="1">
      <alignment vertical="center" wrapText="1"/>
      <protection locked="0"/>
    </xf>
    <xf numFmtId="0" fontId="30" fillId="2" borderId="0" xfId="0" applyFont="1" applyFill="1" applyBorder="1" applyAlignment="1">
      <alignment vertical="center"/>
    </xf>
    <xf numFmtId="179" fontId="2" fillId="2" borderId="52" xfId="0" applyNumberFormat="1" applyFont="1" applyFill="1" applyBorder="1" applyAlignment="1" applyProtection="1">
      <alignment vertical="center"/>
      <protection locked="0"/>
    </xf>
    <xf numFmtId="179" fontId="33" fillId="2" borderId="0" xfId="0" applyNumberFormat="1" applyFont="1" applyFill="1" applyBorder="1" applyAlignment="1">
      <alignment vertical="center"/>
    </xf>
    <xf numFmtId="179" fontId="46" fillId="2" borderId="0" xfId="0" applyNumberFormat="1" applyFont="1" applyFill="1" applyBorder="1" applyAlignment="1">
      <alignment vertical="center"/>
    </xf>
    <xf numFmtId="0" fontId="59" fillId="2" borderId="0" xfId="0" applyFont="1" applyFill="1" applyBorder="1" applyAlignment="1">
      <alignment vertical="center"/>
    </xf>
    <xf numFmtId="0" fontId="30" fillId="2" borderId="53" xfId="0" applyFont="1" applyFill="1" applyBorder="1" applyAlignment="1">
      <alignment horizontal="center" vertical="center"/>
    </xf>
    <xf numFmtId="49" fontId="30" fillId="2" borderId="0" xfId="0" applyNumberFormat="1" applyFont="1" applyFill="1" applyBorder="1" applyAlignment="1" applyProtection="1">
      <alignment vertical="center"/>
      <protection locked="0"/>
    </xf>
    <xf numFmtId="0" fontId="34" fillId="2" borderId="0" xfId="0" applyFont="1" applyFill="1" applyBorder="1" applyAlignment="1">
      <alignment vertical="center"/>
    </xf>
    <xf numFmtId="179" fontId="3" fillId="2" borderId="0" xfId="0" applyNumberFormat="1" applyFont="1" applyFill="1" applyBorder="1" applyAlignment="1">
      <alignment vertical="center"/>
    </xf>
    <xf numFmtId="179" fontId="4" fillId="2" borderId="0" xfId="0" applyNumberFormat="1" applyFont="1" applyFill="1" applyBorder="1" applyAlignment="1">
      <alignment vertical="center"/>
    </xf>
    <xf numFmtId="0" fontId="6" fillId="2" borderId="47" xfId="0" applyFont="1" applyFill="1" applyBorder="1" applyAlignment="1">
      <alignment horizontal="right" vertical="center"/>
    </xf>
    <xf numFmtId="0" fontId="25" fillId="0" borderId="0" xfId="0" applyFont="1" applyFill="1" applyBorder="1" applyAlignment="1">
      <alignment vertical="center"/>
    </xf>
    <xf numFmtId="0" fontId="59" fillId="0" borderId="0"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pplyProtection="1">
      <alignment horizontal="right" vertical="center"/>
      <protection locked="0"/>
    </xf>
    <xf numFmtId="0" fontId="30" fillId="0" borderId="0" xfId="0" applyFont="1" applyFill="1" applyBorder="1" applyAlignment="1" applyProtection="1">
      <alignment vertical="center"/>
      <protection locked="0"/>
    </xf>
    <xf numFmtId="49" fontId="30" fillId="0" borderId="0" xfId="0" applyNumberFormat="1" applyFont="1" applyFill="1" applyBorder="1" applyAlignment="1" applyProtection="1">
      <alignment horizontal="center" vertical="center"/>
      <protection locked="0"/>
    </xf>
    <xf numFmtId="179" fontId="26" fillId="0" borderId="0" xfId="0" applyNumberFormat="1" applyFont="1" applyFill="1" applyBorder="1" applyAlignment="1" applyProtection="1">
      <alignment vertical="center"/>
      <protection locked="0"/>
    </xf>
    <xf numFmtId="179" fontId="8" fillId="0" borderId="0" xfId="0" applyNumberFormat="1" applyFont="1" applyFill="1" applyBorder="1" applyAlignment="1" applyProtection="1">
      <alignment vertical="center"/>
      <protection locked="0"/>
    </xf>
    <xf numFmtId="179" fontId="23" fillId="0" borderId="0" xfId="0" applyNumberFormat="1" applyFont="1" applyFill="1" applyBorder="1" applyAlignment="1" applyProtection="1">
      <alignment horizontal="right" vertical="center"/>
      <protection/>
    </xf>
    <xf numFmtId="0" fontId="26" fillId="0" borderId="0" xfId="0" applyFont="1" applyFill="1" applyBorder="1" applyAlignment="1" applyProtection="1">
      <alignment vertical="center"/>
      <protection locked="0"/>
    </xf>
    <xf numFmtId="0" fontId="60" fillId="0" borderId="54" xfId="0" applyFont="1" applyFill="1" applyBorder="1" applyAlignment="1">
      <alignment horizontal="center" vertical="center"/>
    </xf>
    <xf numFmtId="0" fontId="8" fillId="0" borderId="0" xfId="0" applyFont="1" applyFill="1" applyBorder="1" applyAlignment="1">
      <alignment vertical="center"/>
    </xf>
    <xf numFmtId="0" fontId="60" fillId="0" borderId="54" xfId="0" applyFont="1" applyFill="1" applyBorder="1" applyAlignment="1">
      <alignment vertical="center"/>
    </xf>
    <xf numFmtId="0" fontId="8" fillId="0" borderId="38" xfId="0" applyFont="1" applyFill="1" applyBorder="1" applyAlignment="1">
      <alignment vertical="center" wrapText="1"/>
    </xf>
    <xf numFmtId="179" fontId="26" fillId="0" borderId="41" xfId="0" applyNumberFormat="1" applyFont="1" applyFill="1" applyBorder="1" applyAlignment="1" applyProtection="1">
      <alignment vertical="center"/>
      <protection locked="0"/>
    </xf>
    <xf numFmtId="0" fontId="26" fillId="0" borderId="0" xfId="0" applyFont="1" applyFill="1" applyBorder="1" applyAlignment="1">
      <alignment vertical="center"/>
    </xf>
    <xf numFmtId="179" fontId="59" fillId="0" borderId="0" xfId="0" applyNumberFormat="1" applyFont="1" applyFill="1" applyBorder="1" applyAlignment="1">
      <alignment vertical="center"/>
    </xf>
    <xf numFmtId="179" fontId="53" fillId="0" borderId="0" xfId="0" applyNumberFormat="1" applyFont="1" applyFill="1" applyBorder="1" applyAlignment="1">
      <alignment vertical="center"/>
    </xf>
    <xf numFmtId="49" fontId="30" fillId="0" borderId="0" xfId="0" applyNumberFormat="1" applyFont="1" applyFill="1" applyBorder="1" applyAlignment="1" applyProtection="1">
      <alignment vertical="center"/>
      <protection locked="0"/>
    </xf>
    <xf numFmtId="179" fontId="26" fillId="0" borderId="0" xfId="0" applyNumberFormat="1" applyFont="1" applyFill="1" applyBorder="1" applyAlignment="1">
      <alignment vertical="center"/>
    </xf>
    <xf numFmtId="179" fontId="8" fillId="0" borderId="0" xfId="0" applyNumberFormat="1" applyFont="1" applyFill="1" applyBorder="1" applyAlignment="1">
      <alignment vertical="center"/>
    </xf>
    <xf numFmtId="0" fontId="61" fillId="0" borderId="0" xfId="0" applyFont="1" applyFill="1" applyBorder="1" applyAlignment="1">
      <alignment vertical="center"/>
    </xf>
    <xf numFmtId="179" fontId="3"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50" fillId="0" borderId="0" xfId="0" applyFont="1" applyFill="1" applyBorder="1" applyAlignment="1" applyProtection="1">
      <alignment vertical="center"/>
      <protection/>
    </xf>
    <xf numFmtId="0" fontId="8" fillId="0" borderId="54" xfId="0" applyFont="1" applyFill="1" applyBorder="1" applyAlignment="1">
      <alignment vertical="center"/>
    </xf>
    <xf numFmtId="0" fontId="26" fillId="2" borderId="0" xfId="0" applyFont="1" applyFill="1" applyBorder="1" applyAlignment="1" applyProtection="1">
      <alignment vertical="center"/>
      <protection/>
    </xf>
    <xf numFmtId="179" fontId="4" fillId="2" borderId="55" xfId="0" applyNumberFormat="1" applyFont="1" applyFill="1" applyBorder="1" applyAlignment="1">
      <alignment horizontal="center" vertical="center"/>
    </xf>
    <xf numFmtId="179" fontId="2" fillId="2" borderId="56" xfId="0" applyNumberFormat="1" applyFont="1" applyFill="1" applyBorder="1" applyAlignment="1" applyProtection="1">
      <alignment vertical="center"/>
      <protection locked="0"/>
    </xf>
    <xf numFmtId="179" fontId="43" fillId="2" borderId="2" xfId="0" applyNumberFormat="1" applyFont="1" applyFill="1" applyBorder="1" applyAlignment="1" applyProtection="1">
      <alignment vertical="center"/>
      <protection locked="0"/>
    </xf>
    <xf numFmtId="0" fontId="26" fillId="0" borderId="0" xfId="0" applyFont="1" applyBorder="1" applyAlignment="1">
      <alignment horizontal="left" vertical="center" wrapText="1"/>
    </xf>
    <xf numFmtId="49" fontId="23" fillId="2" borderId="0" xfId="0" applyNumberFormat="1" applyFont="1" applyFill="1" applyBorder="1" applyAlignment="1" applyProtection="1">
      <alignment horizontal="left" vertical="center"/>
      <protection/>
    </xf>
    <xf numFmtId="179" fontId="26" fillId="0" borderId="52" xfId="0" applyNumberFormat="1" applyFont="1" applyFill="1" applyBorder="1" applyAlignment="1" applyProtection="1">
      <alignment vertical="center"/>
      <protection locked="0"/>
    </xf>
    <xf numFmtId="179" fontId="26" fillId="0" borderId="38" xfId="0" applyNumberFormat="1" applyFont="1" applyFill="1" applyBorder="1" applyAlignment="1" applyProtection="1">
      <alignment vertical="center"/>
      <protection locked="0"/>
    </xf>
    <xf numFmtId="0" fontId="6" fillId="0" borderId="33" xfId="0" applyFont="1" applyFill="1" applyBorder="1" applyAlignment="1">
      <alignment vertical="center" wrapText="1"/>
    </xf>
    <xf numFmtId="179" fontId="30" fillId="0" borderId="57" xfId="0" applyNumberFormat="1" applyFont="1" applyFill="1" applyBorder="1" applyAlignment="1">
      <alignment vertical="center"/>
    </xf>
    <xf numFmtId="179" fontId="30" fillId="0" borderId="1" xfId="0" applyNumberFormat="1" applyFont="1" applyFill="1" applyBorder="1" applyAlignment="1">
      <alignment horizontal="center" vertical="center"/>
    </xf>
    <xf numFmtId="0" fontId="26" fillId="0" borderId="38" xfId="0" applyFont="1" applyFill="1" applyBorder="1" applyAlignment="1" applyProtection="1">
      <alignment vertical="center"/>
      <protection locked="0"/>
    </xf>
    <xf numFmtId="179" fontId="38" fillId="0" borderId="58" xfId="0" applyNumberFormat="1" applyFont="1" applyFill="1" applyBorder="1" applyAlignment="1">
      <alignment vertical="center"/>
    </xf>
    <xf numFmtId="0" fontId="8" fillId="0" borderId="1" xfId="0" applyFont="1" applyFill="1" applyBorder="1" applyAlignment="1">
      <alignment vertical="center" wrapText="1"/>
    </xf>
    <xf numFmtId="179" fontId="26" fillId="0" borderId="1" xfId="0" applyNumberFormat="1" applyFont="1" applyFill="1" applyBorder="1" applyAlignment="1" applyProtection="1">
      <alignment vertical="center"/>
      <protection locked="0"/>
    </xf>
    <xf numFmtId="179" fontId="30" fillId="0" borderId="59" xfId="0" applyNumberFormat="1" applyFont="1" applyFill="1" applyBorder="1" applyAlignment="1">
      <alignment vertical="center"/>
    </xf>
    <xf numFmtId="179" fontId="38" fillId="0" borderId="60" xfId="0" applyNumberFormat="1" applyFont="1" applyFill="1" applyBorder="1" applyAlignment="1">
      <alignment vertical="center"/>
    </xf>
    <xf numFmtId="179" fontId="21" fillId="2" borderId="61" xfId="0" applyNumberFormat="1" applyFont="1" applyFill="1" applyBorder="1" applyAlignment="1">
      <alignment horizontal="center" vertical="center"/>
    </xf>
    <xf numFmtId="187" fontId="25" fillId="2" borderId="36" xfId="0" applyNumberFormat="1" applyFont="1" applyFill="1" applyBorder="1" applyAlignment="1" applyProtection="1">
      <alignment horizontal="right" vertical="center"/>
      <protection/>
    </xf>
    <xf numFmtId="179" fontId="34" fillId="3" borderId="62" xfId="0" applyNumberFormat="1" applyFont="1" applyFill="1" applyBorder="1" applyAlignment="1" applyProtection="1">
      <alignment vertical="center"/>
      <protection locked="0"/>
    </xf>
    <xf numFmtId="179" fontId="34" fillId="3" borderId="63" xfId="0" applyNumberFormat="1" applyFont="1" applyFill="1" applyBorder="1" applyAlignment="1" applyProtection="1">
      <alignment vertical="center"/>
      <protection locked="0"/>
    </xf>
    <xf numFmtId="179" fontId="26" fillId="3" borderId="1" xfId="0" applyNumberFormat="1" applyFont="1" applyFill="1" applyBorder="1" applyAlignment="1" applyProtection="1">
      <alignment vertical="center"/>
      <protection locked="0"/>
    </xf>
    <xf numFmtId="179" fontId="26" fillId="3" borderId="64" xfId="0" applyNumberFormat="1" applyFont="1" applyFill="1" applyBorder="1" applyAlignment="1" applyProtection="1">
      <alignment vertical="center"/>
      <protection locked="0"/>
    </xf>
    <xf numFmtId="179" fontId="26" fillId="3" borderId="38" xfId="0" applyNumberFormat="1" applyFont="1" applyFill="1" applyBorder="1" applyAlignment="1" applyProtection="1">
      <alignment vertical="center"/>
      <protection locked="0"/>
    </xf>
    <xf numFmtId="0" fontId="6" fillId="0" borderId="65" xfId="0" applyFont="1" applyFill="1" applyBorder="1" applyAlignment="1">
      <alignment vertical="center" wrapText="1"/>
    </xf>
    <xf numFmtId="179" fontId="30" fillId="0" borderId="66" xfId="0" applyNumberFormat="1" applyFont="1" applyFill="1" applyBorder="1" applyAlignment="1">
      <alignment vertical="center"/>
    </xf>
    <xf numFmtId="179" fontId="30" fillId="0" borderId="67" xfId="0" applyNumberFormat="1" applyFont="1" applyFill="1" applyBorder="1" applyAlignment="1">
      <alignment vertical="center"/>
    </xf>
    <xf numFmtId="0" fontId="8" fillId="0" borderId="61" xfId="0" applyFont="1" applyFill="1" applyBorder="1" applyAlignment="1">
      <alignment vertical="center"/>
    </xf>
    <xf numFmtId="0" fontId="47" fillId="0" borderId="54" xfId="0" applyFont="1" applyFill="1" applyBorder="1" applyAlignment="1">
      <alignment vertical="center"/>
    </xf>
    <xf numFmtId="0" fontId="26" fillId="0" borderId="0" xfId="0" applyFont="1" applyFill="1" applyBorder="1" applyAlignment="1">
      <alignment horizontal="right" vertical="center"/>
    </xf>
    <xf numFmtId="0" fontId="30" fillId="0" borderId="0" xfId="0" applyFont="1" applyFill="1" applyBorder="1" applyAlignment="1">
      <alignment horizontal="left" vertical="center"/>
    </xf>
    <xf numFmtId="0" fontId="30" fillId="2" borderId="0" xfId="0" applyFont="1" applyFill="1" applyBorder="1" applyAlignment="1" applyProtection="1">
      <alignment horizontal="left" vertical="center"/>
      <protection locked="0"/>
    </xf>
    <xf numFmtId="0" fontId="30" fillId="2" borderId="53" xfId="0" applyNumberFormat="1"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locked="0"/>
    </xf>
    <xf numFmtId="179" fontId="26" fillId="2" borderId="0" xfId="0" applyNumberFormat="1" applyFont="1" applyFill="1" applyBorder="1" applyAlignment="1" applyProtection="1">
      <alignment vertical="center"/>
      <protection locked="0"/>
    </xf>
    <xf numFmtId="179" fontId="30" fillId="2" borderId="0" xfId="0" applyNumberFormat="1" applyFont="1" applyFill="1" applyBorder="1" applyAlignment="1" applyProtection="1">
      <alignment horizontal="center" vertical="center"/>
      <protection locked="0"/>
    </xf>
    <xf numFmtId="179" fontId="52" fillId="2" borderId="0" xfId="0" applyNumberFormat="1" applyFont="1" applyFill="1" applyBorder="1" applyAlignment="1" applyProtection="1">
      <alignment vertical="center"/>
      <protection/>
    </xf>
    <xf numFmtId="179" fontId="2" fillId="2" borderId="45" xfId="0" applyNumberFormat="1" applyFont="1" applyFill="1" applyBorder="1" applyAlignment="1" applyProtection="1">
      <alignment vertical="center"/>
      <protection locked="0"/>
    </xf>
    <xf numFmtId="179" fontId="36" fillId="2" borderId="68" xfId="0" applyNumberFormat="1" applyFont="1" applyFill="1" applyBorder="1" applyAlignment="1" applyProtection="1">
      <alignment horizontal="center" vertical="center"/>
      <protection/>
    </xf>
    <xf numFmtId="179" fontId="44" fillId="2" borderId="2" xfId="0" applyNumberFormat="1" applyFont="1" applyFill="1" applyBorder="1" applyAlignment="1" applyProtection="1">
      <alignment vertical="center"/>
      <protection locked="0"/>
    </xf>
    <xf numFmtId="179" fontId="25" fillId="2" borderId="15" xfId="0" applyNumberFormat="1" applyFont="1" applyFill="1" applyBorder="1" applyAlignment="1" applyProtection="1">
      <alignment vertical="center"/>
      <protection locked="0"/>
    </xf>
    <xf numFmtId="179" fontId="36" fillId="2" borderId="40" xfId="0" applyNumberFormat="1" applyFont="1" applyFill="1" applyBorder="1" applyAlignment="1" applyProtection="1">
      <alignment horizontal="center" vertical="center"/>
      <protection/>
    </xf>
    <xf numFmtId="179" fontId="30" fillId="0" borderId="0" xfId="0" applyNumberFormat="1" applyFont="1" applyFill="1" applyBorder="1" applyAlignment="1" applyProtection="1">
      <alignment horizontal="right" vertical="center"/>
      <protection/>
    </xf>
    <xf numFmtId="0" fontId="67" fillId="0" borderId="0" xfId="0" applyFont="1" applyBorder="1" applyAlignment="1">
      <alignment/>
    </xf>
    <xf numFmtId="0" fontId="55" fillId="0" borderId="0" xfId="0" applyFont="1" applyBorder="1" applyAlignment="1">
      <alignment/>
    </xf>
    <xf numFmtId="0" fontId="55" fillId="0" borderId="0" xfId="0" applyFont="1" applyFill="1" applyBorder="1" applyAlignment="1">
      <alignment/>
    </xf>
    <xf numFmtId="0" fontId="26" fillId="0" borderId="0" xfId="0" applyFont="1" applyFill="1" applyBorder="1" applyAlignment="1">
      <alignment/>
    </xf>
    <xf numFmtId="0" fontId="26" fillId="0" borderId="0" xfId="0" applyFont="1" applyBorder="1" applyAlignment="1">
      <alignment horizontal="left"/>
    </xf>
    <xf numFmtId="0" fontId="26" fillId="0" borderId="0" xfId="0" applyFont="1" applyBorder="1" applyAlignment="1">
      <alignment/>
    </xf>
    <xf numFmtId="0" fontId="24" fillId="0" borderId="0" xfId="0" applyFont="1" applyFill="1" applyBorder="1" applyAlignment="1">
      <alignment horizontal="center" vertical="top"/>
    </xf>
    <xf numFmtId="0" fontId="26" fillId="0" borderId="0" xfId="0" applyFont="1" applyBorder="1" applyAlignment="1">
      <alignment vertical="top"/>
    </xf>
    <xf numFmtId="0" fontId="26" fillId="0" borderId="0" xfId="0" applyFont="1" applyBorder="1" applyAlignment="1">
      <alignment/>
    </xf>
    <xf numFmtId="179" fontId="41" fillId="2" borderId="69" xfId="0" applyNumberFormat="1" applyFont="1" applyFill="1" applyBorder="1" applyAlignment="1">
      <alignment horizontal="centerContinuous" vertical="center"/>
    </xf>
    <xf numFmtId="179" fontId="41" fillId="2" borderId="70" xfId="0" applyNumberFormat="1" applyFont="1" applyFill="1" applyBorder="1" applyAlignment="1">
      <alignment horizontal="centerContinuous" vertical="center"/>
    </xf>
    <xf numFmtId="0" fontId="2" fillId="2" borderId="44" xfId="0" applyFont="1" applyFill="1" applyBorder="1" applyAlignment="1" applyProtection="1">
      <alignment horizontal="left" vertical="center"/>
      <protection/>
    </xf>
    <xf numFmtId="0" fontId="26" fillId="3" borderId="71" xfId="0" applyFont="1" applyFill="1" applyBorder="1" applyAlignment="1">
      <alignment vertical="center"/>
    </xf>
    <xf numFmtId="0" fontId="2" fillId="2" borderId="72" xfId="0" applyFont="1" applyFill="1" applyBorder="1" applyAlignment="1" applyProtection="1">
      <alignment horizontal="left" vertical="center"/>
      <protection/>
    </xf>
    <xf numFmtId="0" fontId="2" fillId="2" borderId="73" xfId="0" applyFont="1" applyFill="1" applyBorder="1" applyAlignment="1" applyProtection="1">
      <alignment horizontal="left" vertical="center"/>
      <protection/>
    </xf>
    <xf numFmtId="0" fontId="2" fillId="2" borderId="74" xfId="0" applyFont="1" applyFill="1" applyBorder="1" applyAlignment="1" applyProtection="1">
      <alignment horizontal="left" vertical="center"/>
      <protection/>
    </xf>
    <xf numFmtId="0" fontId="2" fillId="2" borderId="43" xfId="0" applyFont="1" applyFill="1" applyBorder="1" applyAlignment="1" applyProtection="1">
      <alignment horizontal="left" vertical="center"/>
      <protection/>
    </xf>
    <xf numFmtId="0" fontId="26" fillId="3" borderId="75" xfId="0" applyFont="1" applyFill="1" applyBorder="1" applyAlignment="1">
      <alignment vertical="center"/>
    </xf>
    <xf numFmtId="0" fontId="2" fillId="2" borderId="45" xfId="0" applyFont="1" applyFill="1" applyBorder="1" applyAlignment="1" applyProtection="1">
      <alignment horizontal="left" vertical="center"/>
      <protection/>
    </xf>
    <xf numFmtId="0" fontId="26" fillId="3" borderId="35" xfId="0" applyFont="1" applyFill="1" applyBorder="1" applyAlignment="1">
      <alignment vertical="center"/>
    </xf>
    <xf numFmtId="49" fontId="30" fillId="2" borderId="0" xfId="0" applyNumberFormat="1" applyFont="1" applyFill="1" applyBorder="1" applyAlignment="1" applyProtection="1">
      <alignment vertical="center"/>
      <protection/>
    </xf>
    <xf numFmtId="0" fontId="9" fillId="2" borderId="0" xfId="0" applyFont="1" applyFill="1" applyBorder="1" applyAlignment="1">
      <alignment vertical="center"/>
    </xf>
    <xf numFmtId="179" fontId="56" fillId="2" borderId="0" xfId="0" applyNumberFormat="1" applyFont="1" applyFill="1" applyBorder="1" applyAlignment="1">
      <alignment vertical="center"/>
    </xf>
    <xf numFmtId="0" fontId="67" fillId="2" borderId="0" xfId="0" applyFont="1" applyFill="1" applyBorder="1" applyAlignment="1">
      <alignment vertical="center"/>
    </xf>
    <xf numFmtId="0" fontId="55" fillId="2" borderId="0" xfId="0" applyFont="1" applyFill="1" applyBorder="1" applyAlignment="1">
      <alignment vertical="center"/>
    </xf>
    <xf numFmtId="0" fontId="9" fillId="0" borderId="0" xfId="0" applyFont="1" applyBorder="1" applyAlignment="1">
      <alignment vertical="top"/>
    </xf>
    <xf numFmtId="0" fontId="8" fillId="2" borderId="0" xfId="0" applyFont="1" applyFill="1" applyBorder="1" applyAlignment="1" applyProtection="1">
      <alignment vertical="center"/>
      <protection/>
    </xf>
    <xf numFmtId="186" fontId="8" fillId="2" borderId="0" xfId="0" applyNumberFormat="1" applyFont="1" applyFill="1" applyBorder="1" applyAlignment="1" applyProtection="1">
      <alignment vertical="center"/>
      <protection/>
    </xf>
    <xf numFmtId="186" fontId="26" fillId="2" borderId="0" xfId="0" applyNumberFormat="1" applyFont="1" applyFill="1" applyBorder="1" applyAlignment="1" applyProtection="1">
      <alignment vertical="center"/>
      <protection/>
    </xf>
    <xf numFmtId="0" fontId="9" fillId="2" borderId="1" xfId="0" applyFont="1" applyFill="1" applyBorder="1" applyAlignment="1" applyProtection="1">
      <alignment vertical="center"/>
      <protection/>
    </xf>
    <xf numFmtId="0" fontId="52" fillId="2" borderId="1" xfId="0" applyFont="1" applyFill="1" applyBorder="1" applyAlignment="1" applyProtection="1">
      <alignment vertical="center"/>
      <protection/>
    </xf>
    <xf numFmtId="186" fontId="30" fillId="2" borderId="0" xfId="0" applyNumberFormat="1" applyFont="1" applyFill="1" applyBorder="1" applyAlignment="1" applyProtection="1">
      <alignment vertical="center"/>
      <protection/>
    </xf>
    <xf numFmtId="0" fontId="30" fillId="2" borderId="0" xfId="0" applyFont="1" applyFill="1" applyBorder="1" applyAlignment="1" applyProtection="1">
      <alignment vertical="center"/>
      <protection/>
    </xf>
    <xf numFmtId="0" fontId="9" fillId="2" borderId="0" xfId="0" applyFont="1" applyFill="1" applyBorder="1" applyAlignment="1" applyProtection="1">
      <alignment vertical="center"/>
      <protection locked="0"/>
    </xf>
    <xf numFmtId="0" fontId="9" fillId="2" borderId="0" xfId="0" applyFont="1" applyFill="1" applyBorder="1" applyAlignment="1" applyProtection="1">
      <alignment vertical="center"/>
      <protection/>
    </xf>
    <xf numFmtId="179" fontId="3" fillId="2" borderId="0" xfId="0" applyNumberFormat="1" applyFont="1" applyFill="1" applyBorder="1" applyAlignment="1" applyProtection="1">
      <alignment vertical="center"/>
      <protection/>
    </xf>
    <xf numFmtId="179" fontId="4" fillId="2" borderId="0" xfId="0" applyNumberFormat="1" applyFont="1" applyFill="1" applyBorder="1" applyAlignment="1" applyProtection="1">
      <alignment vertical="center"/>
      <protection/>
    </xf>
    <xf numFmtId="187" fontId="33" fillId="2" borderId="2" xfId="0" applyNumberFormat="1" applyFont="1" applyFill="1" applyBorder="1" applyAlignment="1">
      <alignment horizontal="right" vertical="center"/>
    </xf>
    <xf numFmtId="179" fontId="30" fillId="0" borderId="32" xfId="0" applyNumberFormat="1" applyFont="1" applyFill="1" applyBorder="1" applyAlignment="1">
      <alignment horizontal="center" vertical="center"/>
    </xf>
    <xf numFmtId="179" fontId="38" fillId="0" borderId="76" xfId="0" applyNumberFormat="1" applyFont="1" applyFill="1" applyBorder="1" applyAlignment="1">
      <alignment vertical="center"/>
    </xf>
    <xf numFmtId="179" fontId="4" fillId="2" borderId="0" xfId="0" applyNumberFormat="1" applyFont="1" applyFill="1" applyBorder="1" applyAlignment="1">
      <alignment horizontal="center" vertical="center"/>
    </xf>
    <xf numFmtId="179" fontId="21" fillId="2" borderId="77" xfId="0" applyNumberFormat="1" applyFont="1" applyFill="1" applyBorder="1" applyAlignment="1">
      <alignment horizontal="center" vertical="center"/>
    </xf>
    <xf numFmtId="179" fontId="39" fillId="2" borderId="78" xfId="0" applyNumberFormat="1" applyFont="1" applyFill="1" applyBorder="1" applyAlignment="1">
      <alignment horizontal="center" vertical="center"/>
    </xf>
    <xf numFmtId="0" fontId="22" fillId="2" borderId="44" xfId="0" applyFont="1" applyFill="1" applyBorder="1" applyAlignment="1" applyProtection="1">
      <alignment horizontal="left" vertical="center" shrinkToFit="1"/>
      <protection/>
    </xf>
    <xf numFmtId="0" fontId="14" fillId="2" borderId="1" xfId="0" applyFont="1" applyFill="1" applyBorder="1" applyAlignment="1">
      <alignment horizontal="center" vertical="center" shrinkToFit="1"/>
    </xf>
    <xf numFmtId="0" fontId="13" fillId="2" borderId="1" xfId="0" applyFont="1" applyFill="1" applyBorder="1" applyAlignment="1" applyProtection="1">
      <alignment horizontal="center" vertical="center"/>
      <protection/>
    </xf>
    <xf numFmtId="49" fontId="30" fillId="2" borderId="0" xfId="0" applyNumberFormat="1" applyFont="1" applyFill="1" applyBorder="1" applyAlignment="1" applyProtection="1">
      <alignment horizontal="left" vertical="center"/>
      <protection/>
    </xf>
    <xf numFmtId="0" fontId="49" fillId="0" borderId="17" xfId="0" applyFont="1" applyFill="1" applyBorder="1" applyAlignment="1">
      <alignment vertical="center"/>
    </xf>
    <xf numFmtId="0" fontId="14" fillId="0" borderId="1" xfId="0" applyFont="1" applyBorder="1" applyAlignment="1">
      <alignment horizontal="center" vertical="center"/>
    </xf>
    <xf numFmtId="179" fontId="23" fillId="2" borderId="0" xfId="0" applyNumberFormat="1" applyFont="1" applyFill="1" applyBorder="1" applyAlignment="1" applyProtection="1">
      <alignment vertical="center"/>
      <protection/>
    </xf>
    <xf numFmtId="49" fontId="30" fillId="2" borderId="79" xfId="0" applyNumberFormat="1" applyFont="1" applyFill="1" applyBorder="1" applyAlignment="1" applyProtection="1">
      <alignment horizontal="left" vertical="center"/>
      <protection/>
    </xf>
    <xf numFmtId="49" fontId="24" fillId="2" borderId="53" xfId="0" applyNumberFormat="1" applyFont="1" applyFill="1" applyBorder="1" applyAlignment="1" applyProtection="1">
      <alignment horizontal="center" vertical="center"/>
      <protection/>
    </xf>
    <xf numFmtId="49" fontId="24" fillId="2" borderId="80" xfId="0" applyNumberFormat="1" applyFont="1" applyFill="1" applyBorder="1" applyAlignment="1" applyProtection="1">
      <alignment horizontal="center" vertical="center"/>
      <protection/>
    </xf>
    <xf numFmtId="49" fontId="69" fillId="2" borderId="80" xfId="0" applyNumberFormat="1" applyFont="1" applyFill="1" applyBorder="1" applyAlignment="1" applyProtection="1">
      <alignment horizontal="center" vertical="center"/>
      <protection locked="0"/>
    </xf>
    <xf numFmtId="49" fontId="69" fillId="2" borderId="80" xfId="0" applyNumberFormat="1" applyFont="1" applyFill="1" applyBorder="1" applyAlignment="1" applyProtection="1">
      <alignment horizontal="left" vertical="center"/>
      <protection locked="0"/>
    </xf>
    <xf numFmtId="0" fontId="26" fillId="2" borderId="0" xfId="0" applyFont="1" applyFill="1" applyBorder="1" applyAlignment="1">
      <alignment horizontal="center" vertical="center"/>
    </xf>
    <xf numFmtId="0" fontId="70" fillId="0" borderId="80" xfId="0" applyFont="1" applyBorder="1" applyAlignment="1">
      <alignment horizontal="center" vertical="center"/>
    </xf>
    <xf numFmtId="0" fontId="26" fillId="0" borderId="0" xfId="0" applyFont="1" applyBorder="1" applyAlignment="1">
      <alignment horizontal="center"/>
    </xf>
    <xf numFmtId="0" fontId="0" fillId="0" borderId="80" xfId="0" applyBorder="1" applyAlignment="1">
      <alignment horizontal="center" vertical="center"/>
    </xf>
    <xf numFmtId="179" fontId="30" fillId="0" borderId="38" xfId="0" applyNumberFormat="1" applyFont="1" applyFill="1" applyBorder="1" applyAlignment="1">
      <alignment horizontal="center" vertical="center"/>
    </xf>
    <xf numFmtId="179" fontId="38" fillId="0" borderId="81" xfId="0" applyNumberFormat="1" applyFont="1" applyFill="1" applyBorder="1" applyAlignment="1">
      <alignment vertical="center"/>
    </xf>
    <xf numFmtId="179" fontId="38" fillId="0" borderId="82" xfId="0" applyNumberFormat="1" applyFont="1" applyFill="1" applyBorder="1" applyAlignment="1">
      <alignment vertical="center"/>
    </xf>
    <xf numFmtId="49" fontId="30" fillId="2" borderId="0" xfId="0" applyNumberFormat="1" applyFont="1" applyFill="1" applyBorder="1" applyAlignment="1" applyProtection="1">
      <alignment horizontal="left" vertical="center"/>
      <protection locked="0"/>
    </xf>
    <xf numFmtId="49" fontId="24" fillId="2" borderId="80" xfId="0" applyNumberFormat="1" applyFont="1" applyFill="1" applyBorder="1" applyAlignment="1" applyProtection="1">
      <alignment horizontal="center" vertical="center" wrapText="1"/>
      <protection locked="0"/>
    </xf>
    <xf numFmtId="49" fontId="24" fillId="2" borderId="80" xfId="0" applyNumberFormat="1" applyFont="1" applyFill="1" applyBorder="1" applyAlignment="1" applyProtection="1">
      <alignment horizontal="left" vertical="center"/>
      <protection locked="0"/>
    </xf>
    <xf numFmtId="49" fontId="24" fillId="2" borderId="80" xfId="0" applyNumberFormat="1" applyFont="1" applyFill="1" applyBorder="1" applyAlignment="1" applyProtection="1">
      <alignment horizontal="left" vertical="center"/>
      <protection/>
    </xf>
    <xf numFmtId="49" fontId="24" fillId="2" borderId="80" xfId="0" applyNumberFormat="1" applyFont="1" applyFill="1" applyBorder="1" applyAlignment="1" applyProtection="1">
      <alignment horizontal="center" vertical="center" wrapText="1"/>
      <protection/>
    </xf>
    <xf numFmtId="3" fontId="2" fillId="2" borderId="44" xfId="0" applyNumberFormat="1" applyFont="1" applyFill="1" applyBorder="1" applyAlignment="1" applyProtection="1">
      <alignment vertical="center"/>
      <protection/>
    </xf>
    <xf numFmtId="0" fontId="66" fillId="0" borderId="0" xfId="0" applyFont="1" applyBorder="1" applyAlignment="1">
      <alignment horizontal="center" vertical="center"/>
    </xf>
    <xf numFmtId="0" fontId="66" fillId="0" borderId="0" xfId="0" applyFont="1" applyBorder="1" applyAlignment="1">
      <alignment horizontal="center"/>
    </xf>
    <xf numFmtId="0" fontId="65" fillId="0" borderId="0" xfId="0" applyFont="1" applyBorder="1" applyAlignment="1">
      <alignment horizontal="center" vertical="center"/>
    </xf>
    <xf numFmtId="0" fontId="65" fillId="0" borderId="0" xfId="0" applyFont="1" applyBorder="1" applyAlignment="1">
      <alignment horizontal="center"/>
    </xf>
    <xf numFmtId="0" fontId="67" fillId="0" borderId="0" xfId="0" applyFont="1" applyFill="1" applyBorder="1" applyAlignment="1">
      <alignment horizontal="center" vertical="center"/>
    </xf>
    <xf numFmtId="0" fontId="67" fillId="0" borderId="0" xfId="0" applyFont="1" applyFill="1" applyBorder="1" applyAlignment="1">
      <alignment horizontal="center"/>
    </xf>
    <xf numFmtId="0" fontId="26" fillId="0" borderId="54" xfId="0" applyFont="1" applyBorder="1" applyAlignment="1">
      <alignment/>
    </xf>
    <xf numFmtId="0" fontId="23" fillId="0" borderId="83" xfId="0" applyFont="1" applyBorder="1" applyAlignment="1">
      <alignment horizontal="right"/>
    </xf>
    <xf numFmtId="0" fontId="30" fillId="0" borderId="83" xfId="0" applyFont="1" applyBorder="1" applyAlignment="1">
      <alignment horizontal="right"/>
    </xf>
    <xf numFmtId="49" fontId="30" fillId="2" borderId="0" xfId="0" applyNumberFormat="1" applyFont="1" applyFill="1" applyBorder="1" applyAlignment="1" applyProtection="1">
      <alignment horizontal="center" vertical="center"/>
      <protection locked="0"/>
    </xf>
    <xf numFmtId="3" fontId="2" fillId="2" borderId="84" xfId="0" applyNumberFormat="1" applyFont="1" applyFill="1" applyBorder="1" applyAlignment="1" applyProtection="1">
      <alignment vertical="center"/>
      <protection/>
    </xf>
    <xf numFmtId="3" fontId="2" fillId="2" borderId="85" xfId="0" applyNumberFormat="1" applyFont="1" applyFill="1" applyBorder="1" applyAlignment="1" applyProtection="1">
      <alignment vertical="center"/>
      <protection/>
    </xf>
    <xf numFmtId="3" fontId="2" fillId="2" borderId="43" xfId="0" applyNumberFormat="1" applyFont="1" applyFill="1" applyBorder="1" applyAlignment="1" applyProtection="1">
      <alignment vertical="center"/>
      <protection/>
    </xf>
    <xf numFmtId="0" fontId="26" fillId="2" borderId="86" xfId="0" applyFont="1" applyFill="1" applyBorder="1" applyAlignment="1">
      <alignment vertical="center"/>
    </xf>
    <xf numFmtId="0" fontId="26" fillId="2" borderId="37" xfId="0" applyFont="1" applyFill="1" applyBorder="1" applyAlignment="1">
      <alignment vertical="center"/>
    </xf>
    <xf numFmtId="0" fontId="26" fillId="2" borderId="84" xfId="0" applyFont="1" applyFill="1" applyBorder="1" applyAlignment="1">
      <alignment vertical="center"/>
    </xf>
    <xf numFmtId="0" fontId="26" fillId="2" borderId="36" xfId="0" applyFont="1" applyFill="1" applyBorder="1" applyAlignment="1">
      <alignment vertical="center"/>
    </xf>
    <xf numFmtId="3" fontId="4" fillId="2" borderId="87" xfId="0" applyNumberFormat="1" applyFont="1" applyFill="1" applyBorder="1" applyAlignment="1">
      <alignment vertical="center"/>
    </xf>
    <xf numFmtId="3" fontId="4" fillId="2" borderId="88" xfId="0" applyNumberFormat="1" applyFont="1" applyFill="1" applyBorder="1" applyAlignment="1">
      <alignment vertical="center"/>
    </xf>
    <xf numFmtId="3" fontId="4" fillId="2" borderId="89" xfId="0" applyNumberFormat="1" applyFont="1" applyFill="1" applyBorder="1" applyAlignment="1">
      <alignment vertical="center"/>
    </xf>
    <xf numFmtId="3" fontId="4" fillId="2" borderId="90" xfId="0" applyNumberFormat="1" applyFont="1" applyFill="1" applyBorder="1" applyAlignment="1">
      <alignment vertical="center"/>
    </xf>
    <xf numFmtId="3" fontId="34" fillId="2" borderId="91" xfId="0" applyNumberFormat="1" applyFont="1" applyFill="1" applyBorder="1" applyAlignment="1">
      <alignment vertical="center"/>
    </xf>
    <xf numFmtId="3" fontId="2" fillId="2" borderId="92" xfId="0" applyNumberFormat="1" applyFont="1" applyFill="1" applyBorder="1" applyAlignment="1">
      <alignment vertical="center"/>
    </xf>
    <xf numFmtId="3" fontId="2" fillId="2" borderId="93" xfId="0" applyNumberFormat="1" applyFont="1" applyFill="1" applyBorder="1" applyAlignment="1">
      <alignment vertical="center"/>
    </xf>
    <xf numFmtId="0" fontId="13" fillId="3" borderId="94" xfId="0" applyFont="1" applyFill="1" applyBorder="1" applyAlignment="1" applyProtection="1">
      <alignment horizontal="center" vertical="center"/>
      <protection/>
    </xf>
    <xf numFmtId="0" fontId="3" fillId="3" borderId="95" xfId="0" applyFont="1" applyFill="1" applyBorder="1" applyAlignment="1" applyProtection="1">
      <alignment horizontal="center" vertical="center"/>
      <protection/>
    </xf>
    <xf numFmtId="0" fontId="3" fillId="3" borderId="96" xfId="0" applyFont="1" applyFill="1" applyBorder="1" applyAlignment="1" applyProtection="1">
      <alignment horizontal="center" vertical="center"/>
      <protection/>
    </xf>
    <xf numFmtId="3" fontId="34" fillId="2" borderId="44" xfId="0" applyNumberFormat="1" applyFont="1" applyFill="1" applyBorder="1" applyAlignment="1">
      <alignment vertical="center"/>
    </xf>
    <xf numFmtId="3" fontId="2" fillId="2" borderId="84" xfId="0" applyNumberFormat="1" applyFont="1" applyFill="1" applyBorder="1" applyAlignment="1">
      <alignment vertical="center"/>
    </xf>
    <xf numFmtId="3" fontId="2" fillId="2" borderId="36" xfId="0" applyNumberFormat="1" applyFont="1" applyFill="1" applyBorder="1" applyAlignment="1">
      <alignment vertical="center"/>
    </xf>
    <xf numFmtId="3" fontId="34" fillId="2" borderId="45" xfId="0" applyNumberFormat="1" applyFont="1" applyFill="1" applyBorder="1" applyAlignment="1">
      <alignment vertical="center"/>
    </xf>
    <xf numFmtId="3" fontId="2" fillId="2" borderId="97" xfId="0" applyNumberFormat="1" applyFont="1" applyFill="1" applyBorder="1" applyAlignment="1">
      <alignment vertical="center"/>
    </xf>
    <xf numFmtId="3" fontId="2" fillId="2" borderId="50" xfId="0" applyNumberFormat="1" applyFont="1" applyFill="1" applyBorder="1" applyAlignment="1">
      <alignment vertical="center"/>
    </xf>
    <xf numFmtId="3" fontId="2" fillId="2" borderId="91" xfId="0" applyNumberFormat="1" applyFont="1" applyFill="1" applyBorder="1" applyAlignment="1" applyProtection="1">
      <alignment vertical="center"/>
      <protection/>
    </xf>
    <xf numFmtId="0" fontId="26" fillId="2" borderId="92" xfId="0" applyFont="1" applyFill="1" applyBorder="1" applyAlignment="1">
      <alignment vertical="center"/>
    </xf>
    <xf numFmtId="0" fontId="26" fillId="2" borderId="93" xfId="0" applyFont="1" applyFill="1" applyBorder="1" applyAlignment="1">
      <alignment vertical="center"/>
    </xf>
    <xf numFmtId="3" fontId="2" fillId="2" borderId="98" xfId="0" applyNumberFormat="1" applyFont="1" applyFill="1" applyBorder="1" applyAlignment="1" applyProtection="1">
      <alignment vertical="center"/>
      <protection/>
    </xf>
    <xf numFmtId="3" fontId="2" fillId="2" borderId="99" xfId="0" applyNumberFormat="1" applyFont="1" applyFill="1" applyBorder="1" applyAlignment="1" applyProtection="1">
      <alignment vertical="center"/>
      <protection/>
    </xf>
    <xf numFmtId="3" fontId="2" fillId="2" borderId="100" xfId="0" applyNumberFormat="1" applyFont="1" applyFill="1" applyBorder="1" applyAlignment="1" applyProtection="1">
      <alignment vertical="center"/>
      <protection/>
    </xf>
    <xf numFmtId="3" fontId="2" fillId="2" borderId="92" xfId="0" applyNumberFormat="1" applyFont="1" applyFill="1" applyBorder="1" applyAlignment="1" applyProtection="1">
      <alignment vertical="center"/>
      <protection/>
    </xf>
    <xf numFmtId="3" fontId="2" fillId="2" borderId="101" xfId="0" applyNumberFormat="1" applyFont="1" applyFill="1" applyBorder="1" applyAlignment="1" applyProtection="1">
      <alignment vertical="center"/>
      <protection/>
    </xf>
    <xf numFmtId="3" fontId="2" fillId="2" borderId="91" xfId="0" applyNumberFormat="1" applyFont="1" applyFill="1" applyBorder="1" applyAlignment="1" applyProtection="1">
      <alignment vertical="center"/>
      <protection locked="0"/>
    </xf>
    <xf numFmtId="0" fontId="26" fillId="0" borderId="92" xfId="0" applyFont="1" applyBorder="1" applyAlignment="1">
      <alignment vertical="center"/>
    </xf>
    <xf numFmtId="0" fontId="26" fillId="0" borderId="93" xfId="0" applyFont="1" applyBorder="1" applyAlignment="1">
      <alignment vertical="center"/>
    </xf>
    <xf numFmtId="3" fontId="2" fillId="2" borderId="43" xfId="0" applyNumberFormat="1" applyFont="1" applyFill="1" applyBorder="1" applyAlignment="1" applyProtection="1">
      <alignment vertical="center"/>
      <protection locked="0"/>
    </xf>
    <xf numFmtId="0" fontId="26" fillId="0" borderId="86" xfId="0" applyFont="1" applyBorder="1" applyAlignment="1">
      <alignment vertical="center"/>
    </xf>
    <xf numFmtId="0" fontId="26" fillId="0" borderId="102" xfId="0" applyFont="1" applyBorder="1" applyAlignment="1">
      <alignment vertical="center"/>
    </xf>
    <xf numFmtId="3" fontId="2" fillId="2" borderId="44" xfId="0" applyNumberFormat="1" applyFont="1" applyFill="1" applyBorder="1" applyAlignment="1" applyProtection="1">
      <alignment vertical="center"/>
      <protection locked="0"/>
    </xf>
    <xf numFmtId="0" fontId="26" fillId="0" borderId="84" xfId="0" applyFont="1" applyBorder="1" applyAlignment="1">
      <alignment vertical="center"/>
    </xf>
    <xf numFmtId="0" fontId="26" fillId="0" borderId="85" xfId="0" applyFont="1" applyBorder="1" applyAlignment="1">
      <alignment vertical="center"/>
    </xf>
    <xf numFmtId="0" fontId="26" fillId="0" borderId="101" xfId="0" applyFont="1" applyBorder="1" applyAlignment="1">
      <alignment vertical="center"/>
    </xf>
    <xf numFmtId="3" fontId="2" fillId="2" borderId="44" xfId="0" applyNumberFormat="1" applyFont="1" applyFill="1" applyBorder="1" applyAlignment="1">
      <alignment vertical="center"/>
    </xf>
    <xf numFmtId="0" fontId="26" fillId="0" borderId="36" xfId="0" applyFont="1" applyBorder="1" applyAlignment="1">
      <alignment vertical="center"/>
    </xf>
    <xf numFmtId="3" fontId="2" fillId="2" borderId="91" xfId="0" applyNumberFormat="1" applyFont="1" applyFill="1" applyBorder="1" applyAlignment="1">
      <alignment vertical="center"/>
    </xf>
    <xf numFmtId="3" fontId="2" fillId="2" borderId="43" xfId="0" applyNumberFormat="1" applyFont="1" applyFill="1" applyBorder="1" applyAlignment="1">
      <alignment vertical="center"/>
    </xf>
    <xf numFmtId="0" fontId="26" fillId="0" borderId="37" xfId="0" applyFont="1" applyBorder="1" applyAlignment="1">
      <alignment vertical="center"/>
    </xf>
    <xf numFmtId="3" fontId="34" fillId="2" borderId="90" xfId="0" applyNumberFormat="1" applyFont="1" applyFill="1" applyBorder="1" applyAlignment="1" applyProtection="1">
      <alignment horizontal="right" vertical="center"/>
      <protection/>
    </xf>
    <xf numFmtId="3" fontId="34" fillId="2" borderId="88" xfId="0" applyNumberFormat="1" applyFont="1" applyFill="1" applyBorder="1" applyAlignment="1" applyProtection="1">
      <alignment horizontal="right" vertical="center"/>
      <protection/>
    </xf>
    <xf numFmtId="3" fontId="34" fillId="2" borderId="103" xfId="0" applyNumberFormat="1" applyFont="1" applyFill="1" applyBorder="1" applyAlignment="1" applyProtection="1">
      <alignment horizontal="right" vertical="center"/>
      <protection/>
    </xf>
    <xf numFmtId="3" fontId="34" fillId="2" borderId="14" xfId="0" applyNumberFormat="1" applyFont="1" applyFill="1" applyBorder="1" applyAlignment="1" applyProtection="1">
      <alignment horizontal="right" vertical="center"/>
      <protection/>
    </xf>
    <xf numFmtId="3" fontId="34" fillId="2" borderId="104" xfId="0" applyNumberFormat="1" applyFont="1" applyFill="1" applyBorder="1" applyAlignment="1" applyProtection="1">
      <alignment horizontal="right" vertical="center"/>
      <protection/>
    </xf>
    <xf numFmtId="3" fontId="34" fillId="2" borderId="41" xfId="0" applyNumberFormat="1" applyFont="1" applyFill="1" applyBorder="1" applyAlignment="1" applyProtection="1">
      <alignment horizontal="right" vertical="center"/>
      <protection/>
    </xf>
    <xf numFmtId="3" fontId="4" fillId="2" borderId="105" xfId="0" applyNumberFormat="1" applyFont="1" applyFill="1" applyBorder="1" applyAlignment="1" applyProtection="1">
      <alignment horizontal="right" vertical="center"/>
      <protection/>
    </xf>
    <xf numFmtId="3" fontId="4" fillId="2" borderId="69" xfId="0" applyNumberFormat="1" applyFont="1" applyFill="1" applyBorder="1" applyAlignment="1" applyProtection="1">
      <alignment horizontal="right" vertical="center"/>
      <protection/>
    </xf>
    <xf numFmtId="3" fontId="4" fillId="2" borderId="106" xfId="0" applyNumberFormat="1" applyFont="1" applyFill="1" applyBorder="1" applyAlignment="1" applyProtection="1">
      <alignment horizontal="right" vertical="center"/>
      <protection/>
    </xf>
    <xf numFmtId="3" fontId="4" fillId="2" borderId="42" xfId="0" applyNumberFormat="1" applyFont="1" applyFill="1" applyBorder="1" applyAlignment="1" applyProtection="1">
      <alignment horizontal="right" vertical="center"/>
      <protection/>
    </xf>
    <xf numFmtId="3" fontId="4" fillId="2" borderId="70" xfId="0" applyNumberFormat="1" applyFont="1" applyFill="1" applyBorder="1" applyAlignment="1" applyProtection="1">
      <alignment horizontal="right" vertical="center"/>
      <protection/>
    </xf>
    <xf numFmtId="3" fontId="39" fillId="2" borderId="42" xfId="0" applyNumberFormat="1" applyFont="1" applyFill="1" applyBorder="1" applyAlignment="1" applyProtection="1">
      <alignment horizontal="right" vertical="center"/>
      <protection/>
    </xf>
    <xf numFmtId="3" fontId="39" fillId="2" borderId="69" xfId="0" applyNumberFormat="1" applyFont="1" applyFill="1" applyBorder="1" applyAlignment="1" applyProtection="1">
      <alignment horizontal="right" vertical="center"/>
      <protection/>
    </xf>
    <xf numFmtId="3" fontId="39" fillId="2" borderId="70" xfId="0" applyNumberFormat="1" applyFont="1" applyFill="1" applyBorder="1" applyAlignment="1" applyProtection="1">
      <alignment horizontal="right" vertical="center"/>
      <protection/>
    </xf>
    <xf numFmtId="3" fontId="39" fillId="2" borderId="105" xfId="0" applyNumberFormat="1" applyFont="1" applyFill="1" applyBorder="1" applyAlignment="1" applyProtection="1">
      <alignment horizontal="right" vertical="center"/>
      <protection/>
    </xf>
    <xf numFmtId="3" fontId="39" fillId="2" borderId="106" xfId="0" applyNumberFormat="1" applyFont="1" applyFill="1" applyBorder="1" applyAlignment="1" applyProtection="1">
      <alignment horizontal="right" vertical="center"/>
      <protection/>
    </xf>
    <xf numFmtId="0" fontId="66" fillId="2" borderId="0" xfId="0" applyFont="1" applyFill="1" applyBorder="1" applyAlignment="1">
      <alignment horizontal="center" vertical="center"/>
    </xf>
    <xf numFmtId="0" fontId="67" fillId="2" borderId="0" xfId="0" applyFont="1" applyFill="1" applyBorder="1" applyAlignment="1">
      <alignment horizontal="center" vertical="center"/>
    </xf>
    <xf numFmtId="3" fontId="4" fillId="2" borderId="90" xfId="0" applyNumberFormat="1" applyFont="1" applyFill="1" applyBorder="1" applyAlignment="1" applyProtection="1">
      <alignment horizontal="right" vertical="center"/>
      <protection/>
    </xf>
    <xf numFmtId="3" fontId="4" fillId="2" borderId="88" xfId="0" applyNumberFormat="1" applyFont="1" applyFill="1" applyBorder="1" applyAlignment="1" applyProtection="1">
      <alignment horizontal="right" vertical="center"/>
      <protection/>
    </xf>
    <xf numFmtId="3" fontId="4" fillId="2" borderId="103" xfId="0" applyNumberFormat="1" applyFont="1" applyFill="1" applyBorder="1" applyAlignment="1" applyProtection="1">
      <alignment horizontal="right" vertical="center"/>
      <protection/>
    </xf>
    <xf numFmtId="0" fontId="26" fillId="0" borderId="0" xfId="0" applyNumberFormat="1" applyFont="1" applyBorder="1" applyAlignment="1">
      <alignment horizontal="center"/>
    </xf>
    <xf numFmtId="0" fontId="26" fillId="0" borderId="54" xfId="0" applyFont="1" applyBorder="1" applyAlignment="1">
      <alignment horizontal="center"/>
    </xf>
    <xf numFmtId="3" fontId="4" fillId="2" borderId="87" xfId="0" applyNumberFormat="1" applyFont="1" applyFill="1" applyBorder="1" applyAlignment="1" applyProtection="1">
      <alignment horizontal="right" vertical="center"/>
      <protection/>
    </xf>
    <xf numFmtId="3" fontId="4" fillId="2" borderId="89" xfId="0" applyNumberFormat="1" applyFont="1" applyFill="1" applyBorder="1" applyAlignment="1" applyProtection="1">
      <alignment horizontal="right" vertical="center"/>
      <protection/>
    </xf>
    <xf numFmtId="3" fontId="34" fillId="2" borderId="91" xfId="0" applyNumberFormat="1" applyFont="1" applyFill="1" applyBorder="1" applyAlignment="1" applyProtection="1">
      <alignment vertical="center"/>
      <protection/>
    </xf>
    <xf numFmtId="3" fontId="2" fillId="2" borderId="93" xfId="0" applyNumberFormat="1" applyFont="1" applyFill="1" applyBorder="1" applyAlignment="1" applyProtection="1">
      <alignment vertical="center"/>
      <protection/>
    </xf>
    <xf numFmtId="0" fontId="26" fillId="2" borderId="84" xfId="0" applyFont="1" applyFill="1" applyBorder="1" applyAlignment="1" applyProtection="1">
      <alignment vertical="center"/>
      <protection/>
    </xf>
    <xf numFmtId="0" fontId="26" fillId="2" borderId="85" xfId="0" applyFont="1" applyFill="1" applyBorder="1" applyAlignment="1" applyProtection="1">
      <alignment vertical="center"/>
      <protection/>
    </xf>
    <xf numFmtId="0" fontId="26" fillId="2" borderId="92" xfId="0" applyFont="1" applyFill="1" applyBorder="1" applyAlignment="1" applyProtection="1">
      <alignment vertical="center"/>
      <protection/>
    </xf>
    <xf numFmtId="0" fontId="26" fillId="2" borderId="93" xfId="0" applyFont="1" applyFill="1" applyBorder="1" applyAlignment="1" applyProtection="1">
      <alignment vertical="center"/>
      <protection/>
    </xf>
    <xf numFmtId="0" fontId="26" fillId="2" borderId="101" xfId="0" applyFont="1" applyFill="1" applyBorder="1" applyAlignment="1" applyProtection="1">
      <alignment vertical="center"/>
      <protection/>
    </xf>
    <xf numFmtId="0" fontId="26" fillId="2" borderId="86" xfId="0" applyFont="1" applyFill="1" applyBorder="1" applyAlignment="1" applyProtection="1">
      <alignment vertical="center"/>
      <protection/>
    </xf>
    <xf numFmtId="0" fontId="26" fillId="2" borderId="37" xfId="0" applyFont="1" applyFill="1" applyBorder="1" applyAlignment="1" applyProtection="1">
      <alignment vertical="center"/>
      <protection/>
    </xf>
    <xf numFmtId="0" fontId="26" fillId="2" borderId="36" xfId="0" applyFont="1" applyFill="1" applyBorder="1" applyAlignment="1" applyProtection="1">
      <alignment vertical="center"/>
      <protection/>
    </xf>
    <xf numFmtId="3" fontId="34" fillId="2" borderId="44" xfId="0" applyNumberFormat="1" applyFont="1" applyFill="1" applyBorder="1" applyAlignment="1" applyProtection="1">
      <alignment vertical="center"/>
      <protection/>
    </xf>
    <xf numFmtId="3" fontId="34" fillId="2" borderId="84" xfId="0" applyNumberFormat="1" applyFont="1" applyFill="1" applyBorder="1" applyAlignment="1" applyProtection="1">
      <alignment vertical="center"/>
      <protection/>
    </xf>
    <xf numFmtId="3" fontId="34" fillId="2" borderId="36" xfId="0" applyNumberFormat="1" applyFont="1" applyFill="1" applyBorder="1" applyAlignment="1" applyProtection="1">
      <alignment vertical="center"/>
      <protection/>
    </xf>
    <xf numFmtId="3" fontId="2" fillId="2" borderId="36" xfId="0" applyNumberFormat="1" applyFont="1" applyFill="1" applyBorder="1" applyAlignment="1" applyProtection="1">
      <alignment vertical="center"/>
      <protection/>
    </xf>
    <xf numFmtId="3" fontId="34" fillId="2" borderId="43" xfId="0" applyNumberFormat="1" applyFont="1" applyFill="1" applyBorder="1" applyAlignment="1" applyProtection="1">
      <alignment vertical="center"/>
      <protection/>
    </xf>
    <xf numFmtId="3" fontId="2" fillId="2" borderId="86" xfId="0" applyNumberFormat="1" applyFont="1" applyFill="1" applyBorder="1" applyAlignment="1" applyProtection="1">
      <alignment vertical="center"/>
      <protection/>
    </xf>
    <xf numFmtId="3" fontId="2" fillId="2" borderId="37" xfId="0" applyNumberFormat="1" applyFont="1" applyFill="1" applyBorder="1" applyAlignment="1" applyProtection="1">
      <alignment vertical="center"/>
      <protection/>
    </xf>
    <xf numFmtId="0" fontId="26" fillId="2" borderId="99" xfId="0" applyFont="1" applyFill="1" applyBorder="1" applyAlignment="1" applyProtection="1">
      <alignment vertical="center"/>
      <protection/>
    </xf>
    <xf numFmtId="0" fontId="26" fillId="2" borderId="100" xfId="0" applyFont="1" applyFill="1" applyBorder="1" applyAlignment="1" applyProtection="1">
      <alignment vertical="center"/>
      <protection/>
    </xf>
    <xf numFmtId="179" fontId="8" fillId="2" borderId="107" xfId="0" applyNumberFormat="1" applyFont="1" applyFill="1" applyBorder="1" applyAlignment="1">
      <alignment horizontal="center" vertical="center" wrapText="1"/>
    </xf>
    <xf numFmtId="0" fontId="26" fillId="0" borderId="108" xfId="0" applyFont="1" applyBorder="1" applyAlignment="1">
      <alignment horizontal="center" vertical="center"/>
    </xf>
    <xf numFmtId="179" fontId="8" fillId="2" borderId="54" xfId="0" applyNumberFormat="1" applyFont="1" applyFill="1" applyBorder="1" applyAlignment="1">
      <alignment horizontal="center" vertical="center"/>
    </xf>
    <xf numFmtId="0" fontId="26" fillId="0" borderId="109" xfId="0" applyFont="1" applyBorder="1" applyAlignment="1">
      <alignment horizontal="center" vertical="center"/>
    </xf>
    <xf numFmtId="0" fontId="8" fillId="2" borderId="110" xfId="0" applyFont="1" applyFill="1" applyBorder="1" applyAlignment="1">
      <alignment vertical="center"/>
    </xf>
    <xf numFmtId="0" fontId="8" fillId="2" borderId="111" xfId="0" applyFont="1" applyFill="1" applyBorder="1" applyAlignment="1">
      <alignment vertical="center"/>
    </xf>
    <xf numFmtId="0" fontId="8" fillId="2" borderId="112" xfId="0" applyFont="1" applyFill="1" applyBorder="1" applyAlignment="1">
      <alignment vertical="center"/>
    </xf>
    <xf numFmtId="0" fontId="8" fillId="2" borderId="113" xfId="0" applyFont="1" applyFill="1" applyBorder="1" applyAlignment="1">
      <alignment vertical="center"/>
    </xf>
    <xf numFmtId="0" fontId="8" fillId="2" borderId="110" xfId="0" applyFont="1" applyFill="1" applyBorder="1" applyAlignment="1">
      <alignment vertical="center" wrapText="1"/>
    </xf>
    <xf numFmtId="0" fontId="8" fillId="2" borderId="111" xfId="0" applyFont="1" applyFill="1" applyBorder="1" applyAlignment="1">
      <alignment vertical="center" wrapText="1"/>
    </xf>
    <xf numFmtId="0" fontId="8" fillId="2" borderId="113" xfId="0" applyFont="1" applyFill="1" applyBorder="1" applyAlignment="1">
      <alignment vertical="center" wrapText="1"/>
    </xf>
    <xf numFmtId="0" fontId="30" fillId="2" borderId="53" xfId="0" applyFont="1" applyFill="1" applyBorder="1" applyAlignment="1">
      <alignment horizontal="center" vertical="center"/>
    </xf>
    <xf numFmtId="0" fontId="0" fillId="0" borderId="53" xfId="0" applyBorder="1" applyAlignment="1">
      <alignment horizontal="center" vertical="center"/>
    </xf>
    <xf numFmtId="0" fontId="26" fillId="0" borderId="53" xfId="0" applyFont="1" applyBorder="1" applyAlignment="1">
      <alignment vertical="center"/>
    </xf>
    <xf numFmtId="0" fontId="62" fillId="2" borderId="0" xfId="0" applyFont="1" applyFill="1" applyBorder="1" applyAlignment="1">
      <alignment horizontal="center" vertical="center"/>
    </xf>
    <xf numFmtId="0" fontId="63" fillId="2" borderId="0" xfId="0" applyFont="1" applyFill="1" applyBorder="1" applyAlignment="1">
      <alignment horizontal="center" vertical="center"/>
    </xf>
    <xf numFmtId="0" fontId="21" fillId="2" borderId="107" xfId="0" applyFont="1" applyFill="1" applyBorder="1" applyAlignment="1">
      <alignment vertical="top" wrapText="1"/>
    </xf>
    <xf numFmtId="0" fontId="4" fillId="2" borderId="114" xfId="0" applyFont="1" applyFill="1" applyBorder="1" applyAlignment="1">
      <alignment vertical="top" wrapText="1"/>
    </xf>
    <xf numFmtId="0" fontId="4" fillId="2" borderId="115" xfId="0" applyFont="1" applyFill="1" applyBorder="1" applyAlignment="1">
      <alignment vertical="top" wrapText="1"/>
    </xf>
    <xf numFmtId="0" fontId="26" fillId="2" borderId="54" xfId="0" applyFont="1" applyFill="1" applyBorder="1" applyAlignment="1">
      <alignment vertical="top" wrapText="1"/>
    </xf>
    <xf numFmtId="0" fontId="26" fillId="2" borderId="0" xfId="0" applyFont="1" applyFill="1" applyBorder="1" applyAlignment="1">
      <alignment vertical="top" wrapText="1"/>
    </xf>
    <xf numFmtId="0" fontId="26" fillId="2" borderId="55" xfId="0" applyFont="1" applyFill="1" applyBorder="1" applyAlignment="1">
      <alignment vertical="top" wrapText="1"/>
    </xf>
    <xf numFmtId="0" fontId="26" fillId="2" borderId="116" xfId="0" applyFont="1" applyFill="1" applyBorder="1" applyAlignment="1">
      <alignment vertical="top" wrapText="1"/>
    </xf>
    <xf numFmtId="0" fontId="26" fillId="2" borderId="83" xfId="0" applyFont="1" applyFill="1" applyBorder="1" applyAlignment="1">
      <alignment vertical="top" wrapText="1"/>
    </xf>
    <xf numFmtId="0" fontId="26" fillId="2" borderId="77" xfId="0" applyFont="1" applyFill="1" applyBorder="1" applyAlignment="1">
      <alignment vertical="top" wrapText="1"/>
    </xf>
    <xf numFmtId="0" fontId="50" fillId="2" borderId="0" xfId="0" applyFont="1" applyFill="1" applyBorder="1" applyAlignment="1">
      <alignment horizontal="center" vertical="center" wrapText="1"/>
    </xf>
    <xf numFmtId="0" fontId="59" fillId="2" borderId="0" xfId="0" applyFont="1" applyFill="1" applyBorder="1" applyAlignment="1">
      <alignment horizontal="center" vertical="center" wrapText="1"/>
    </xf>
    <xf numFmtId="0" fontId="26" fillId="0" borderId="33" xfId="0" applyFont="1" applyBorder="1" applyAlignment="1">
      <alignment horizontal="center" vertical="center" wrapText="1"/>
    </xf>
    <xf numFmtId="0" fontId="26" fillId="0" borderId="54" xfId="0" applyFont="1" applyBorder="1" applyAlignment="1">
      <alignment horizontal="center" vertical="center" wrapText="1"/>
    </xf>
    <xf numFmtId="0" fontId="21" fillId="2" borderId="48" xfId="0" applyFont="1" applyFill="1" applyBorder="1" applyAlignment="1">
      <alignment horizontal="left" vertical="top" wrapText="1"/>
    </xf>
    <xf numFmtId="0" fontId="4" fillId="2" borderId="114" xfId="0" applyFont="1" applyFill="1" applyBorder="1" applyAlignment="1">
      <alignment horizontal="left" vertical="top" wrapText="1"/>
    </xf>
    <xf numFmtId="0" fontId="4" fillId="2" borderId="115" xfId="0" applyFont="1" applyFill="1" applyBorder="1" applyAlignment="1">
      <alignment horizontal="left" vertical="top" wrapText="1"/>
    </xf>
    <xf numFmtId="0" fontId="4" fillId="2" borderId="47"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55" xfId="0" applyFont="1" applyFill="1" applyBorder="1" applyAlignment="1">
      <alignment horizontal="left" vertical="top" wrapText="1"/>
    </xf>
    <xf numFmtId="0" fontId="4" fillId="2" borderId="49" xfId="0" applyFont="1" applyFill="1" applyBorder="1" applyAlignment="1">
      <alignment horizontal="left" vertical="top" wrapText="1"/>
    </xf>
    <xf numFmtId="0" fontId="4" fillId="2" borderId="83" xfId="0" applyFont="1" applyFill="1" applyBorder="1" applyAlignment="1">
      <alignment horizontal="left" vertical="top" wrapText="1"/>
    </xf>
    <xf numFmtId="0" fontId="4" fillId="2" borderId="77" xfId="0" applyFont="1" applyFill="1" applyBorder="1" applyAlignment="1">
      <alignment horizontal="left" vertical="top" wrapText="1"/>
    </xf>
    <xf numFmtId="0" fontId="21" fillId="2" borderId="107" xfId="0" applyFont="1" applyFill="1" applyBorder="1" applyAlignment="1">
      <alignment horizontal="left" vertical="top" wrapText="1"/>
    </xf>
    <xf numFmtId="0" fontId="4" fillId="2" borderId="54" xfId="0" applyFont="1" applyFill="1" applyBorder="1" applyAlignment="1">
      <alignment horizontal="left" vertical="top" wrapText="1"/>
    </xf>
    <xf numFmtId="0" fontId="4" fillId="2" borderId="116" xfId="0" applyFont="1" applyFill="1" applyBorder="1" applyAlignment="1">
      <alignment horizontal="left" vertical="top" wrapText="1"/>
    </xf>
    <xf numFmtId="0" fontId="8" fillId="0" borderId="117" xfId="0" applyFont="1" applyFill="1" applyBorder="1" applyAlignment="1">
      <alignment horizontal="center" vertical="center" wrapText="1"/>
    </xf>
    <xf numFmtId="0" fontId="26" fillId="0" borderId="52" xfId="0" applyFont="1" applyBorder="1" applyAlignment="1">
      <alignment horizontal="center" vertical="center" wrapText="1"/>
    </xf>
    <xf numFmtId="0" fontId="26" fillId="0" borderId="55" xfId="0" applyFont="1" applyBorder="1" applyAlignment="1">
      <alignment horizontal="center" vertical="center" wrapText="1"/>
    </xf>
    <xf numFmtId="179" fontId="6" fillId="0" borderId="118" xfId="0" applyNumberFormat="1" applyFont="1" applyFill="1" applyBorder="1" applyAlignment="1" applyProtection="1">
      <alignment horizontal="center" vertical="center"/>
      <protection locked="0"/>
    </xf>
    <xf numFmtId="179" fontId="8" fillId="0" borderId="118" xfId="0" applyNumberFormat="1" applyFont="1" applyFill="1" applyBorder="1" applyAlignment="1" applyProtection="1">
      <alignment horizontal="center" vertical="center"/>
      <protection locked="0"/>
    </xf>
    <xf numFmtId="0" fontId="26" fillId="0" borderId="119" xfId="0" applyFont="1" applyFill="1" applyBorder="1" applyAlignment="1">
      <alignment horizontal="center" vertical="center"/>
    </xf>
    <xf numFmtId="49" fontId="30" fillId="2" borderId="0" xfId="0" applyNumberFormat="1" applyFont="1" applyFill="1" applyBorder="1" applyAlignment="1" applyProtection="1">
      <alignment horizontal="center" vertical="center"/>
      <protection/>
    </xf>
    <xf numFmtId="0" fontId="0" fillId="0" borderId="54" xfId="0" applyBorder="1" applyAlignment="1">
      <alignment vertical="center"/>
    </xf>
    <xf numFmtId="0" fontId="0" fillId="0" borderId="53" xfId="0" applyBorder="1" applyAlignment="1">
      <alignment vertical="center"/>
    </xf>
    <xf numFmtId="0" fontId="6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179" fontId="6" fillId="0" borderId="117" xfId="0" applyNumberFormat="1" applyFont="1" applyFill="1" applyBorder="1" applyAlignment="1">
      <alignment horizontal="center" vertical="center" wrapText="1"/>
    </xf>
    <xf numFmtId="0" fontId="26" fillId="0" borderId="52" xfId="0" applyFont="1" applyBorder="1" applyAlignment="1">
      <alignment vertical="center"/>
    </xf>
    <xf numFmtId="0" fontId="26" fillId="0" borderId="54" xfId="0" applyFont="1" applyFill="1" applyBorder="1" applyAlignment="1">
      <alignment vertical="center"/>
    </xf>
    <xf numFmtId="0" fontId="26" fillId="0" borderId="55" xfId="0" applyFont="1" applyBorder="1" applyAlignment="1">
      <alignment vertical="center"/>
    </xf>
    <xf numFmtId="0" fontId="6" fillId="0" borderId="117" xfId="0" applyFont="1" applyFill="1" applyBorder="1" applyAlignment="1">
      <alignment horizontal="center" vertical="center" wrapText="1"/>
    </xf>
    <xf numFmtId="0" fontId="26" fillId="0" borderId="54" xfId="0" applyFont="1" applyBorder="1" applyAlignment="1">
      <alignment vertical="center"/>
    </xf>
    <xf numFmtId="0" fontId="8" fillId="0" borderId="54" xfId="0" applyFont="1" applyFill="1" applyBorder="1" applyAlignment="1">
      <alignment horizontal="center"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180975</xdr:rowOff>
    </xdr:from>
    <xdr:to>
      <xdr:col>1</xdr:col>
      <xdr:colOff>276225</xdr:colOff>
      <xdr:row>2</xdr:row>
      <xdr:rowOff>533400</xdr:rowOff>
    </xdr:to>
    <xdr:pic>
      <xdr:nvPicPr>
        <xdr:cNvPr id="1" name="Picture 82"/>
        <xdr:cNvPicPr preferRelativeResize="1">
          <a:picLocks noChangeAspect="1"/>
        </xdr:cNvPicPr>
      </xdr:nvPicPr>
      <xdr:blipFill>
        <a:blip r:embed="rId1"/>
        <a:stretch>
          <a:fillRect/>
        </a:stretch>
      </xdr:blipFill>
      <xdr:spPr>
        <a:xfrm>
          <a:off x="76200" y="180975"/>
          <a:ext cx="2390775" cy="981075"/>
        </a:xfrm>
        <a:prstGeom prst="rect">
          <a:avLst/>
        </a:prstGeom>
        <a:noFill/>
        <a:ln w="12700" cmpd="sng">
          <a:solidFill>
            <a:srgbClr val="FF0000"/>
          </a:solidFill>
          <a:headEnd type="none"/>
          <a:tailEnd type="none"/>
        </a:ln>
      </xdr:spPr>
    </xdr:pic>
    <xdr:clientData/>
  </xdr:twoCellAnchor>
  <xdr:twoCellAnchor editAs="oneCell">
    <xdr:from>
      <xdr:col>8</xdr:col>
      <xdr:colOff>400050</xdr:colOff>
      <xdr:row>0</xdr:row>
      <xdr:rowOff>161925</xdr:rowOff>
    </xdr:from>
    <xdr:to>
      <xdr:col>11</xdr:col>
      <xdr:colOff>523875</xdr:colOff>
      <xdr:row>2</xdr:row>
      <xdr:rowOff>504825</xdr:rowOff>
    </xdr:to>
    <xdr:pic>
      <xdr:nvPicPr>
        <xdr:cNvPr id="2" name="Picture 83"/>
        <xdr:cNvPicPr preferRelativeResize="1">
          <a:picLocks noChangeAspect="1"/>
        </xdr:cNvPicPr>
      </xdr:nvPicPr>
      <xdr:blipFill>
        <a:blip r:embed="rId2"/>
        <a:stretch>
          <a:fillRect/>
        </a:stretch>
      </xdr:blipFill>
      <xdr:spPr>
        <a:xfrm>
          <a:off x="7743825" y="161925"/>
          <a:ext cx="2419350" cy="971550"/>
        </a:xfrm>
        <a:prstGeom prst="rect">
          <a:avLst/>
        </a:prstGeom>
        <a:noFill/>
        <a:ln w="12700" cmpd="sng">
          <a:solidFill>
            <a:srgbClr val="FF0000"/>
          </a:solidFill>
          <a:headEnd type="none"/>
          <a:tailEnd type="none"/>
        </a:ln>
      </xdr:spPr>
    </xdr:pic>
    <xdr:clientData/>
  </xdr:twoCellAnchor>
  <xdr:twoCellAnchor>
    <xdr:from>
      <xdr:col>0</xdr:col>
      <xdr:colOff>2171700</xdr:colOff>
      <xdr:row>3</xdr:row>
      <xdr:rowOff>285750</xdr:rowOff>
    </xdr:from>
    <xdr:to>
      <xdr:col>3</xdr:col>
      <xdr:colOff>0</xdr:colOff>
      <xdr:row>3</xdr:row>
      <xdr:rowOff>285750</xdr:rowOff>
    </xdr:to>
    <xdr:sp>
      <xdr:nvSpPr>
        <xdr:cNvPr id="3" name="Line 86"/>
        <xdr:cNvSpPr>
          <a:spLocks/>
        </xdr:cNvSpPr>
      </xdr:nvSpPr>
      <xdr:spPr>
        <a:xfrm>
          <a:off x="2171700" y="1733550"/>
          <a:ext cx="14287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542925</xdr:colOff>
      <xdr:row>3</xdr:row>
      <xdr:rowOff>304800</xdr:rowOff>
    </xdr:from>
    <xdr:to>
      <xdr:col>8</xdr:col>
      <xdr:colOff>466725</xdr:colOff>
      <xdr:row>3</xdr:row>
      <xdr:rowOff>304800</xdr:rowOff>
    </xdr:to>
    <xdr:sp>
      <xdr:nvSpPr>
        <xdr:cNvPr id="4" name="Line 87"/>
        <xdr:cNvSpPr>
          <a:spLocks/>
        </xdr:cNvSpPr>
      </xdr:nvSpPr>
      <xdr:spPr>
        <a:xfrm>
          <a:off x="5505450" y="1752600"/>
          <a:ext cx="23050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1257300</xdr:colOff>
      <xdr:row>0</xdr:row>
      <xdr:rowOff>0</xdr:rowOff>
    </xdr:from>
    <xdr:to>
      <xdr:col>0</xdr:col>
      <xdr:colOff>1257300</xdr:colOff>
      <xdr:row>0</xdr:row>
      <xdr:rowOff>0</xdr:rowOff>
    </xdr:to>
    <xdr:sp>
      <xdr:nvSpPr>
        <xdr:cNvPr id="1" name="Line 39"/>
        <xdr:cNvSpPr>
          <a:spLocks/>
        </xdr:cNvSpPr>
      </xdr:nvSpPr>
      <xdr:spPr>
        <a:xfrm>
          <a:off x="1257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1504950</xdr:colOff>
      <xdr:row>0</xdr:row>
      <xdr:rowOff>0</xdr:rowOff>
    </xdr:from>
    <xdr:to>
      <xdr:col>0</xdr:col>
      <xdr:colOff>1676400</xdr:colOff>
      <xdr:row>0</xdr:row>
      <xdr:rowOff>0</xdr:rowOff>
    </xdr:to>
    <xdr:sp>
      <xdr:nvSpPr>
        <xdr:cNvPr id="2" name="Line 40"/>
        <xdr:cNvSpPr>
          <a:spLocks/>
        </xdr:cNvSpPr>
      </xdr:nvSpPr>
      <xdr:spPr>
        <a:xfrm>
          <a:off x="1504950" y="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1704975</xdr:colOff>
      <xdr:row>0</xdr:row>
      <xdr:rowOff>0</xdr:rowOff>
    </xdr:from>
    <xdr:to>
      <xdr:col>0</xdr:col>
      <xdr:colOff>1895475</xdr:colOff>
      <xdr:row>0</xdr:row>
      <xdr:rowOff>0</xdr:rowOff>
    </xdr:to>
    <xdr:sp>
      <xdr:nvSpPr>
        <xdr:cNvPr id="3" name="Rectangle 41"/>
        <xdr:cNvSpPr>
          <a:spLocks/>
        </xdr:cNvSpPr>
      </xdr:nvSpPr>
      <xdr:spPr>
        <a:xfrm>
          <a:off x="1704975" y="0"/>
          <a:ext cx="1905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1038225</xdr:colOff>
      <xdr:row>0</xdr:row>
      <xdr:rowOff>0</xdr:rowOff>
    </xdr:from>
    <xdr:to>
      <xdr:col>0</xdr:col>
      <xdr:colOff>1038225</xdr:colOff>
      <xdr:row>0</xdr:row>
      <xdr:rowOff>0</xdr:rowOff>
    </xdr:to>
    <xdr:sp>
      <xdr:nvSpPr>
        <xdr:cNvPr id="4" name="Line 43"/>
        <xdr:cNvSpPr>
          <a:spLocks/>
        </xdr:cNvSpPr>
      </xdr:nvSpPr>
      <xdr:spPr>
        <a:xfrm>
          <a:off x="1038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1333500</xdr:colOff>
      <xdr:row>0</xdr:row>
      <xdr:rowOff>0</xdr:rowOff>
    </xdr:from>
    <xdr:to>
      <xdr:col>0</xdr:col>
      <xdr:colOff>1514475</xdr:colOff>
      <xdr:row>0</xdr:row>
      <xdr:rowOff>0</xdr:rowOff>
    </xdr:to>
    <xdr:sp>
      <xdr:nvSpPr>
        <xdr:cNvPr id="5" name="Line 44"/>
        <xdr:cNvSpPr>
          <a:spLocks/>
        </xdr:cNvSpPr>
      </xdr:nvSpPr>
      <xdr:spPr>
        <a:xfrm flipV="1">
          <a:off x="1333500" y="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1876425</xdr:colOff>
      <xdr:row>0</xdr:row>
      <xdr:rowOff>0</xdr:rowOff>
    </xdr:from>
    <xdr:to>
      <xdr:col>0</xdr:col>
      <xdr:colOff>1876425</xdr:colOff>
      <xdr:row>0</xdr:row>
      <xdr:rowOff>0</xdr:rowOff>
    </xdr:to>
    <xdr:sp>
      <xdr:nvSpPr>
        <xdr:cNvPr id="6" name="Line 46"/>
        <xdr:cNvSpPr>
          <a:spLocks/>
        </xdr:cNvSpPr>
      </xdr:nvSpPr>
      <xdr:spPr>
        <a:xfrm>
          <a:off x="1876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447675</xdr:colOff>
      <xdr:row>0</xdr:row>
      <xdr:rowOff>0</xdr:rowOff>
    </xdr:from>
    <xdr:to>
      <xdr:col>2</xdr:col>
      <xdr:colOff>447675</xdr:colOff>
      <xdr:row>0</xdr:row>
      <xdr:rowOff>0</xdr:rowOff>
    </xdr:to>
    <xdr:sp>
      <xdr:nvSpPr>
        <xdr:cNvPr id="7" name="Line 47"/>
        <xdr:cNvSpPr>
          <a:spLocks/>
        </xdr:cNvSpPr>
      </xdr:nvSpPr>
      <xdr:spPr>
        <a:xfrm>
          <a:off x="3000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180975</xdr:colOff>
      <xdr:row>0</xdr:row>
      <xdr:rowOff>0</xdr:rowOff>
    </xdr:from>
    <xdr:to>
      <xdr:col>3</xdr:col>
      <xdr:colOff>180975</xdr:colOff>
      <xdr:row>0</xdr:row>
      <xdr:rowOff>0</xdr:rowOff>
    </xdr:to>
    <xdr:sp>
      <xdr:nvSpPr>
        <xdr:cNvPr id="8" name="Line 48"/>
        <xdr:cNvSpPr>
          <a:spLocks/>
        </xdr:cNvSpPr>
      </xdr:nvSpPr>
      <xdr:spPr>
        <a:xfrm>
          <a:off x="3514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781050</xdr:colOff>
      <xdr:row>0</xdr:row>
      <xdr:rowOff>0</xdr:rowOff>
    </xdr:from>
    <xdr:to>
      <xdr:col>0</xdr:col>
      <xdr:colOff>781050</xdr:colOff>
      <xdr:row>0</xdr:row>
      <xdr:rowOff>0</xdr:rowOff>
    </xdr:to>
    <xdr:sp>
      <xdr:nvSpPr>
        <xdr:cNvPr id="9" name="Line 49"/>
        <xdr:cNvSpPr>
          <a:spLocks/>
        </xdr:cNvSpPr>
      </xdr:nvSpPr>
      <xdr:spPr>
        <a:xfrm>
          <a:off x="781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209550</xdr:colOff>
      <xdr:row>0</xdr:row>
      <xdr:rowOff>0</xdr:rowOff>
    </xdr:from>
    <xdr:to>
      <xdr:col>2</xdr:col>
      <xdr:colOff>209550</xdr:colOff>
      <xdr:row>0</xdr:row>
      <xdr:rowOff>0</xdr:rowOff>
    </xdr:to>
    <xdr:sp>
      <xdr:nvSpPr>
        <xdr:cNvPr id="10" name="Line 50"/>
        <xdr:cNvSpPr>
          <a:spLocks/>
        </xdr:cNvSpPr>
      </xdr:nvSpPr>
      <xdr:spPr>
        <a:xfrm flipV="1">
          <a:off x="2762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1028700</xdr:colOff>
      <xdr:row>0</xdr:row>
      <xdr:rowOff>0</xdr:rowOff>
    </xdr:from>
    <xdr:to>
      <xdr:col>0</xdr:col>
      <xdr:colOff>1028700</xdr:colOff>
      <xdr:row>0</xdr:row>
      <xdr:rowOff>0</xdr:rowOff>
    </xdr:to>
    <xdr:sp>
      <xdr:nvSpPr>
        <xdr:cNvPr id="11" name="Line 51"/>
        <xdr:cNvSpPr>
          <a:spLocks/>
        </xdr:cNvSpPr>
      </xdr:nvSpPr>
      <xdr:spPr>
        <a:xfrm flipV="1">
          <a:off x="1028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editAs="oneCell">
    <xdr:from>
      <xdr:col>0</xdr:col>
      <xdr:colOff>76200</xdr:colOff>
      <xdr:row>0</xdr:row>
      <xdr:rowOff>180975</xdr:rowOff>
    </xdr:from>
    <xdr:to>
      <xdr:col>1</xdr:col>
      <xdr:colOff>485775</xdr:colOff>
      <xdr:row>2</xdr:row>
      <xdr:rowOff>533400</xdr:rowOff>
    </xdr:to>
    <xdr:pic>
      <xdr:nvPicPr>
        <xdr:cNvPr id="12" name="Picture 93"/>
        <xdr:cNvPicPr preferRelativeResize="1">
          <a:picLocks noChangeAspect="1"/>
        </xdr:cNvPicPr>
      </xdr:nvPicPr>
      <xdr:blipFill>
        <a:blip r:embed="rId1"/>
        <a:stretch>
          <a:fillRect/>
        </a:stretch>
      </xdr:blipFill>
      <xdr:spPr>
        <a:xfrm>
          <a:off x="76200" y="180975"/>
          <a:ext cx="2390775" cy="981075"/>
        </a:xfrm>
        <a:prstGeom prst="rect">
          <a:avLst/>
        </a:prstGeom>
        <a:noFill/>
        <a:ln w="12700" cmpd="sng">
          <a:solidFill>
            <a:srgbClr val="FF0000"/>
          </a:solidFill>
          <a:headEnd type="none"/>
          <a:tailEnd type="none"/>
        </a:ln>
      </xdr:spPr>
    </xdr:pic>
    <xdr:clientData/>
  </xdr:twoCellAnchor>
  <xdr:twoCellAnchor editAs="oneCell">
    <xdr:from>
      <xdr:col>8</xdr:col>
      <xdr:colOff>266700</xdr:colOff>
      <xdr:row>0</xdr:row>
      <xdr:rowOff>161925</xdr:rowOff>
    </xdr:from>
    <xdr:to>
      <xdr:col>11</xdr:col>
      <xdr:colOff>466725</xdr:colOff>
      <xdr:row>2</xdr:row>
      <xdr:rowOff>504825</xdr:rowOff>
    </xdr:to>
    <xdr:pic>
      <xdr:nvPicPr>
        <xdr:cNvPr id="13" name="Picture 95"/>
        <xdr:cNvPicPr preferRelativeResize="1">
          <a:picLocks noChangeAspect="1"/>
        </xdr:cNvPicPr>
      </xdr:nvPicPr>
      <xdr:blipFill>
        <a:blip r:embed="rId2"/>
        <a:stretch>
          <a:fillRect/>
        </a:stretch>
      </xdr:blipFill>
      <xdr:spPr>
        <a:xfrm>
          <a:off x="7419975" y="161925"/>
          <a:ext cx="2419350" cy="971550"/>
        </a:xfrm>
        <a:prstGeom prst="rect">
          <a:avLst/>
        </a:prstGeom>
        <a:noFill/>
        <a:ln w="12700" cmpd="sng">
          <a:solidFill>
            <a:srgbClr val="FF0000"/>
          </a:solidFill>
          <a:headEnd type="none"/>
          <a:tailEnd type="none"/>
        </a:ln>
      </xdr:spPr>
    </xdr:pic>
    <xdr:clientData/>
  </xdr:twoCellAnchor>
  <xdr:twoCellAnchor>
    <xdr:from>
      <xdr:col>1</xdr:col>
      <xdr:colOff>19050</xdr:colOff>
      <xdr:row>4</xdr:row>
      <xdr:rowOff>0</xdr:rowOff>
    </xdr:from>
    <xdr:to>
      <xdr:col>3</xdr:col>
      <xdr:colOff>38100</xdr:colOff>
      <xdr:row>4</xdr:row>
      <xdr:rowOff>0</xdr:rowOff>
    </xdr:to>
    <xdr:sp>
      <xdr:nvSpPr>
        <xdr:cNvPr id="14" name="Line 96"/>
        <xdr:cNvSpPr>
          <a:spLocks/>
        </xdr:cNvSpPr>
      </xdr:nvSpPr>
      <xdr:spPr>
        <a:xfrm>
          <a:off x="2000250" y="1695450"/>
          <a:ext cx="13716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9525</xdr:colOff>
      <xdr:row>4</xdr:row>
      <xdr:rowOff>0</xdr:rowOff>
    </xdr:from>
    <xdr:to>
      <xdr:col>8</xdr:col>
      <xdr:colOff>533400</xdr:colOff>
      <xdr:row>4</xdr:row>
      <xdr:rowOff>0</xdr:rowOff>
    </xdr:to>
    <xdr:sp>
      <xdr:nvSpPr>
        <xdr:cNvPr id="15" name="Line 97"/>
        <xdr:cNvSpPr>
          <a:spLocks/>
        </xdr:cNvSpPr>
      </xdr:nvSpPr>
      <xdr:spPr>
        <a:xfrm>
          <a:off x="5448300" y="1695450"/>
          <a:ext cx="22383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0</xdr:row>
      <xdr:rowOff>0</xdr:rowOff>
    </xdr:from>
    <xdr:to>
      <xdr:col>1</xdr:col>
      <xdr:colOff>171450</xdr:colOff>
      <xdr:row>0</xdr:row>
      <xdr:rowOff>0</xdr:rowOff>
    </xdr:to>
    <xdr:sp>
      <xdr:nvSpPr>
        <xdr:cNvPr id="1" name="Rectangle 1"/>
        <xdr:cNvSpPr>
          <a:spLocks/>
        </xdr:cNvSpPr>
      </xdr:nvSpPr>
      <xdr:spPr>
        <a:xfrm>
          <a:off x="514350" y="0"/>
          <a:ext cx="914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47625</xdr:colOff>
      <xdr:row>0</xdr:row>
      <xdr:rowOff>0</xdr:rowOff>
    </xdr:to>
    <xdr:sp>
      <xdr:nvSpPr>
        <xdr:cNvPr id="2" name="Rectangle 2"/>
        <xdr:cNvSpPr>
          <a:spLocks/>
        </xdr:cNvSpPr>
      </xdr:nvSpPr>
      <xdr:spPr>
        <a:xfrm>
          <a:off x="1257300" y="0"/>
          <a:ext cx="47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304800</xdr:colOff>
      <xdr:row>0</xdr:row>
      <xdr:rowOff>0</xdr:rowOff>
    </xdr:from>
    <xdr:to>
      <xdr:col>9</xdr:col>
      <xdr:colOff>371475</xdr:colOff>
      <xdr:row>0</xdr:row>
      <xdr:rowOff>0</xdr:rowOff>
    </xdr:to>
    <xdr:sp>
      <xdr:nvSpPr>
        <xdr:cNvPr id="3" name="Rectangle 3"/>
        <xdr:cNvSpPr>
          <a:spLocks/>
        </xdr:cNvSpPr>
      </xdr:nvSpPr>
      <xdr:spPr>
        <a:xfrm>
          <a:off x="1562100" y="0"/>
          <a:ext cx="8601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38100</xdr:colOff>
      <xdr:row>0</xdr:row>
      <xdr:rowOff>0</xdr:rowOff>
    </xdr:from>
    <xdr:to>
      <xdr:col>3</xdr:col>
      <xdr:colOff>266700</xdr:colOff>
      <xdr:row>0</xdr:row>
      <xdr:rowOff>0</xdr:rowOff>
    </xdr:to>
    <xdr:sp>
      <xdr:nvSpPr>
        <xdr:cNvPr id="4" name="Rectangle 4"/>
        <xdr:cNvSpPr>
          <a:spLocks/>
        </xdr:cNvSpPr>
      </xdr:nvSpPr>
      <xdr:spPr>
        <a:xfrm>
          <a:off x="3705225" y="0"/>
          <a:ext cx="2286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723900</xdr:colOff>
      <xdr:row>0</xdr:row>
      <xdr:rowOff>0</xdr:rowOff>
    </xdr:from>
    <xdr:to>
      <xdr:col>0</xdr:col>
      <xdr:colOff>723900</xdr:colOff>
      <xdr:row>0</xdr:row>
      <xdr:rowOff>0</xdr:rowOff>
    </xdr:to>
    <xdr:sp>
      <xdr:nvSpPr>
        <xdr:cNvPr id="5" name="Line 5"/>
        <xdr:cNvSpPr>
          <a:spLocks/>
        </xdr:cNvSpPr>
      </xdr:nvSpPr>
      <xdr:spPr>
        <a:xfrm>
          <a:off x="723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6" name="Line 6"/>
        <xdr:cNvSpPr>
          <a:spLocks/>
        </xdr:cNvSpPr>
      </xdr:nvSpPr>
      <xdr:spPr>
        <a:xfrm>
          <a:off x="1257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a:off x="1257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28575</xdr:colOff>
      <xdr:row>0</xdr:row>
      <xdr:rowOff>0</xdr:rowOff>
    </xdr:from>
    <xdr:to>
      <xdr:col>3</xdr:col>
      <xdr:colOff>28575</xdr:colOff>
      <xdr:row>0</xdr:row>
      <xdr:rowOff>0</xdr:rowOff>
    </xdr:to>
    <xdr:sp>
      <xdr:nvSpPr>
        <xdr:cNvPr id="8" name="Line 8"/>
        <xdr:cNvSpPr>
          <a:spLocks/>
        </xdr:cNvSpPr>
      </xdr:nvSpPr>
      <xdr:spPr>
        <a:xfrm>
          <a:off x="3695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266700</xdr:colOff>
      <xdr:row>0</xdr:row>
      <xdr:rowOff>0</xdr:rowOff>
    </xdr:from>
    <xdr:to>
      <xdr:col>3</xdr:col>
      <xdr:colOff>266700</xdr:colOff>
      <xdr:row>0</xdr:row>
      <xdr:rowOff>0</xdr:rowOff>
    </xdr:to>
    <xdr:sp>
      <xdr:nvSpPr>
        <xdr:cNvPr id="9" name="Line 9"/>
        <xdr:cNvSpPr>
          <a:spLocks/>
        </xdr:cNvSpPr>
      </xdr:nvSpPr>
      <xdr:spPr>
        <a:xfrm>
          <a:off x="3933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476250</xdr:colOff>
      <xdr:row>0</xdr:row>
      <xdr:rowOff>0</xdr:rowOff>
    </xdr:from>
    <xdr:to>
      <xdr:col>3</xdr:col>
      <xdr:colOff>476250</xdr:colOff>
      <xdr:row>0</xdr:row>
      <xdr:rowOff>0</xdr:rowOff>
    </xdr:to>
    <xdr:sp>
      <xdr:nvSpPr>
        <xdr:cNvPr id="10" name="Line 10"/>
        <xdr:cNvSpPr>
          <a:spLocks/>
        </xdr:cNvSpPr>
      </xdr:nvSpPr>
      <xdr:spPr>
        <a:xfrm>
          <a:off x="4143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323850</xdr:colOff>
      <xdr:row>0</xdr:row>
      <xdr:rowOff>0</xdr:rowOff>
    </xdr:from>
    <xdr:to>
      <xdr:col>1</xdr:col>
      <xdr:colOff>457200</xdr:colOff>
      <xdr:row>0</xdr:row>
      <xdr:rowOff>0</xdr:rowOff>
    </xdr:to>
    <xdr:sp>
      <xdr:nvSpPr>
        <xdr:cNvPr id="11" name="Line 11"/>
        <xdr:cNvSpPr>
          <a:spLocks/>
        </xdr:cNvSpPr>
      </xdr:nvSpPr>
      <xdr:spPr>
        <a:xfrm>
          <a:off x="1581150"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123825</xdr:colOff>
      <xdr:row>0</xdr:row>
      <xdr:rowOff>0</xdr:rowOff>
    </xdr:from>
    <xdr:to>
      <xdr:col>1</xdr:col>
      <xdr:colOff>247650</xdr:colOff>
      <xdr:row>0</xdr:row>
      <xdr:rowOff>0</xdr:rowOff>
    </xdr:to>
    <xdr:sp>
      <xdr:nvSpPr>
        <xdr:cNvPr id="12" name="Line 12"/>
        <xdr:cNvSpPr>
          <a:spLocks/>
        </xdr:cNvSpPr>
      </xdr:nvSpPr>
      <xdr:spPr>
        <a:xfrm>
          <a:off x="1381125" y="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13" name="Line 16"/>
        <xdr:cNvSpPr>
          <a:spLocks/>
        </xdr:cNvSpPr>
      </xdr:nvSpPr>
      <xdr:spPr>
        <a:xfrm flipV="1">
          <a:off x="1257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9</xdr:col>
      <xdr:colOff>171450</xdr:colOff>
      <xdr:row>0</xdr:row>
      <xdr:rowOff>0</xdr:rowOff>
    </xdr:from>
    <xdr:to>
      <xdr:col>9</xdr:col>
      <xdr:colOff>171450</xdr:colOff>
      <xdr:row>0</xdr:row>
      <xdr:rowOff>0</xdr:rowOff>
    </xdr:to>
    <xdr:sp>
      <xdr:nvSpPr>
        <xdr:cNvPr id="14" name="Line 17"/>
        <xdr:cNvSpPr>
          <a:spLocks/>
        </xdr:cNvSpPr>
      </xdr:nvSpPr>
      <xdr:spPr>
        <a:xfrm flipV="1">
          <a:off x="9963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6</xdr:row>
      <xdr:rowOff>0</xdr:rowOff>
    </xdr:from>
    <xdr:to>
      <xdr:col>1</xdr:col>
      <xdr:colOff>9525</xdr:colOff>
      <xdr:row>13</xdr:row>
      <xdr:rowOff>19050</xdr:rowOff>
    </xdr:to>
    <xdr:sp>
      <xdr:nvSpPr>
        <xdr:cNvPr id="15" name="Line 25"/>
        <xdr:cNvSpPr>
          <a:spLocks/>
        </xdr:cNvSpPr>
      </xdr:nvSpPr>
      <xdr:spPr>
        <a:xfrm>
          <a:off x="0" y="1114425"/>
          <a:ext cx="1266825" cy="153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0</xdr:row>
      <xdr:rowOff>0</xdr:rowOff>
    </xdr:from>
    <xdr:to>
      <xdr:col>1</xdr:col>
      <xdr:colOff>0</xdr:colOff>
      <xdr:row>0</xdr:row>
      <xdr:rowOff>0</xdr:rowOff>
    </xdr:to>
    <xdr:sp>
      <xdr:nvSpPr>
        <xdr:cNvPr id="1" name="Rectangle 1"/>
        <xdr:cNvSpPr>
          <a:spLocks/>
        </xdr:cNvSpPr>
      </xdr:nvSpPr>
      <xdr:spPr>
        <a:xfrm>
          <a:off x="514350" y="0"/>
          <a:ext cx="1057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2" name="Rectangle 2"/>
        <xdr:cNvSpPr>
          <a:spLocks/>
        </xdr:cNvSpPr>
      </xdr:nvSpPr>
      <xdr:spPr>
        <a:xfrm>
          <a:off x="15716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3" name="Rectangle 3"/>
        <xdr:cNvSpPr>
          <a:spLocks/>
        </xdr:cNvSpPr>
      </xdr:nvSpPr>
      <xdr:spPr>
        <a:xfrm>
          <a:off x="15716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4" name="Rectangle 4"/>
        <xdr:cNvSpPr>
          <a:spLocks/>
        </xdr:cNvSpPr>
      </xdr:nvSpPr>
      <xdr:spPr>
        <a:xfrm>
          <a:off x="15716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723900</xdr:colOff>
      <xdr:row>0</xdr:row>
      <xdr:rowOff>0</xdr:rowOff>
    </xdr:from>
    <xdr:to>
      <xdr:col>0</xdr:col>
      <xdr:colOff>723900</xdr:colOff>
      <xdr:row>0</xdr:row>
      <xdr:rowOff>0</xdr:rowOff>
    </xdr:to>
    <xdr:sp>
      <xdr:nvSpPr>
        <xdr:cNvPr id="5" name="Line 5"/>
        <xdr:cNvSpPr>
          <a:spLocks/>
        </xdr:cNvSpPr>
      </xdr:nvSpPr>
      <xdr:spPr>
        <a:xfrm>
          <a:off x="723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6" name="Line 6"/>
        <xdr:cNvSpPr>
          <a:spLocks/>
        </xdr:cNvSpPr>
      </xdr:nvSpPr>
      <xdr:spPr>
        <a:xfrm>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8" name="Line 8"/>
        <xdr:cNvSpPr>
          <a:spLocks/>
        </xdr:cNvSpPr>
      </xdr:nvSpPr>
      <xdr:spPr>
        <a:xfrm>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9" name="Line 9"/>
        <xdr:cNvSpPr>
          <a:spLocks/>
        </xdr:cNvSpPr>
      </xdr:nvSpPr>
      <xdr:spPr>
        <a:xfrm>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10" name="Line 10"/>
        <xdr:cNvSpPr>
          <a:spLocks/>
        </xdr:cNvSpPr>
      </xdr:nvSpPr>
      <xdr:spPr>
        <a:xfrm>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11" name="Line 11"/>
        <xdr:cNvSpPr>
          <a:spLocks/>
        </xdr:cNvSpPr>
      </xdr:nvSpPr>
      <xdr:spPr>
        <a:xfrm>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12" name="Line 12"/>
        <xdr:cNvSpPr>
          <a:spLocks/>
        </xdr:cNvSpPr>
      </xdr:nvSpPr>
      <xdr:spPr>
        <a:xfrm>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13" name="Line 13"/>
        <xdr:cNvSpPr>
          <a:spLocks/>
        </xdr:cNvSpPr>
      </xdr:nvSpPr>
      <xdr:spPr>
        <a:xfrm flipV="1">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0</xdr:row>
      <xdr:rowOff>0</xdr:rowOff>
    </xdr:from>
    <xdr:to>
      <xdr:col>1</xdr:col>
      <xdr:colOff>0</xdr:colOff>
      <xdr:row>0</xdr:row>
      <xdr:rowOff>0</xdr:rowOff>
    </xdr:to>
    <xdr:sp>
      <xdr:nvSpPr>
        <xdr:cNvPr id="14" name="Line 14"/>
        <xdr:cNvSpPr>
          <a:spLocks/>
        </xdr:cNvSpPr>
      </xdr:nvSpPr>
      <xdr:spPr>
        <a:xfrm flipV="1">
          <a:off x="157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0</xdr:colOff>
      <xdr:row>3</xdr:row>
      <xdr:rowOff>38100</xdr:rowOff>
    </xdr:from>
    <xdr:to>
      <xdr:col>1</xdr:col>
      <xdr:colOff>19050</xdr:colOff>
      <xdr:row>10</xdr:row>
      <xdr:rowOff>19050</xdr:rowOff>
    </xdr:to>
    <xdr:sp>
      <xdr:nvSpPr>
        <xdr:cNvPr id="15" name="Line 15"/>
        <xdr:cNvSpPr>
          <a:spLocks/>
        </xdr:cNvSpPr>
      </xdr:nvSpPr>
      <xdr:spPr>
        <a:xfrm>
          <a:off x="0" y="914400"/>
          <a:ext cx="1590675" cy="1428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66675</xdr:colOff>
      <xdr:row>2</xdr:row>
      <xdr:rowOff>180975</xdr:rowOff>
    </xdr:from>
    <xdr:to>
      <xdr:col>2</xdr:col>
      <xdr:colOff>552450</xdr:colOff>
      <xdr:row>2</xdr:row>
      <xdr:rowOff>180975</xdr:rowOff>
    </xdr:to>
    <xdr:sp>
      <xdr:nvSpPr>
        <xdr:cNvPr id="16" name="Line 17"/>
        <xdr:cNvSpPr>
          <a:spLocks/>
        </xdr:cNvSpPr>
      </xdr:nvSpPr>
      <xdr:spPr>
        <a:xfrm>
          <a:off x="1638300" y="809625"/>
          <a:ext cx="15621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5"/>
  <sheetViews>
    <sheetView showGridLines="0" workbookViewId="0" topLeftCell="A1">
      <pane xSplit="2" ySplit="6" topLeftCell="C7" activePane="bottomRight" state="frozen"/>
      <selection pane="topLeft" activeCell="A1" sqref="A1"/>
      <selection pane="topRight" activeCell="C1" sqref="C1"/>
      <selection pane="bottomLeft" activeCell="A7" sqref="A7"/>
      <selection pane="bottomRight" activeCell="D20" sqref="D20"/>
    </sheetView>
  </sheetViews>
  <sheetFormatPr defaultColWidth="9.00390625" defaultRowHeight="15" customHeight="1"/>
  <cols>
    <col min="1" max="1" width="28.75390625" style="241" customWidth="1"/>
    <col min="2" max="2" width="8.625" style="108" customWidth="1"/>
    <col min="3" max="3" width="9.875" style="148" customWidth="1"/>
    <col min="4" max="4" width="9.25390625" style="148" customWidth="1"/>
    <col min="5" max="5" width="8.625" style="148" customWidth="1"/>
    <col min="6" max="6" width="9.25390625" style="148" customWidth="1"/>
    <col min="7" max="7" width="12.00390625" style="149" customWidth="1"/>
    <col min="8" max="8" width="10.00390625" style="148" customWidth="1"/>
    <col min="9" max="9" width="8.875" style="148" customWidth="1"/>
    <col min="10" max="10" width="10.375" style="148" customWidth="1"/>
    <col min="11" max="11" width="10.875" style="148" customWidth="1"/>
    <col min="12" max="12" width="11.625" style="149" customWidth="1"/>
    <col min="13" max="13" width="9.625" style="242" customWidth="1"/>
    <col min="14" max="16384" width="9.00390625" style="130" customWidth="1"/>
  </cols>
  <sheetData>
    <row r="1" spans="1:11" s="220" customFormat="1" ht="24.75" customHeight="1">
      <c r="A1" s="288" t="s">
        <v>184</v>
      </c>
      <c r="B1" s="288"/>
      <c r="C1" s="289"/>
      <c r="D1" s="289"/>
      <c r="E1" s="289"/>
      <c r="F1" s="289"/>
      <c r="G1" s="289"/>
      <c r="H1" s="289"/>
      <c r="I1" s="289"/>
      <c r="J1" s="289"/>
      <c r="K1" s="289"/>
    </row>
    <row r="2" spans="1:11" s="221" customFormat="1" ht="24.75" customHeight="1">
      <c r="A2" s="288" t="s">
        <v>194</v>
      </c>
      <c r="B2" s="290"/>
      <c r="C2" s="291"/>
      <c r="D2" s="291"/>
      <c r="E2" s="291"/>
      <c r="F2" s="291"/>
      <c r="G2" s="291"/>
      <c r="H2" s="291"/>
      <c r="I2" s="291"/>
      <c r="J2" s="291"/>
      <c r="K2" s="291"/>
    </row>
    <row r="3" spans="1:11" s="222" customFormat="1" ht="64.5" customHeight="1">
      <c r="A3" s="292" t="s">
        <v>186</v>
      </c>
      <c r="B3" s="292"/>
      <c r="C3" s="293"/>
      <c r="D3" s="293"/>
      <c r="E3" s="293"/>
      <c r="F3" s="293"/>
      <c r="G3" s="293"/>
      <c r="H3" s="293"/>
      <c r="I3" s="293"/>
      <c r="J3" s="293"/>
      <c r="K3" s="294"/>
    </row>
    <row r="4" spans="1:11" s="223" customFormat="1" ht="24.75" customHeight="1">
      <c r="A4" s="206" t="s">
        <v>105</v>
      </c>
      <c r="B4" s="297"/>
      <c r="C4" s="297"/>
      <c r="E4" s="207" t="s">
        <v>106</v>
      </c>
      <c r="F4" s="224"/>
      <c r="G4" s="282"/>
      <c r="H4" s="275"/>
      <c r="I4" s="275"/>
      <c r="J4" s="224"/>
      <c r="K4" s="225"/>
    </row>
    <row r="5" spans="1:13" s="228" customFormat="1" ht="24.75" customHeight="1">
      <c r="A5" s="226"/>
      <c r="B5" s="227"/>
      <c r="C5" s="227"/>
      <c r="D5" s="227"/>
      <c r="E5" s="227"/>
      <c r="F5" s="227"/>
      <c r="G5" s="227"/>
      <c r="H5" s="295" t="s">
        <v>25</v>
      </c>
      <c r="I5" s="296"/>
      <c r="J5" s="296"/>
      <c r="K5" s="296"/>
      <c r="L5" s="296"/>
      <c r="M5" s="296"/>
    </row>
    <row r="6" spans="1:13" s="127" customFormat="1" ht="19.5" customHeight="1">
      <c r="A6" s="268" t="s">
        <v>11</v>
      </c>
      <c r="B6" s="99" t="s">
        <v>12</v>
      </c>
      <c r="C6" s="100" t="s">
        <v>195</v>
      </c>
      <c r="D6" s="229"/>
      <c r="E6" s="229"/>
      <c r="F6" s="229"/>
      <c r="G6" s="230"/>
      <c r="H6" s="100" t="s">
        <v>13</v>
      </c>
      <c r="I6" s="229"/>
      <c r="J6" s="229"/>
      <c r="K6" s="229"/>
      <c r="L6" s="230"/>
      <c r="M6" s="101" t="s">
        <v>107</v>
      </c>
    </row>
    <row r="7" spans="1:13" s="125" customFormat="1" ht="19.5" customHeight="1">
      <c r="A7" s="267" t="s">
        <v>108</v>
      </c>
      <c r="B7" s="17">
        <v>100000</v>
      </c>
      <c r="C7" s="305">
        <f>G8+C9+G14+C15+C21+C29+G40+C41+G48+C49+G53</f>
        <v>0</v>
      </c>
      <c r="D7" s="306"/>
      <c r="E7" s="306"/>
      <c r="F7" s="306"/>
      <c r="G7" s="307"/>
      <c r="H7" s="308">
        <f>L8+H9+L14+H15+H21+H29+L40+H41+L48+H49+L53</f>
        <v>0</v>
      </c>
      <c r="I7" s="306"/>
      <c r="J7" s="306"/>
      <c r="K7" s="306"/>
      <c r="L7" s="307"/>
      <c r="M7" s="79" t="str">
        <f>IF(OR(C7=0,H7=0),"0.0",+((C7/H7)-1)*100)</f>
        <v>0.0</v>
      </c>
    </row>
    <row r="8" spans="1:13" ht="19.5" customHeight="1">
      <c r="A8" s="102" t="s">
        <v>109</v>
      </c>
      <c r="B8" s="19">
        <v>101000</v>
      </c>
      <c r="C8" s="20"/>
      <c r="D8" s="21"/>
      <c r="E8" s="21"/>
      <c r="F8" s="21"/>
      <c r="G8" s="22">
        <f>SUM(C8:F8)</f>
        <v>0</v>
      </c>
      <c r="H8" s="23"/>
      <c r="I8" s="21"/>
      <c r="J8" s="21"/>
      <c r="K8" s="21"/>
      <c r="L8" s="22">
        <f>SUM(H8:K8)</f>
        <v>0</v>
      </c>
      <c r="M8" s="24" t="str">
        <f>IF(OR(G8=0,L8=0),"0.0",+((G8/L8)-1)*100)</f>
        <v>0.0</v>
      </c>
    </row>
    <row r="9" spans="1:13" ht="19.5" customHeight="1">
      <c r="A9" s="103" t="s">
        <v>110</v>
      </c>
      <c r="B9" s="25">
        <v>102000</v>
      </c>
      <c r="C9" s="315">
        <f>SUM(G10:G13)</f>
        <v>0</v>
      </c>
      <c r="D9" s="316"/>
      <c r="E9" s="316"/>
      <c r="F9" s="316"/>
      <c r="G9" s="317"/>
      <c r="H9" s="315">
        <f>SUM(L10:L13)</f>
        <v>0</v>
      </c>
      <c r="I9" s="316"/>
      <c r="J9" s="316"/>
      <c r="K9" s="316"/>
      <c r="L9" s="317"/>
      <c r="M9" s="18" t="str">
        <f>IF(OR(C9=0,H9=0),"0.0",+((C9/H9)-1)*100)</f>
        <v>0.0</v>
      </c>
    </row>
    <row r="10" spans="1:13" ht="19.5" customHeight="1">
      <c r="A10" s="231" t="s">
        <v>111</v>
      </c>
      <c r="B10" s="25">
        <v>102010</v>
      </c>
      <c r="C10" s="5"/>
      <c r="D10" s="3"/>
      <c r="E10" s="3"/>
      <c r="F10" s="3"/>
      <c r="G10" s="26">
        <f>SUM(C10:F10)</f>
        <v>0</v>
      </c>
      <c r="H10" s="2"/>
      <c r="I10" s="3"/>
      <c r="J10" s="3"/>
      <c r="K10" s="3"/>
      <c r="L10" s="26">
        <f>SUM(H10:K10)</f>
        <v>0</v>
      </c>
      <c r="M10" s="24" t="str">
        <f>IF(OR(G10=0,L10=0),"0.0",+((G10/L10)-1)*100)</f>
        <v>0.0</v>
      </c>
    </row>
    <row r="11" spans="1:13" ht="19.5" customHeight="1">
      <c r="A11" s="231" t="s">
        <v>112</v>
      </c>
      <c r="B11" s="25">
        <v>102020</v>
      </c>
      <c r="C11" s="5"/>
      <c r="D11" s="3"/>
      <c r="E11" s="3"/>
      <c r="F11" s="3"/>
      <c r="G11" s="26">
        <f>SUM(C11:F11)</f>
        <v>0</v>
      </c>
      <c r="H11" s="2"/>
      <c r="I11" s="3"/>
      <c r="J11" s="27"/>
      <c r="K11" s="3"/>
      <c r="L11" s="26">
        <f>SUM(H11:K11)</f>
        <v>0</v>
      </c>
      <c r="M11" s="24" t="str">
        <f>IF(OR(G11=0,L11=0),"0.0",+((G11/L11)-1)*100)</f>
        <v>0.0</v>
      </c>
    </row>
    <row r="12" spans="1:13" ht="19.5" customHeight="1">
      <c r="A12" s="231" t="s">
        <v>113</v>
      </c>
      <c r="B12" s="25">
        <v>102030</v>
      </c>
      <c r="C12" s="5"/>
      <c r="D12" s="3"/>
      <c r="E12" s="3"/>
      <c r="F12" s="3"/>
      <c r="G12" s="26">
        <f>SUM(C12:F12)</f>
        <v>0</v>
      </c>
      <c r="H12" s="2"/>
      <c r="I12" s="3"/>
      <c r="J12" s="3"/>
      <c r="K12" s="3"/>
      <c r="L12" s="26">
        <f>SUM(H12:K12)</f>
        <v>0</v>
      </c>
      <c r="M12" s="24" t="str">
        <f>IF(OR(G12=0,L12=0),"0.0",+((G12/L12)-1)*100)</f>
        <v>0.0</v>
      </c>
    </row>
    <row r="13" spans="1:13" ht="19.5" customHeight="1">
      <c r="A13" s="231" t="s">
        <v>114</v>
      </c>
      <c r="B13" s="25">
        <v>102040</v>
      </c>
      <c r="C13" s="5"/>
      <c r="D13" s="3"/>
      <c r="E13" s="3"/>
      <c r="F13" s="3"/>
      <c r="G13" s="26">
        <f>SUM(C13:F13)</f>
        <v>0</v>
      </c>
      <c r="H13" s="2"/>
      <c r="I13" s="3"/>
      <c r="J13" s="3"/>
      <c r="K13" s="3"/>
      <c r="L13" s="26">
        <f>SUM(H13:K13)</f>
        <v>0</v>
      </c>
      <c r="M13" s="24" t="str">
        <f>IF(OR(G13=0,L13=0),"0.0",+((G13/L13)-1)*100)</f>
        <v>0.0</v>
      </c>
    </row>
    <row r="14" spans="1:13" ht="19.5" customHeight="1">
      <c r="A14" s="103" t="s">
        <v>115</v>
      </c>
      <c r="B14" s="25">
        <v>112000</v>
      </c>
      <c r="C14" s="5"/>
      <c r="D14" s="3"/>
      <c r="E14" s="3"/>
      <c r="F14" s="3"/>
      <c r="G14" s="28">
        <f>SUM(C14:F14)</f>
        <v>0</v>
      </c>
      <c r="H14" s="2"/>
      <c r="I14" s="3"/>
      <c r="J14" s="3"/>
      <c r="K14" s="3"/>
      <c r="L14" s="28">
        <f>SUM(H14:K14)</f>
        <v>0</v>
      </c>
      <c r="M14" s="24" t="str">
        <f>IF(OR(G14=0,L14=0),"0.0",+((G14/L14)-1)*100)</f>
        <v>0.0</v>
      </c>
    </row>
    <row r="15" spans="1:13" ht="19.5" customHeight="1">
      <c r="A15" s="103" t="s">
        <v>116</v>
      </c>
      <c r="B15" s="25">
        <v>103000</v>
      </c>
      <c r="C15" s="315">
        <f>SUM(G16:G20)</f>
        <v>0</v>
      </c>
      <c r="D15" s="316"/>
      <c r="E15" s="316"/>
      <c r="F15" s="316"/>
      <c r="G15" s="317"/>
      <c r="H15" s="315">
        <f>SUM(L16:L20)</f>
        <v>0</v>
      </c>
      <c r="I15" s="316"/>
      <c r="J15" s="316"/>
      <c r="K15" s="316"/>
      <c r="L15" s="317"/>
      <c r="M15" s="18" t="str">
        <f>IF(OR(C15=0,H15=0),"0.0",+((C15/H15)-1)*100)</f>
        <v>0.0</v>
      </c>
    </row>
    <row r="16" spans="1:13" ht="19.5" customHeight="1">
      <c r="A16" s="231" t="s">
        <v>117</v>
      </c>
      <c r="B16" s="25">
        <v>103010</v>
      </c>
      <c r="C16" s="5"/>
      <c r="D16" s="3"/>
      <c r="E16" s="3"/>
      <c r="F16" s="3"/>
      <c r="G16" s="26">
        <f>SUM(C16:F16)</f>
        <v>0</v>
      </c>
      <c r="H16" s="2"/>
      <c r="I16" s="3"/>
      <c r="J16" s="3"/>
      <c r="K16" s="3"/>
      <c r="L16" s="26">
        <f>SUM(H16:K16)</f>
        <v>0</v>
      </c>
      <c r="M16" s="24" t="str">
        <f>IF(OR(G16=0,L16=0),"0.0",+((G16/L16)-1)*100)</f>
        <v>0.0</v>
      </c>
    </row>
    <row r="17" spans="1:13" ht="19.5" customHeight="1">
      <c r="A17" s="231" t="s">
        <v>118</v>
      </c>
      <c r="B17" s="25">
        <v>103020</v>
      </c>
      <c r="C17" s="5"/>
      <c r="D17" s="3"/>
      <c r="E17" s="3"/>
      <c r="F17" s="3"/>
      <c r="G17" s="26">
        <f>SUM(C17:F17)</f>
        <v>0</v>
      </c>
      <c r="H17" s="2"/>
      <c r="I17" s="3"/>
      <c r="J17" s="3"/>
      <c r="K17" s="3"/>
      <c r="L17" s="26">
        <f>SUM(H17:K17)</f>
        <v>0</v>
      </c>
      <c r="M17" s="24" t="str">
        <f>IF(OR(G17=0,L17=0),"0.0",+((G17/L17)-1)*100)</f>
        <v>0.0</v>
      </c>
    </row>
    <row r="18" spans="1:13" ht="19.5" customHeight="1">
      <c r="A18" s="231" t="s">
        <v>119</v>
      </c>
      <c r="B18" s="25">
        <v>103030</v>
      </c>
      <c r="C18" s="5"/>
      <c r="D18" s="3"/>
      <c r="E18" s="3"/>
      <c r="F18" s="3"/>
      <c r="G18" s="26">
        <f>SUM(C18:F18)</f>
        <v>0</v>
      </c>
      <c r="H18" s="2"/>
      <c r="I18" s="3"/>
      <c r="J18" s="3"/>
      <c r="K18" s="3"/>
      <c r="L18" s="26">
        <f>SUM(H18:K18)</f>
        <v>0</v>
      </c>
      <c r="M18" s="24" t="str">
        <f>IF(OR(G18=0,L18=0),"0.0",+((G18/L18)-1)*100)</f>
        <v>0.0</v>
      </c>
    </row>
    <row r="19" spans="1:13" ht="19.5" customHeight="1">
      <c r="A19" s="231" t="s">
        <v>120</v>
      </c>
      <c r="B19" s="25">
        <v>103040</v>
      </c>
      <c r="C19" s="5"/>
      <c r="D19" s="3"/>
      <c r="E19" s="3"/>
      <c r="F19" s="3"/>
      <c r="G19" s="26">
        <f>SUM(C19:F19)</f>
        <v>0</v>
      </c>
      <c r="H19" s="2"/>
      <c r="I19" s="3"/>
      <c r="J19" s="3"/>
      <c r="K19" s="3"/>
      <c r="L19" s="26">
        <f>SUM(H19:K19)</f>
        <v>0</v>
      </c>
      <c r="M19" s="24" t="str">
        <f>IF(OR(G19=0,L19=0),"0.0",+((G19/L19)-1)*100)</f>
        <v>0.0</v>
      </c>
    </row>
    <row r="20" spans="1:13" ht="19.5" customHeight="1">
      <c r="A20" s="231" t="s">
        <v>121</v>
      </c>
      <c r="B20" s="25">
        <v>103050</v>
      </c>
      <c r="C20" s="5"/>
      <c r="D20" s="3"/>
      <c r="E20" s="3"/>
      <c r="F20" s="3"/>
      <c r="G20" s="26">
        <f>SUM(C20:F20)</f>
        <v>0</v>
      </c>
      <c r="H20" s="2"/>
      <c r="I20" s="3"/>
      <c r="J20" s="3"/>
      <c r="K20" s="3"/>
      <c r="L20" s="26">
        <f>SUM(H20:K20)</f>
        <v>0</v>
      </c>
      <c r="M20" s="24" t="str">
        <f>IF(OR(G20=0,L20=0),"0.0",+((G20/L20)-1)*100)</f>
        <v>0.0</v>
      </c>
    </row>
    <row r="21" spans="1:13" ht="19.5" customHeight="1" thickBot="1">
      <c r="A21" s="104" t="s">
        <v>122</v>
      </c>
      <c r="B21" s="29">
        <v>104000</v>
      </c>
      <c r="C21" s="309">
        <f>SUM(C23:C27)-G28</f>
        <v>0</v>
      </c>
      <c r="D21" s="310"/>
      <c r="E21" s="310"/>
      <c r="F21" s="310"/>
      <c r="G21" s="311"/>
      <c r="H21" s="309">
        <f>SUM(H23:H27)-L28</f>
        <v>0</v>
      </c>
      <c r="I21" s="310"/>
      <c r="J21" s="310"/>
      <c r="K21" s="310"/>
      <c r="L21" s="311"/>
      <c r="M21" s="18" t="str">
        <f>IF(OR(C21=0,H21=0),"0.0",+((C21/H21)-1)*100)</f>
        <v>0.0</v>
      </c>
    </row>
    <row r="22" spans="1:13" s="166" customFormat="1" ht="19.5" customHeight="1">
      <c r="A22" s="312" t="s">
        <v>201</v>
      </c>
      <c r="B22" s="313"/>
      <c r="C22" s="313"/>
      <c r="D22" s="313"/>
      <c r="E22" s="313"/>
      <c r="F22" s="313"/>
      <c r="G22" s="313"/>
      <c r="H22" s="313"/>
      <c r="I22" s="313"/>
      <c r="J22" s="313"/>
      <c r="K22" s="313"/>
      <c r="L22" s="314"/>
      <c r="M22" s="232"/>
    </row>
    <row r="23" spans="1:13" ht="19.5" customHeight="1">
      <c r="A23" s="233" t="s">
        <v>117</v>
      </c>
      <c r="B23" s="19">
        <v>104010</v>
      </c>
      <c r="C23" s="300">
        <f>'附表1-應收預付及應付預收明細表'!H26</f>
        <v>0</v>
      </c>
      <c r="D23" s="301"/>
      <c r="E23" s="301"/>
      <c r="F23" s="301"/>
      <c r="G23" s="302"/>
      <c r="H23" s="324">
        <f>'附表1-應收預付及應付預收明細表'!I26</f>
        <v>0</v>
      </c>
      <c r="I23" s="325"/>
      <c r="J23" s="325"/>
      <c r="K23" s="325"/>
      <c r="L23" s="326"/>
      <c r="M23" s="18" t="str">
        <f>IF(OR(C23=0,H23=0),"0.0",+((C23/H23)-1)*100)</f>
        <v>0.0</v>
      </c>
    </row>
    <row r="24" spans="1:13" ht="19.5" customHeight="1">
      <c r="A24" s="234" t="s">
        <v>118</v>
      </c>
      <c r="B24" s="25">
        <v>104020</v>
      </c>
      <c r="C24" s="287">
        <f>'附表1-應收預付及應付預收明細表'!H37</f>
        <v>0</v>
      </c>
      <c r="D24" s="303"/>
      <c r="E24" s="303"/>
      <c r="F24" s="303"/>
      <c r="G24" s="304"/>
      <c r="H24" s="287">
        <f>'附表1-應收預付及應付預收明細表'!I37</f>
        <v>0</v>
      </c>
      <c r="I24" s="298"/>
      <c r="J24" s="298"/>
      <c r="K24" s="298"/>
      <c r="L24" s="299"/>
      <c r="M24" s="18" t="str">
        <f>IF(OR(C24=0,H24=0),"0.0",+((C24/H24)-1)*100)</f>
        <v>0.0</v>
      </c>
    </row>
    <row r="25" spans="1:13" ht="19.5" customHeight="1">
      <c r="A25" s="234" t="s">
        <v>119</v>
      </c>
      <c r="B25" s="25">
        <v>104030</v>
      </c>
      <c r="C25" s="287">
        <f>'附表1-應收預付及應付預收明細表'!H46</f>
        <v>0</v>
      </c>
      <c r="D25" s="303"/>
      <c r="E25" s="303"/>
      <c r="F25" s="303"/>
      <c r="G25" s="304"/>
      <c r="H25" s="287">
        <f>'附表1-應收預付及應付預收明細表'!I46</f>
        <v>0</v>
      </c>
      <c r="I25" s="298"/>
      <c r="J25" s="298"/>
      <c r="K25" s="298"/>
      <c r="L25" s="299"/>
      <c r="M25" s="18" t="str">
        <f>IF(OR(C25=0,H25=0),"0.0",+((C25/H25)-1)*100)</f>
        <v>0.0</v>
      </c>
    </row>
    <row r="26" spans="1:13" ht="19.5" customHeight="1">
      <c r="A26" s="234" t="s">
        <v>120</v>
      </c>
      <c r="B26" s="25">
        <v>104040</v>
      </c>
      <c r="C26" s="287">
        <f>'附表1-應收預付及應付預收明細表'!H56</f>
        <v>0</v>
      </c>
      <c r="D26" s="303"/>
      <c r="E26" s="303"/>
      <c r="F26" s="303"/>
      <c r="G26" s="304"/>
      <c r="H26" s="287">
        <f>'附表1-應收預付及應付預收明細表'!I56</f>
        <v>0</v>
      </c>
      <c r="I26" s="298"/>
      <c r="J26" s="298"/>
      <c r="K26" s="298"/>
      <c r="L26" s="299"/>
      <c r="M26" s="18" t="str">
        <f>IF(OR(C26=0,H26=0),"0.0",+((C26/H26)-1)*100)</f>
        <v>0.0</v>
      </c>
    </row>
    <row r="27" spans="1:13" ht="19.5" customHeight="1" thickBot="1">
      <c r="A27" s="235" t="s">
        <v>121</v>
      </c>
      <c r="B27" s="30">
        <v>104050</v>
      </c>
      <c r="C27" s="321">
        <f>'附表1-應收預付及應付預收明細表'!H65</f>
        <v>0</v>
      </c>
      <c r="D27" s="322"/>
      <c r="E27" s="322"/>
      <c r="F27" s="322"/>
      <c r="G27" s="323"/>
      <c r="H27" s="321">
        <f>'附表1-應收預付及應付預收明細表'!I65</f>
        <v>0</v>
      </c>
      <c r="I27" s="327"/>
      <c r="J27" s="327"/>
      <c r="K27" s="327"/>
      <c r="L27" s="328"/>
      <c r="M27" s="18" t="str">
        <f>IF(OR(C27=0,H27=0),"0.0",+((C27/H27)-1)*100)</f>
        <v>0.0</v>
      </c>
    </row>
    <row r="28" spans="1:13" ht="19.5" customHeight="1">
      <c r="A28" s="236" t="s">
        <v>123</v>
      </c>
      <c r="B28" s="19">
        <v>104060</v>
      </c>
      <c r="C28" s="31"/>
      <c r="D28" s="32"/>
      <c r="E28" s="32"/>
      <c r="F28" s="32"/>
      <c r="G28" s="33">
        <f>SUM(C28:F28)</f>
        <v>0</v>
      </c>
      <c r="H28" s="34"/>
      <c r="I28" s="32"/>
      <c r="J28" s="32"/>
      <c r="K28" s="32"/>
      <c r="L28" s="35">
        <f>SUM(H28:K28)</f>
        <v>0</v>
      </c>
      <c r="M28" s="24" t="str">
        <f>IF(OR(G28=0,L28=0),"0.0",+((G28/L28)-1)*100)</f>
        <v>0.0</v>
      </c>
    </row>
    <row r="29" spans="1:13" ht="19.5" customHeight="1" thickBot="1">
      <c r="A29" s="104" t="s">
        <v>14</v>
      </c>
      <c r="B29" s="29">
        <v>105000</v>
      </c>
      <c r="C29" s="318">
        <f>C31+C32+C33+C34+C35+C36+C37+C38+C39</f>
        <v>0</v>
      </c>
      <c r="D29" s="319"/>
      <c r="E29" s="319"/>
      <c r="F29" s="319"/>
      <c r="G29" s="320"/>
      <c r="H29" s="318">
        <f>H31+H32+H33+H34+H35+H36+H37+H38+H39</f>
        <v>0</v>
      </c>
      <c r="I29" s="319"/>
      <c r="J29" s="319"/>
      <c r="K29" s="319"/>
      <c r="L29" s="320"/>
      <c r="M29" s="257" t="str">
        <f>IF(OR(C29=0,H29=0),"0.0",+((C29/H29)-1)*100)</f>
        <v>0.0</v>
      </c>
    </row>
    <row r="30" spans="1:13" s="166" customFormat="1" ht="19.5" customHeight="1">
      <c r="A30" s="312" t="s">
        <v>124</v>
      </c>
      <c r="B30" s="313"/>
      <c r="C30" s="313"/>
      <c r="D30" s="313"/>
      <c r="E30" s="313"/>
      <c r="F30" s="313"/>
      <c r="G30" s="313"/>
      <c r="H30" s="313"/>
      <c r="I30" s="313"/>
      <c r="J30" s="313"/>
      <c r="K30" s="313"/>
      <c r="L30" s="314"/>
      <c r="M30" s="237"/>
    </row>
    <row r="31" spans="1:13" ht="19.5" customHeight="1">
      <c r="A31" s="233" t="s">
        <v>125</v>
      </c>
      <c r="B31" s="19">
        <v>105010</v>
      </c>
      <c r="C31" s="342">
        <f>'附表2-有價證券投資明細表'!N12</f>
        <v>0</v>
      </c>
      <c r="D31" s="333"/>
      <c r="E31" s="333"/>
      <c r="F31" s="333"/>
      <c r="G31" s="343"/>
      <c r="H31" s="342">
        <f>'附表2-有價證券投資明細表'!O12</f>
        <v>0</v>
      </c>
      <c r="I31" s="333"/>
      <c r="J31" s="333"/>
      <c r="K31" s="333"/>
      <c r="L31" s="334"/>
      <c r="M31" s="84" t="str">
        <f>IF(OR(C31=0,H31=0),"0.0",+((C31/H31)-1)*100)</f>
        <v>0.0</v>
      </c>
    </row>
    <row r="32" spans="1:13" ht="19.5" customHeight="1">
      <c r="A32" s="234" t="s">
        <v>126</v>
      </c>
      <c r="B32" s="25">
        <v>105020</v>
      </c>
      <c r="C32" s="339">
        <f>'附表2-有價證券投資明細表'!N13</f>
        <v>0</v>
      </c>
      <c r="D32" s="336"/>
      <c r="E32" s="336"/>
      <c r="F32" s="336"/>
      <c r="G32" s="340"/>
      <c r="H32" s="339">
        <f>'附表2-有價證券投資明細表'!O13</f>
        <v>0</v>
      </c>
      <c r="I32" s="336"/>
      <c r="J32" s="336"/>
      <c r="K32" s="336"/>
      <c r="L32" s="337"/>
      <c r="M32" s="85" t="str">
        <f>IF(OR(G32=0,H32=0),"0.0",+((G32/H32)-1)*100)</f>
        <v>0.0</v>
      </c>
    </row>
    <row r="33" spans="1:13" ht="19.5" customHeight="1">
      <c r="A33" s="234" t="s">
        <v>127</v>
      </c>
      <c r="B33" s="25">
        <v>105030</v>
      </c>
      <c r="C33" s="339">
        <f>'附表2-有價證券投資明細表'!N14</f>
        <v>0</v>
      </c>
      <c r="D33" s="336"/>
      <c r="E33" s="336"/>
      <c r="F33" s="336"/>
      <c r="G33" s="340"/>
      <c r="H33" s="339">
        <f>'附表2-有價證券投資明細表'!O14</f>
        <v>0</v>
      </c>
      <c r="I33" s="336"/>
      <c r="J33" s="336"/>
      <c r="K33" s="336"/>
      <c r="L33" s="337"/>
      <c r="M33" s="85" t="str">
        <f aca="true" t="shared" si="0" ref="M33:M39">IF(OR(C33=0,H33=0),"0.0",+((C33/H33)-1)*100)</f>
        <v>0.0</v>
      </c>
    </row>
    <row r="34" spans="1:13" ht="19.5" customHeight="1">
      <c r="A34" s="234" t="s">
        <v>128</v>
      </c>
      <c r="B34" s="25">
        <v>105040</v>
      </c>
      <c r="C34" s="339">
        <f>'附表2-有價證券投資明細表'!N15</f>
        <v>0</v>
      </c>
      <c r="D34" s="336"/>
      <c r="E34" s="336"/>
      <c r="F34" s="336"/>
      <c r="G34" s="340"/>
      <c r="H34" s="339">
        <f>'附表2-有價證券投資明細表'!O15</f>
        <v>0</v>
      </c>
      <c r="I34" s="336"/>
      <c r="J34" s="336"/>
      <c r="K34" s="336"/>
      <c r="L34" s="337"/>
      <c r="M34" s="85" t="str">
        <f t="shared" si="0"/>
        <v>0.0</v>
      </c>
    </row>
    <row r="35" spans="1:13" ht="19.5" customHeight="1">
      <c r="A35" s="234" t="s">
        <v>129</v>
      </c>
      <c r="B35" s="25">
        <v>105050</v>
      </c>
      <c r="C35" s="339">
        <f>'附表2-有價證券投資明細表'!N16</f>
        <v>0</v>
      </c>
      <c r="D35" s="336"/>
      <c r="E35" s="336"/>
      <c r="F35" s="336"/>
      <c r="G35" s="340"/>
      <c r="H35" s="339">
        <f>'附表2-有價證券投資明細表'!O16</f>
        <v>0</v>
      </c>
      <c r="I35" s="336"/>
      <c r="J35" s="336"/>
      <c r="K35" s="336"/>
      <c r="L35" s="337"/>
      <c r="M35" s="85" t="str">
        <f t="shared" si="0"/>
        <v>0.0</v>
      </c>
    </row>
    <row r="36" spans="1:13" ht="19.5" customHeight="1">
      <c r="A36" s="234" t="s">
        <v>130</v>
      </c>
      <c r="B36" s="25">
        <v>105060</v>
      </c>
      <c r="C36" s="339">
        <f>'附表2-有價證券投資明細表'!N17</f>
        <v>0</v>
      </c>
      <c r="D36" s="336"/>
      <c r="E36" s="336"/>
      <c r="F36" s="336"/>
      <c r="G36" s="340"/>
      <c r="H36" s="339">
        <f>'附表2-有價證券投資明細表'!O17</f>
        <v>0</v>
      </c>
      <c r="I36" s="336"/>
      <c r="J36" s="336"/>
      <c r="K36" s="336"/>
      <c r="L36" s="337"/>
      <c r="M36" s="85" t="str">
        <f t="shared" si="0"/>
        <v>0.0</v>
      </c>
    </row>
    <row r="37" spans="1:13" ht="19.5" customHeight="1">
      <c r="A37" s="234" t="s">
        <v>131</v>
      </c>
      <c r="B37" s="25">
        <v>105070</v>
      </c>
      <c r="C37" s="339">
        <f>'附表2-有價證券投資明細表'!N18</f>
        <v>0</v>
      </c>
      <c r="D37" s="336"/>
      <c r="E37" s="336"/>
      <c r="F37" s="336"/>
      <c r="G37" s="340"/>
      <c r="H37" s="339">
        <f>'附表2-有價證券投資明細表'!O18</f>
        <v>0</v>
      </c>
      <c r="I37" s="336"/>
      <c r="J37" s="336"/>
      <c r="K37" s="336"/>
      <c r="L37" s="337"/>
      <c r="M37" s="85" t="str">
        <f t="shared" si="0"/>
        <v>0.0</v>
      </c>
    </row>
    <row r="38" spans="1:13" ht="19.5" customHeight="1">
      <c r="A38" s="234" t="s">
        <v>132</v>
      </c>
      <c r="B38" s="25">
        <v>105080</v>
      </c>
      <c r="C38" s="339">
        <f>'附表2-有價證券投資明細表'!N19</f>
        <v>0</v>
      </c>
      <c r="D38" s="336"/>
      <c r="E38" s="336"/>
      <c r="F38" s="336"/>
      <c r="G38" s="340"/>
      <c r="H38" s="339">
        <f>'附表2-有價證券投資明細表'!O19</f>
        <v>0</v>
      </c>
      <c r="I38" s="336"/>
      <c r="J38" s="336"/>
      <c r="K38" s="336"/>
      <c r="L38" s="337"/>
      <c r="M38" s="85" t="str">
        <f t="shared" si="0"/>
        <v>0.0</v>
      </c>
    </row>
    <row r="39" spans="1:13" ht="19.5" customHeight="1" thickBot="1">
      <c r="A39" s="235" t="s">
        <v>133</v>
      </c>
      <c r="B39" s="30">
        <v>105090</v>
      </c>
      <c r="C39" s="341">
        <f>'附表2-有價證券投資明細表'!N20</f>
        <v>0</v>
      </c>
      <c r="D39" s="330"/>
      <c r="E39" s="330"/>
      <c r="F39" s="330"/>
      <c r="G39" s="331"/>
      <c r="H39" s="341">
        <f>'附表2-有價證券投資明細表'!O20</f>
        <v>0</v>
      </c>
      <c r="I39" s="330"/>
      <c r="J39" s="330"/>
      <c r="K39" s="330"/>
      <c r="L39" s="338"/>
      <c r="M39" s="85" t="str">
        <f t="shared" si="0"/>
        <v>0.0</v>
      </c>
    </row>
    <row r="40" spans="1:13" ht="19.5" customHeight="1">
      <c r="A40" s="102" t="s">
        <v>10</v>
      </c>
      <c r="B40" s="19">
        <v>106000</v>
      </c>
      <c r="C40" s="20"/>
      <c r="D40" s="21"/>
      <c r="E40" s="21"/>
      <c r="F40" s="21"/>
      <c r="G40" s="22">
        <f>SUM(C40:F40)</f>
        <v>0</v>
      </c>
      <c r="H40" s="23"/>
      <c r="I40" s="21"/>
      <c r="J40" s="21"/>
      <c r="K40" s="21"/>
      <c r="L40" s="22">
        <f>SUM(H40:K40)</f>
        <v>0</v>
      </c>
      <c r="M40" s="24" t="str">
        <f>IF(OR(G40=0,L40=0),"0.0",+((G40/L40)-1)*100)</f>
        <v>0.0</v>
      </c>
    </row>
    <row r="41" spans="1:13" ht="19.5" customHeight="1">
      <c r="A41" s="103" t="s">
        <v>15</v>
      </c>
      <c r="B41" s="25">
        <v>107000</v>
      </c>
      <c r="C41" s="315">
        <f>G42+C44+C45+C46+G47</f>
        <v>0</v>
      </c>
      <c r="D41" s="316"/>
      <c r="E41" s="316"/>
      <c r="F41" s="316"/>
      <c r="G41" s="317"/>
      <c r="H41" s="315">
        <f>L42+H44+H45+H46+L47</f>
        <v>0</v>
      </c>
      <c r="I41" s="316"/>
      <c r="J41" s="316"/>
      <c r="K41" s="316"/>
      <c r="L41" s="317"/>
      <c r="M41" s="18" t="str">
        <f>IF(OR(C41=0,H41=0),"0.0",+((C41/H41)-1)*100)</f>
        <v>0.0</v>
      </c>
    </row>
    <row r="42" spans="1:13" ht="19.5" customHeight="1" thickBot="1">
      <c r="A42" s="238" t="s">
        <v>134</v>
      </c>
      <c r="B42" s="29">
        <v>107010</v>
      </c>
      <c r="C42" s="12"/>
      <c r="D42" s="10"/>
      <c r="E42" s="10"/>
      <c r="F42" s="10"/>
      <c r="G42" s="81">
        <f>SUM(C42:F42)</f>
        <v>0</v>
      </c>
      <c r="H42" s="9"/>
      <c r="I42" s="10"/>
      <c r="J42" s="10"/>
      <c r="K42" s="10"/>
      <c r="L42" s="81">
        <f>SUM(H42:K42)</f>
        <v>0</v>
      </c>
      <c r="M42" s="82" t="str">
        <f>IF(OR(G42=0,L42=0),"0.0",+((G42/L42)-1)*100)</f>
        <v>0.0</v>
      </c>
    </row>
    <row r="43" spans="1:13" s="166" customFormat="1" ht="19.5" customHeight="1">
      <c r="A43" s="312" t="s">
        <v>124</v>
      </c>
      <c r="B43" s="313"/>
      <c r="C43" s="313"/>
      <c r="D43" s="313"/>
      <c r="E43" s="313"/>
      <c r="F43" s="313"/>
      <c r="G43" s="313"/>
      <c r="H43" s="313"/>
      <c r="I43" s="313"/>
      <c r="J43" s="313"/>
      <c r="K43" s="313"/>
      <c r="L43" s="314"/>
      <c r="M43" s="239"/>
    </row>
    <row r="44" spans="1:13" ht="19.5" customHeight="1">
      <c r="A44" s="233" t="s">
        <v>135</v>
      </c>
      <c r="B44" s="19">
        <v>107020</v>
      </c>
      <c r="C44" s="342">
        <f>'附表2-有價證券投資明細表'!N22</f>
        <v>0</v>
      </c>
      <c r="D44" s="333"/>
      <c r="E44" s="333"/>
      <c r="F44" s="333"/>
      <c r="G44" s="343"/>
      <c r="H44" s="332">
        <f>'附表2-有價證券投資明細表'!O22</f>
        <v>0</v>
      </c>
      <c r="I44" s="333"/>
      <c r="J44" s="333"/>
      <c r="K44" s="333"/>
      <c r="L44" s="334"/>
      <c r="M44" s="86" t="str">
        <f>IF(OR(C44=0,H44=0),"0.0",+((C44/H44)-1)*100)</f>
        <v>0.0</v>
      </c>
    </row>
    <row r="45" spans="1:13" ht="19.5" customHeight="1">
      <c r="A45" s="234" t="s">
        <v>136</v>
      </c>
      <c r="B45" s="25">
        <v>107030</v>
      </c>
      <c r="C45" s="339">
        <f>'附表2-有價證券投資明細表'!N23</f>
        <v>0</v>
      </c>
      <c r="D45" s="336"/>
      <c r="E45" s="336"/>
      <c r="F45" s="336"/>
      <c r="G45" s="340"/>
      <c r="H45" s="335">
        <f>'附表2-有價證券投資明細表'!O23</f>
        <v>0</v>
      </c>
      <c r="I45" s="336"/>
      <c r="J45" s="336"/>
      <c r="K45" s="336"/>
      <c r="L45" s="337"/>
      <c r="M45" s="87" t="str">
        <f>IF(OR(C45=0,H45=0),"0.0",+((C45/H45)-1)*100)</f>
        <v>0.0</v>
      </c>
    </row>
    <row r="46" spans="1:13" ht="19.5" customHeight="1" thickBot="1">
      <c r="A46" s="235" t="s">
        <v>137</v>
      </c>
      <c r="B46" s="30">
        <v>107040</v>
      </c>
      <c r="C46" s="329">
        <f>'附表2-有價證券投資明細表'!N24</f>
        <v>0</v>
      </c>
      <c r="D46" s="330"/>
      <c r="E46" s="330"/>
      <c r="F46" s="330"/>
      <c r="G46" s="331"/>
      <c r="H46" s="329">
        <f>'附表2-有價證券投資明細表'!O24</f>
        <v>0</v>
      </c>
      <c r="I46" s="330"/>
      <c r="J46" s="330"/>
      <c r="K46" s="330"/>
      <c r="L46" s="338"/>
      <c r="M46" s="87" t="str">
        <f>IF(OR(C46=0,H46=0),"0.0",+((C46/H46)-1)*100)</f>
        <v>0.0</v>
      </c>
    </row>
    <row r="47" spans="1:13" ht="19.5" customHeight="1">
      <c r="A47" s="236" t="s">
        <v>138</v>
      </c>
      <c r="B47" s="19">
        <v>107060</v>
      </c>
      <c r="C47" s="20"/>
      <c r="D47" s="21"/>
      <c r="E47" s="21"/>
      <c r="F47" s="21"/>
      <c r="G47" s="83">
        <f>SUM(C47:F47)</f>
        <v>0</v>
      </c>
      <c r="H47" s="23"/>
      <c r="I47" s="21"/>
      <c r="J47" s="21"/>
      <c r="K47" s="21"/>
      <c r="L47" s="83">
        <f>SUM(H47:K47)</f>
        <v>0</v>
      </c>
      <c r="M47" s="24" t="str">
        <f>IF(OR(G47=0,L47=0),"0.0",+((G47/L47)-1)*100)</f>
        <v>0.0</v>
      </c>
    </row>
    <row r="48" spans="1:13" ht="19.5" customHeight="1">
      <c r="A48" s="103" t="s">
        <v>16</v>
      </c>
      <c r="B48" s="25">
        <v>108000</v>
      </c>
      <c r="C48" s="5"/>
      <c r="D48" s="3"/>
      <c r="E48" s="3"/>
      <c r="F48" s="3"/>
      <c r="G48" s="28">
        <f>SUM(C48:F48)</f>
        <v>0</v>
      </c>
      <c r="H48" s="2"/>
      <c r="I48" s="3"/>
      <c r="J48" s="3"/>
      <c r="K48" s="3"/>
      <c r="L48" s="28">
        <f>SUM(H48:K48)</f>
        <v>0</v>
      </c>
      <c r="M48" s="24" t="str">
        <f>IF(OR(G48=0,L48=0),"0.0",+((G48/L48)-1)*100)</f>
        <v>0.0</v>
      </c>
    </row>
    <row r="49" spans="1:13" ht="19.5" customHeight="1">
      <c r="A49" s="103" t="s">
        <v>17</v>
      </c>
      <c r="B49" s="25">
        <v>109000</v>
      </c>
      <c r="C49" s="315">
        <f>SUM(G50:G51)-G52</f>
        <v>0</v>
      </c>
      <c r="D49" s="316"/>
      <c r="E49" s="316"/>
      <c r="F49" s="316"/>
      <c r="G49" s="317"/>
      <c r="H49" s="315">
        <f>SUM(L50:L51)-L52</f>
        <v>0</v>
      </c>
      <c r="I49" s="316"/>
      <c r="J49" s="316"/>
      <c r="K49" s="316"/>
      <c r="L49" s="317"/>
      <c r="M49" s="18" t="str">
        <f>IF(OR(C49=0,H49=0),"0.0",+((C49/H49)-1)*100)</f>
        <v>0.0</v>
      </c>
    </row>
    <row r="50" spans="1:13" ht="19.5" customHeight="1">
      <c r="A50" s="231" t="s">
        <v>139</v>
      </c>
      <c r="B50" s="25">
        <v>109010</v>
      </c>
      <c r="C50" s="5"/>
      <c r="D50" s="3"/>
      <c r="E50" s="3"/>
      <c r="F50" s="3"/>
      <c r="G50" s="26">
        <f>SUM(C50:F50)</f>
        <v>0</v>
      </c>
      <c r="H50" s="2"/>
      <c r="I50" s="3"/>
      <c r="J50" s="3"/>
      <c r="K50" s="3"/>
      <c r="L50" s="26">
        <f>SUM(H50:K50)</f>
        <v>0</v>
      </c>
      <c r="M50" s="24" t="str">
        <f>IF(OR(G50=0,L50=0),"0.0",+((G50/L50)-1)*100)</f>
        <v>0.0</v>
      </c>
    </row>
    <row r="51" spans="1:13" ht="19.5" customHeight="1">
      <c r="A51" s="231" t="s">
        <v>140</v>
      </c>
      <c r="B51" s="25">
        <v>109020</v>
      </c>
      <c r="C51" s="5"/>
      <c r="D51" s="3"/>
      <c r="E51" s="3"/>
      <c r="F51" s="3"/>
      <c r="G51" s="26">
        <f>SUM(C51:F51)</f>
        <v>0</v>
      </c>
      <c r="H51" s="2"/>
      <c r="I51" s="3"/>
      <c r="J51" s="3"/>
      <c r="K51" s="3"/>
      <c r="L51" s="26">
        <f>SUM(H51:K51)</f>
        <v>0</v>
      </c>
      <c r="M51" s="24" t="str">
        <f>IF(OR(G51=0,L51=0),"0.0",+((G51/L51)-1)*100)</f>
        <v>0.0</v>
      </c>
    </row>
    <row r="52" spans="1:13" ht="19.5" customHeight="1">
      <c r="A52" s="231" t="s">
        <v>141</v>
      </c>
      <c r="B52" s="25">
        <v>109030</v>
      </c>
      <c r="C52" s="36"/>
      <c r="D52" s="37"/>
      <c r="E52" s="37"/>
      <c r="F52" s="37"/>
      <c r="G52" s="33">
        <f>SUM(C52:F52)</f>
        <v>0</v>
      </c>
      <c r="H52" s="38"/>
      <c r="I52" s="37"/>
      <c r="J52" s="37"/>
      <c r="K52" s="37"/>
      <c r="L52" s="35">
        <f>SUM(H52:K52)</f>
        <v>0</v>
      </c>
      <c r="M52" s="24" t="str">
        <f>IF(OR(G52=0,L52=0),"0.0",+((G52/L52)-1)*100)</f>
        <v>0.0</v>
      </c>
    </row>
    <row r="53" spans="1:13" ht="19.5" customHeight="1">
      <c r="A53" s="105" t="s">
        <v>181</v>
      </c>
      <c r="B53" s="39">
        <v>110000</v>
      </c>
      <c r="C53" s="40"/>
      <c r="D53" s="41"/>
      <c r="E53" s="41"/>
      <c r="F53" s="41"/>
      <c r="G53" s="42">
        <f>SUM(C53:F53)</f>
        <v>0</v>
      </c>
      <c r="H53" s="43"/>
      <c r="I53" s="41"/>
      <c r="J53" s="41"/>
      <c r="K53" s="41"/>
      <c r="L53" s="42">
        <f>SUM(H53:K53)</f>
        <v>0</v>
      </c>
      <c r="M53" s="24" t="str">
        <f>IF(OR(G53=0,L53=0),"0.0",+((G53/L53)-1)*100)</f>
        <v>0.0</v>
      </c>
    </row>
    <row r="54" spans="1:13" s="146" customFormat="1" ht="23.25" customHeight="1">
      <c r="A54" s="44" t="s">
        <v>142</v>
      </c>
      <c r="B54" s="273"/>
      <c r="C54" s="240" t="s">
        <v>73</v>
      </c>
      <c r="D54" s="273"/>
      <c r="E54" s="46" t="s">
        <v>20</v>
      </c>
      <c r="G54" s="270" t="s">
        <v>143</v>
      </c>
      <c r="H54" s="274"/>
      <c r="I54" s="270" t="s">
        <v>75</v>
      </c>
      <c r="J54" s="283"/>
      <c r="K54" s="270" t="s">
        <v>191</v>
      </c>
      <c r="L54" s="284"/>
      <c r="M54" s="276"/>
    </row>
    <row r="55" spans="1:13" s="119" customFormat="1" ht="19.5" customHeight="1">
      <c r="A55" s="47" t="s">
        <v>193</v>
      </c>
      <c r="D55" s="211"/>
      <c r="E55" s="211"/>
      <c r="F55" s="211"/>
      <c r="G55" s="211"/>
      <c r="H55" s="211"/>
      <c r="I55" s="211"/>
      <c r="J55" s="211"/>
      <c r="K55" s="211"/>
      <c r="L55" s="211"/>
      <c r="M55" s="211"/>
    </row>
  </sheetData>
  <sheetProtection sheet="1" objects="1" scenarios="1"/>
  <mergeCells count="56">
    <mergeCell ref="A43:L43"/>
    <mergeCell ref="H31:L31"/>
    <mergeCell ref="H32:L32"/>
    <mergeCell ref="C35:G35"/>
    <mergeCell ref="C31:G31"/>
    <mergeCell ref="C32:G32"/>
    <mergeCell ref="H36:L36"/>
    <mergeCell ref="H37:L37"/>
    <mergeCell ref="H38:L38"/>
    <mergeCell ref="C41:G41"/>
    <mergeCell ref="C37:G37"/>
    <mergeCell ref="H41:L41"/>
    <mergeCell ref="A30:L30"/>
    <mergeCell ref="H39:L39"/>
    <mergeCell ref="C33:G33"/>
    <mergeCell ref="C38:G38"/>
    <mergeCell ref="C39:G39"/>
    <mergeCell ref="H35:L35"/>
    <mergeCell ref="H33:L33"/>
    <mergeCell ref="H34:L34"/>
    <mergeCell ref="C34:G34"/>
    <mergeCell ref="C36:G36"/>
    <mergeCell ref="C49:G49"/>
    <mergeCell ref="H49:L49"/>
    <mergeCell ref="C46:G46"/>
    <mergeCell ref="H44:L44"/>
    <mergeCell ref="H45:L45"/>
    <mergeCell ref="H46:L46"/>
    <mergeCell ref="C45:G45"/>
    <mergeCell ref="C44:G44"/>
    <mergeCell ref="H29:L29"/>
    <mergeCell ref="C29:G29"/>
    <mergeCell ref="C27:G27"/>
    <mergeCell ref="H23:L23"/>
    <mergeCell ref="H24:L24"/>
    <mergeCell ref="H27:L27"/>
    <mergeCell ref="C7:G7"/>
    <mergeCell ref="H7:L7"/>
    <mergeCell ref="H25:L25"/>
    <mergeCell ref="C21:G21"/>
    <mergeCell ref="H21:L21"/>
    <mergeCell ref="A22:L22"/>
    <mergeCell ref="H9:L9"/>
    <mergeCell ref="C15:G15"/>
    <mergeCell ref="H15:L15"/>
    <mergeCell ref="C9:G9"/>
    <mergeCell ref="H26:L26"/>
    <mergeCell ref="C23:G23"/>
    <mergeCell ref="C24:G24"/>
    <mergeCell ref="C25:G25"/>
    <mergeCell ref="C26:G26"/>
    <mergeCell ref="A1:K1"/>
    <mergeCell ref="A2:K2"/>
    <mergeCell ref="A3:K3"/>
    <mergeCell ref="H5:M5"/>
    <mergeCell ref="B4:C4"/>
  </mergeCells>
  <printOptions horizontalCentered="1"/>
  <pageMargins left="0" right="0" top="0.7874015748031497" bottom="0.1968503937007874" header="0.07874015748031496" footer="0"/>
  <pageSetup fitToHeight="1" fitToWidth="1" horizontalDpi="600" verticalDpi="600" orientation="portrait" paperSize="9" scale="6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46"/>
  <sheetViews>
    <sheetView showGridLines="0" workbookViewId="0" topLeftCell="A1">
      <pane xSplit="2" ySplit="6" topLeftCell="C7" activePane="bottomRight" state="frozen"/>
      <selection pane="topLeft" activeCell="A1" sqref="A1"/>
      <selection pane="topRight" activeCell="C1" sqref="C1"/>
      <selection pane="bottomLeft" activeCell="A7" sqref="A7"/>
      <selection pane="bottomRight" activeCell="C11" sqref="C11"/>
    </sheetView>
  </sheetViews>
  <sheetFormatPr defaultColWidth="9.00390625" defaultRowHeight="16.5"/>
  <cols>
    <col min="1" max="1" width="26.00390625" style="254" customWidth="1"/>
    <col min="2" max="2" width="7.50390625" style="254" customWidth="1"/>
    <col min="3" max="3" width="10.25390625" style="255" customWidth="1"/>
    <col min="4" max="4" width="9.625" style="255" customWidth="1"/>
    <col min="5" max="5" width="9.25390625" style="255" customWidth="1"/>
    <col min="6" max="6" width="8.75390625" style="255" customWidth="1"/>
    <col min="7" max="7" width="12.375" style="256" customWidth="1"/>
    <col min="8" max="8" width="10.125" style="255" customWidth="1"/>
    <col min="9" max="9" width="9.00390625" style="255" customWidth="1"/>
    <col min="10" max="10" width="9.875" style="255" customWidth="1"/>
    <col min="11" max="11" width="10.25390625" style="255" customWidth="1"/>
    <col min="12" max="12" width="12.25390625" style="256" customWidth="1"/>
    <col min="13" max="13" width="7.50390625" style="177" customWidth="1"/>
    <col min="14" max="16384" width="9.00390625" style="177" customWidth="1"/>
  </cols>
  <sheetData>
    <row r="1" spans="1:10" s="243" customFormat="1" ht="24.75" customHeight="1">
      <c r="A1" s="360" t="s">
        <v>185</v>
      </c>
      <c r="B1" s="360"/>
      <c r="C1" s="360"/>
      <c r="D1" s="360"/>
      <c r="E1" s="360"/>
      <c r="F1" s="360"/>
      <c r="G1" s="360"/>
      <c r="H1" s="360"/>
      <c r="I1" s="360"/>
      <c r="J1" s="360"/>
    </row>
    <row r="2" spans="1:10" s="244" customFormat="1" ht="24.75" customHeight="1">
      <c r="A2" s="360" t="s">
        <v>196</v>
      </c>
      <c r="B2" s="360"/>
      <c r="C2" s="360"/>
      <c r="D2" s="360"/>
      <c r="E2" s="360"/>
      <c r="F2" s="360"/>
      <c r="G2" s="360"/>
      <c r="H2" s="360"/>
      <c r="I2" s="360"/>
      <c r="J2" s="360"/>
    </row>
    <row r="3" spans="1:10" s="244" customFormat="1" ht="59.25" customHeight="1">
      <c r="A3" s="361" t="s">
        <v>187</v>
      </c>
      <c r="B3" s="361"/>
      <c r="C3" s="361"/>
      <c r="D3" s="361"/>
      <c r="E3" s="361"/>
      <c r="F3" s="361"/>
      <c r="G3" s="361"/>
      <c r="H3" s="361"/>
      <c r="I3" s="361"/>
      <c r="J3" s="361"/>
    </row>
    <row r="4" spans="1:11" s="223" customFormat="1" ht="24.75" customHeight="1">
      <c r="A4" s="206" t="s">
        <v>144</v>
      </c>
      <c r="B4" s="365">
        <f>IF(ISBLANK('資產表'!B4),"",'資產表'!B4)</f>
      </c>
      <c r="C4" s="366"/>
      <c r="D4" s="224"/>
      <c r="E4" s="207" t="s">
        <v>145</v>
      </c>
      <c r="F4" s="224"/>
      <c r="G4" s="224">
        <f>IF(ISBLANK('資產表'!G4),"",'資產表'!G4)</f>
      </c>
      <c r="H4" s="277"/>
      <c r="I4" s="277"/>
      <c r="J4" s="224"/>
      <c r="K4" s="225"/>
    </row>
    <row r="5" spans="1:13" s="228" customFormat="1" ht="24.75" customHeight="1">
      <c r="A5" s="226"/>
      <c r="B5" s="245"/>
      <c r="C5" s="227"/>
      <c r="D5" s="227"/>
      <c r="E5" s="227"/>
      <c r="F5" s="227"/>
      <c r="G5" s="227"/>
      <c r="H5" s="295" t="s">
        <v>146</v>
      </c>
      <c r="I5" s="296"/>
      <c r="J5" s="296"/>
      <c r="K5" s="296"/>
      <c r="L5" s="296"/>
      <c r="M5" s="296"/>
    </row>
    <row r="6" spans="1:13" s="246" customFormat="1" ht="19.5" customHeight="1">
      <c r="A6" s="268" t="s">
        <v>147</v>
      </c>
      <c r="B6" s="265" t="s">
        <v>12</v>
      </c>
      <c r="C6" s="100" t="s">
        <v>195</v>
      </c>
      <c r="D6" s="229"/>
      <c r="E6" s="229"/>
      <c r="F6" s="229"/>
      <c r="G6" s="230"/>
      <c r="H6" s="100" t="s">
        <v>13</v>
      </c>
      <c r="I6" s="229"/>
      <c r="J6" s="229"/>
      <c r="K6" s="229"/>
      <c r="L6" s="230"/>
      <c r="M6" s="264" t="s">
        <v>148</v>
      </c>
    </row>
    <row r="7" spans="1:14" s="246" customFormat="1" ht="19.5" customHeight="1">
      <c r="A7" s="267" t="s">
        <v>149</v>
      </c>
      <c r="B7" s="62">
        <v>200000</v>
      </c>
      <c r="C7" s="367">
        <f>G8+C9+G13+G14+C15+G22+G23+G24+G25+G26+G27+G29+G28+G30+G31+G32+G33+G34</f>
        <v>0</v>
      </c>
      <c r="D7" s="363"/>
      <c r="E7" s="363"/>
      <c r="F7" s="363"/>
      <c r="G7" s="368"/>
      <c r="H7" s="362">
        <f>L8+H9+L13+L14+H15+L22+L23+L24+L25+L26+L27+L29+L28+L30+L31+L32+L33+L34</f>
        <v>0</v>
      </c>
      <c r="I7" s="363"/>
      <c r="J7" s="363"/>
      <c r="K7" s="363"/>
      <c r="L7" s="364"/>
      <c r="M7" s="80" t="str">
        <f>IF(OR(C7=0,H7=0),"0.0",+((C7/H7)-1)*100)</f>
        <v>0.0</v>
      </c>
      <c r="N7" s="247"/>
    </row>
    <row r="8" spans="1:14" ht="19.5" customHeight="1">
      <c r="A8" s="102" t="s">
        <v>150</v>
      </c>
      <c r="B8" s="64">
        <v>201000</v>
      </c>
      <c r="C8" s="23"/>
      <c r="D8" s="21"/>
      <c r="E8" s="21"/>
      <c r="F8" s="21"/>
      <c r="G8" s="65">
        <f>SUM(C8:F8)</f>
        <v>0</v>
      </c>
      <c r="H8" s="20"/>
      <c r="I8" s="21"/>
      <c r="J8" s="21"/>
      <c r="K8" s="66"/>
      <c r="L8" s="67">
        <f>SUM(H8:K8)</f>
        <v>0</v>
      </c>
      <c r="M8" s="8" t="str">
        <f>IF(OR(G8=0,L8=0),"0.0",+((G8/L8)-1)*100)</f>
        <v>0.0</v>
      </c>
      <c r="N8" s="248"/>
    </row>
    <row r="9" spans="1:14" ht="19.5" customHeight="1">
      <c r="A9" s="103" t="s">
        <v>151</v>
      </c>
      <c r="B9" s="68">
        <v>202000</v>
      </c>
      <c r="C9" s="379">
        <f>SUM(G10:G12)</f>
        <v>0</v>
      </c>
      <c r="D9" s="380"/>
      <c r="E9" s="380"/>
      <c r="F9" s="380"/>
      <c r="G9" s="381"/>
      <c r="H9" s="379">
        <f>SUM(L10:L12)</f>
        <v>0</v>
      </c>
      <c r="I9" s="298"/>
      <c r="J9" s="298"/>
      <c r="K9" s="298"/>
      <c r="L9" s="382"/>
      <c r="M9" s="63" t="str">
        <f>IF(OR(C9=0,H9=0),"0.0",+((C9/H9)-1)*100)</f>
        <v>0.0</v>
      </c>
      <c r="N9" s="248"/>
    </row>
    <row r="10" spans="1:14" ht="19.5" customHeight="1">
      <c r="A10" s="231" t="s">
        <v>152</v>
      </c>
      <c r="B10" s="68">
        <v>202010</v>
      </c>
      <c r="C10" s="2"/>
      <c r="D10" s="3"/>
      <c r="E10" s="3"/>
      <c r="F10" s="3"/>
      <c r="G10" s="69">
        <f>SUM(C10:F10)</f>
        <v>0</v>
      </c>
      <c r="H10" s="5"/>
      <c r="I10" s="3"/>
      <c r="J10" s="3"/>
      <c r="K10" s="6"/>
      <c r="L10" s="70">
        <f>SUM(H10:K10)</f>
        <v>0</v>
      </c>
      <c r="M10" s="8" t="str">
        <f>IF(OR(G10=0,L10=0),"0.0",+((G10/L10)-1)*100)</f>
        <v>0.0</v>
      </c>
      <c r="N10" s="248"/>
    </row>
    <row r="11" spans="1:14" ht="19.5" customHeight="1">
      <c r="A11" s="231" t="s">
        <v>153</v>
      </c>
      <c r="B11" s="68">
        <v>202020</v>
      </c>
      <c r="C11" s="2"/>
      <c r="D11" s="3"/>
      <c r="E11" s="3"/>
      <c r="F11" s="3"/>
      <c r="G11" s="69">
        <f>SUM(C11:F11)</f>
        <v>0</v>
      </c>
      <c r="H11" s="5"/>
      <c r="I11" s="3"/>
      <c r="J11" s="3"/>
      <c r="K11" s="6"/>
      <c r="L11" s="70">
        <f>SUM(H11:K11)</f>
        <v>0</v>
      </c>
      <c r="M11" s="8" t="str">
        <f>IF(OR(G11=0,L11=0),"0.0",+((G11/L11)-1)*100)</f>
        <v>0.0</v>
      </c>
      <c r="N11" s="248"/>
    </row>
    <row r="12" spans="1:14" ht="19.5" customHeight="1">
      <c r="A12" s="231" t="s">
        <v>154</v>
      </c>
      <c r="B12" s="68">
        <v>202030</v>
      </c>
      <c r="C12" s="2"/>
      <c r="D12" s="3"/>
      <c r="E12" s="3"/>
      <c r="F12" s="3"/>
      <c r="G12" s="69">
        <f>SUM(C12:F12)</f>
        <v>0</v>
      </c>
      <c r="H12" s="5"/>
      <c r="I12" s="3"/>
      <c r="J12" s="3"/>
      <c r="K12" s="6"/>
      <c r="L12" s="70">
        <f>SUM(H12:K12)</f>
        <v>0</v>
      </c>
      <c r="M12" s="8" t="str">
        <f>IF(OR(G12=0,L12=0),"0.0",+((G12/L12)-1)*100)</f>
        <v>0.0</v>
      </c>
      <c r="N12" s="248"/>
    </row>
    <row r="13" spans="1:14" ht="19.5" customHeight="1">
      <c r="A13" s="103" t="s">
        <v>155</v>
      </c>
      <c r="B13" s="68">
        <v>203000</v>
      </c>
      <c r="C13" s="2"/>
      <c r="D13" s="3"/>
      <c r="E13" s="3"/>
      <c r="F13" s="3"/>
      <c r="G13" s="4">
        <f>SUM(C13:F13)</f>
        <v>0</v>
      </c>
      <c r="H13" s="5"/>
      <c r="I13" s="3"/>
      <c r="J13" s="3"/>
      <c r="K13" s="6"/>
      <c r="L13" s="7">
        <f>SUM(H13:K13)</f>
        <v>0</v>
      </c>
      <c r="M13" s="8" t="str">
        <f>IF(OR(G13=0,L13=0),"0.0",+((G13/L13)-1)*100)</f>
        <v>0.0</v>
      </c>
      <c r="N13" s="248"/>
    </row>
    <row r="14" spans="1:14" ht="19.5" customHeight="1">
      <c r="A14" s="103" t="s">
        <v>156</v>
      </c>
      <c r="B14" s="68">
        <v>203500</v>
      </c>
      <c r="C14" s="2"/>
      <c r="D14" s="3"/>
      <c r="E14" s="3"/>
      <c r="F14" s="3"/>
      <c r="G14" s="4">
        <f>SUM(C14:F14)</f>
        <v>0</v>
      </c>
      <c r="H14" s="5"/>
      <c r="I14" s="3"/>
      <c r="J14" s="3"/>
      <c r="K14" s="6"/>
      <c r="L14" s="7">
        <f>SUM(H14:K14)</f>
        <v>0</v>
      </c>
      <c r="M14" s="8" t="str">
        <f>IF(OR(G14=0,L14=0),"0.0",+((G14/L14)-1)*100)</f>
        <v>0.0</v>
      </c>
      <c r="N14" s="248"/>
    </row>
    <row r="15" spans="1:14" ht="19.5" customHeight="1" thickBot="1">
      <c r="A15" s="104" t="s">
        <v>157</v>
      </c>
      <c r="B15" s="1">
        <v>204000</v>
      </c>
      <c r="C15" s="369">
        <f>SUM(C17:C21)</f>
        <v>0</v>
      </c>
      <c r="D15" s="327"/>
      <c r="E15" s="327"/>
      <c r="F15" s="327"/>
      <c r="G15" s="370"/>
      <c r="H15" s="369">
        <f>SUM(H17:H21)</f>
        <v>0</v>
      </c>
      <c r="I15" s="327"/>
      <c r="J15" s="327"/>
      <c r="K15" s="327"/>
      <c r="L15" s="370"/>
      <c r="M15" s="63" t="str">
        <f>IF(OR(C15=0,H15=0),"0.0",+((C15/H15)-1)*100)</f>
        <v>0.0</v>
      </c>
      <c r="N15" s="248"/>
    </row>
    <row r="16" spans="1:13" s="166" customFormat="1" ht="19.5" customHeight="1">
      <c r="A16" s="312" t="s">
        <v>201</v>
      </c>
      <c r="B16" s="313"/>
      <c r="C16" s="313"/>
      <c r="D16" s="313"/>
      <c r="E16" s="313"/>
      <c r="F16" s="313"/>
      <c r="G16" s="313"/>
      <c r="H16" s="313"/>
      <c r="I16" s="313"/>
      <c r="J16" s="313"/>
      <c r="K16" s="313"/>
      <c r="L16" s="314"/>
      <c r="M16" s="232"/>
    </row>
    <row r="17" spans="1:14" ht="19.5" customHeight="1">
      <c r="A17" s="233" t="s">
        <v>152</v>
      </c>
      <c r="B17" s="64">
        <v>204010</v>
      </c>
      <c r="C17" s="300">
        <f>'附表1-應收預付及應付預收明細表'!P26</f>
        <v>0</v>
      </c>
      <c r="D17" s="376"/>
      <c r="E17" s="376"/>
      <c r="F17" s="376"/>
      <c r="G17" s="377"/>
      <c r="H17" s="324">
        <f>'附表1-應收預付及應付預收明細表'!Q26</f>
        <v>0</v>
      </c>
      <c r="I17" s="386"/>
      <c r="J17" s="386"/>
      <c r="K17" s="386"/>
      <c r="L17" s="387"/>
      <c r="M17" s="195" t="str">
        <f>IF(OR(C17=0,H17=0),"0.0",+((C17/H17)-1)*100)</f>
        <v>0.0</v>
      </c>
      <c r="N17" s="248"/>
    </row>
    <row r="18" spans="1:14" ht="19.5" customHeight="1">
      <c r="A18" s="234" t="s">
        <v>158</v>
      </c>
      <c r="B18" s="68">
        <v>204020</v>
      </c>
      <c r="C18" s="287">
        <f>'附表1-應收預付及應付預收明細表'!P37</f>
        <v>0</v>
      </c>
      <c r="D18" s="371"/>
      <c r="E18" s="371"/>
      <c r="F18" s="371"/>
      <c r="G18" s="378"/>
      <c r="H18" s="287">
        <f>'附表1-應收預付及應付預收明細表'!Q37</f>
        <v>0</v>
      </c>
      <c r="I18" s="371"/>
      <c r="J18" s="371"/>
      <c r="K18" s="371"/>
      <c r="L18" s="372"/>
      <c r="M18" s="195" t="str">
        <f>IF(OR(C18=0,H18=0),"0.0",+((C18/H18)-1)*100)</f>
        <v>0.0</v>
      </c>
      <c r="N18" s="248"/>
    </row>
    <row r="19" spans="1:14" ht="19.5" customHeight="1">
      <c r="A19" s="234" t="s">
        <v>159</v>
      </c>
      <c r="B19" s="68">
        <v>204030</v>
      </c>
      <c r="C19" s="287">
        <f>'附表1-應收預付及應付預收明細表'!P46</f>
        <v>0</v>
      </c>
      <c r="D19" s="371"/>
      <c r="E19" s="371"/>
      <c r="F19" s="371"/>
      <c r="G19" s="378"/>
      <c r="H19" s="287">
        <f>'附表1-應收預付及應付預收明細表'!Q46</f>
        <v>0</v>
      </c>
      <c r="I19" s="371"/>
      <c r="J19" s="371"/>
      <c r="K19" s="371"/>
      <c r="L19" s="372"/>
      <c r="M19" s="195" t="str">
        <f>IF(OR(C19=0,H19=0),"0.0",+((C19/H19)-1)*100)</f>
        <v>0.0</v>
      </c>
      <c r="N19" s="248"/>
    </row>
    <row r="20" spans="1:14" ht="19.5" customHeight="1">
      <c r="A20" s="234" t="s">
        <v>160</v>
      </c>
      <c r="B20" s="68">
        <v>204040</v>
      </c>
      <c r="C20" s="287">
        <f>'附表1-應收預付及應付預收明細表'!P56</f>
        <v>0</v>
      </c>
      <c r="D20" s="371"/>
      <c r="E20" s="371"/>
      <c r="F20" s="371"/>
      <c r="G20" s="378"/>
      <c r="H20" s="287">
        <f>'附表1-應收預付及應付預收明細表'!Q56</f>
        <v>0</v>
      </c>
      <c r="I20" s="371"/>
      <c r="J20" s="371"/>
      <c r="K20" s="371"/>
      <c r="L20" s="372"/>
      <c r="M20" s="195" t="str">
        <f>IF(OR(C20=0,H20=0),"0.0",+((C20/H20)-1)*100)</f>
        <v>0.0</v>
      </c>
      <c r="N20" s="248"/>
    </row>
    <row r="21" spans="1:14" ht="19.5" customHeight="1" thickBot="1">
      <c r="A21" s="235" t="s">
        <v>161</v>
      </c>
      <c r="B21" s="71">
        <v>204050</v>
      </c>
      <c r="C21" s="321">
        <f>'附表1-應收預付及應付預收明細表'!P65</f>
        <v>0</v>
      </c>
      <c r="D21" s="373"/>
      <c r="E21" s="373"/>
      <c r="F21" s="373"/>
      <c r="G21" s="374"/>
      <c r="H21" s="321">
        <f>'附表1-應收預付及應付預收明細表'!Q65</f>
        <v>0</v>
      </c>
      <c r="I21" s="373"/>
      <c r="J21" s="373"/>
      <c r="K21" s="373"/>
      <c r="L21" s="375"/>
      <c r="M21" s="195" t="str">
        <f>IF(OR(C21=0,H21=0),"0.0",+((C21/H21)-1)*100)</f>
        <v>0.0</v>
      </c>
      <c r="N21" s="248"/>
    </row>
    <row r="22" spans="1:14" ht="19.5" customHeight="1">
      <c r="A22" s="102" t="s">
        <v>162</v>
      </c>
      <c r="B22" s="64">
        <v>205000</v>
      </c>
      <c r="C22" s="23"/>
      <c r="D22" s="21"/>
      <c r="E22" s="21"/>
      <c r="F22" s="21"/>
      <c r="G22" s="65">
        <f aca="true" t="shared" si="0" ref="G22:G34">SUM(C22:F22)</f>
        <v>0</v>
      </c>
      <c r="H22" s="20"/>
      <c r="I22" s="21"/>
      <c r="J22" s="21"/>
      <c r="K22" s="66"/>
      <c r="L22" s="67">
        <f aca="true" t="shared" si="1" ref="L22:L34">SUM(H22:K22)</f>
        <v>0</v>
      </c>
      <c r="M22" s="8" t="str">
        <f aca="true" t="shared" si="2" ref="M22:M34">IF(OR(G22=0,L22=0),"0.0",+((G22/L22)-1)*100)</f>
        <v>0.0</v>
      </c>
      <c r="N22" s="248"/>
    </row>
    <row r="23" spans="1:14" ht="19.5" customHeight="1">
      <c r="A23" s="103" t="s">
        <v>163</v>
      </c>
      <c r="B23" s="68">
        <v>206000</v>
      </c>
      <c r="C23" s="2"/>
      <c r="D23" s="3"/>
      <c r="E23" s="3"/>
      <c r="F23" s="3"/>
      <c r="G23" s="4">
        <f t="shared" si="0"/>
        <v>0</v>
      </c>
      <c r="H23" s="5"/>
      <c r="I23" s="3"/>
      <c r="J23" s="3"/>
      <c r="K23" s="6"/>
      <c r="L23" s="7">
        <f t="shared" si="1"/>
        <v>0</v>
      </c>
      <c r="M23" s="8" t="str">
        <f t="shared" si="2"/>
        <v>0.0</v>
      </c>
      <c r="N23" s="248"/>
    </row>
    <row r="24" spans="1:14" ht="19.5" customHeight="1">
      <c r="A24" s="103" t="s">
        <v>164</v>
      </c>
      <c r="B24" s="68">
        <v>207000</v>
      </c>
      <c r="C24" s="2"/>
      <c r="D24" s="3"/>
      <c r="E24" s="3"/>
      <c r="F24" s="3"/>
      <c r="G24" s="4">
        <f t="shared" si="0"/>
        <v>0</v>
      </c>
      <c r="H24" s="5"/>
      <c r="I24" s="3"/>
      <c r="J24" s="3"/>
      <c r="K24" s="6"/>
      <c r="L24" s="7">
        <f t="shared" si="1"/>
        <v>0</v>
      </c>
      <c r="M24" s="8" t="str">
        <f t="shared" si="2"/>
        <v>0.0</v>
      </c>
      <c r="N24" s="248"/>
    </row>
    <row r="25" spans="1:14" ht="19.5" customHeight="1">
      <c r="A25" s="103" t="s">
        <v>165</v>
      </c>
      <c r="B25" s="68">
        <v>208000</v>
      </c>
      <c r="C25" s="2"/>
      <c r="D25" s="3"/>
      <c r="E25" s="3"/>
      <c r="F25" s="3"/>
      <c r="G25" s="4">
        <f t="shared" si="0"/>
        <v>0</v>
      </c>
      <c r="H25" s="5"/>
      <c r="I25" s="3"/>
      <c r="J25" s="3"/>
      <c r="K25" s="6"/>
      <c r="L25" s="7">
        <f t="shared" si="1"/>
        <v>0</v>
      </c>
      <c r="M25" s="8" t="str">
        <f t="shared" si="2"/>
        <v>0.0</v>
      </c>
      <c r="N25" s="248"/>
    </row>
    <row r="26" spans="1:14" ht="19.5" customHeight="1">
      <c r="A26" s="103" t="s">
        <v>166</v>
      </c>
      <c r="B26" s="68">
        <v>209000</v>
      </c>
      <c r="C26" s="2"/>
      <c r="D26" s="3"/>
      <c r="E26" s="3"/>
      <c r="F26" s="3"/>
      <c r="G26" s="4">
        <f t="shared" si="0"/>
        <v>0</v>
      </c>
      <c r="H26" s="5"/>
      <c r="I26" s="3"/>
      <c r="J26" s="3"/>
      <c r="K26" s="6"/>
      <c r="L26" s="7">
        <f t="shared" si="1"/>
        <v>0</v>
      </c>
      <c r="M26" s="8" t="str">
        <f t="shared" si="2"/>
        <v>0.0</v>
      </c>
      <c r="N26" s="248"/>
    </row>
    <row r="27" spans="1:14" ht="19.5" customHeight="1">
      <c r="A27" s="103" t="s">
        <v>167</v>
      </c>
      <c r="B27" s="68">
        <v>210000</v>
      </c>
      <c r="C27" s="2"/>
      <c r="D27" s="3"/>
      <c r="E27" s="3"/>
      <c r="F27" s="3"/>
      <c r="G27" s="4">
        <f t="shared" si="0"/>
        <v>0</v>
      </c>
      <c r="H27" s="5"/>
      <c r="I27" s="3"/>
      <c r="J27" s="3"/>
      <c r="K27" s="6"/>
      <c r="L27" s="7">
        <f t="shared" si="1"/>
        <v>0</v>
      </c>
      <c r="M27" s="8" t="str">
        <f t="shared" si="2"/>
        <v>0.0</v>
      </c>
      <c r="N27" s="248"/>
    </row>
    <row r="28" spans="1:14" ht="19.5" customHeight="1">
      <c r="A28" s="103" t="s">
        <v>168</v>
      </c>
      <c r="B28" s="1">
        <v>211000</v>
      </c>
      <c r="C28" s="2"/>
      <c r="D28" s="3"/>
      <c r="E28" s="3"/>
      <c r="F28" s="3"/>
      <c r="G28" s="4">
        <f t="shared" si="0"/>
        <v>0</v>
      </c>
      <c r="H28" s="5"/>
      <c r="I28" s="3"/>
      <c r="J28" s="3"/>
      <c r="K28" s="6"/>
      <c r="L28" s="7">
        <f t="shared" si="1"/>
        <v>0</v>
      </c>
      <c r="M28" s="8" t="str">
        <f t="shared" si="2"/>
        <v>0.0</v>
      </c>
      <c r="N28" s="248"/>
    </row>
    <row r="29" spans="1:14" ht="19.5" customHeight="1">
      <c r="A29" s="104" t="s">
        <v>169</v>
      </c>
      <c r="B29" s="1">
        <v>212000</v>
      </c>
      <c r="C29" s="2"/>
      <c r="D29" s="3"/>
      <c r="E29" s="3"/>
      <c r="F29" s="3"/>
      <c r="G29" s="4">
        <f t="shared" si="0"/>
        <v>0</v>
      </c>
      <c r="H29" s="5"/>
      <c r="I29" s="3"/>
      <c r="J29" s="3"/>
      <c r="K29" s="6"/>
      <c r="L29" s="7">
        <f t="shared" si="1"/>
        <v>0</v>
      </c>
      <c r="M29" s="8" t="str">
        <f t="shared" si="2"/>
        <v>0.0</v>
      </c>
      <c r="N29" s="248"/>
    </row>
    <row r="30" spans="1:14" ht="19.5" customHeight="1">
      <c r="A30" s="263" t="s">
        <v>170</v>
      </c>
      <c r="B30" s="1">
        <v>213000</v>
      </c>
      <c r="C30" s="2"/>
      <c r="D30" s="3"/>
      <c r="E30" s="3"/>
      <c r="F30" s="3"/>
      <c r="G30" s="4">
        <f t="shared" si="0"/>
        <v>0</v>
      </c>
      <c r="H30" s="5"/>
      <c r="I30" s="3"/>
      <c r="J30" s="3"/>
      <c r="K30" s="6"/>
      <c r="L30" s="7">
        <f t="shared" si="1"/>
        <v>0</v>
      </c>
      <c r="M30" s="8" t="str">
        <f t="shared" si="2"/>
        <v>0.0</v>
      </c>
      <c r="N30" s="248"/>
    </row>
    <row r="31" spans="1:14" ht="19.5" customHeight="1">
      <c r="A31" s="103" t="s">
        <v>171</v>
      </c>
      <c r="B31" s="1">
        <v>214000</v>
      </c>
      <c r="C31" s="2"/>
      <c r="D31" s="3"/>
      <c r="E31" s="3"/>
      <c r="F31" s="3"/>
      <c r="G31" s="4">
        <f t="shared" si="0"/>
        <v>0</v>
      </c>
      <c r="H31" s="5"/>
      <c r="I31" s="3"/>
      <c r="J31" s="3"/>
      <c r="K31" s="6"/>
      <c r="L31" s="7">
        <f t="shared" si="1"/>
        <v>0</v>
      </c>
      <c r="M31" s="8" t="str">
        <f t="shared" si="2"/>
        <v>0.0</v>
      </c>
      <c r="N31" s="248"/>
    </row>
    <row r="32" spans="1:14" ht="19.5" customHeight="1">
      <c r="A32" s="103" t="s">
        <v>172</v>
      </c>
      <c r="B32" s="1">
        <v>215000</v>
      </c>
      <c r="C32" s="9"/>
      <c r="D32" s="10"/>
      <c r="E32" s="10"/>
      <c r="F32" s="10"/>
      <c r="G32" s="4">
        <f t="shared" si="0"/>
        <v>0</v>
      </c>
      <c r="H32" s="12"/>
      <c r="I32" s="10"/>
      <c r="J32" s="10"/>
      <c r="K32" s="13"/>
      <c r="L32" s="7">
        <f t="shared" si="1"/>
        <v>0</v>
      </c>
      <c r="M32" s="8" t="str">
        <f t="shared" si="2"/>
        <v>0.0</v>
      </c>
      <c r="N32" s="248"/>
    </row>
    <row r="33" spans="1:14" ht="19.5" customHeight="1">
      <c r="A33" s="103" t="s">
        <v>173</v>
      </c>
      <c r="B33" s="1">
        <v>216000</v>
      </c>
      <c r="C33" s="9"/>
      <c r="D33" s="10"/>
      <c r="E33" s="10"/>
      <c r="F33" s="10"/>
      <c r="G33" s="4">
        <f t="shared" si="0"/>
        <v>0</v>
      </c>
      <c r="H33" s="12"/>
      <c r="I33" s="10"/>
      <c r="J33" s="10"/>
      <c r="K33" s="13"/>
      <c r="L33" s="7">
        <f t="shared" si="1"/>
        <v>0</v>
      </c>
      <c r="M33" s="8" t="str">
        <f t="shared" si="2"/>
        <v>0.0</v>
      </c>
      <c r="N33" s="248"/>
    </row>
    <row r="34" spans="1:14" ht="19.5" customHeight="1">
      <c r="A34" s="103" t="s">
        <v>174</v>
      </c>
      <c r="B34" s="1">
        <v>217000</v>
      </c>
      <c r="C34" s="9"/>
      <c r="D34" s="10"/>
      <c r="E34" s="10"/>
      <c r="F34" s="10"/>
      <c r="G34" s="4">
        <f t="shared" si="0"/>
        <v>0</v>
      </c>
      <c r="H34" s="12"/>
      <c r="I34" s="10"/>
      <c r="J34" s="10"/>
      <c r="K34" s="13"/>
      <c r="L34" s="7">
        <f t="shared" si="1"/>
        <v>0</v>
      </c>
      <c r="M34" s="8" t="str">
        <f t="shared" si="2"/>
        <v>0.0</v>
      </c>
      <c r="N34" s="248"/>
    </row>
    <row r="35" spans="1:14" ht="19.5" customHeight="1">
      <c r="A35" s="16" t="s">
        <v>175</v>
      </c>
      <c r="B35" s="62">
        <v>300000</v>
      </c>
      <c r="C35" s="344">
        <f>+C36+G42</f>
        <v>0</v>
      </c>
      <c r="D35" s="345"/>
      <c r="E35" s="345"/>
      <c r="F35" s="345"/>
      <c r="G35" s="346"/>
      <c r="H35" s="347">
        <f>+H36+L42</f>
        <v>0</v>
      </c>
      <c r="I35" s="348"/>
      <c r="J35" s="348"/>
      <c r="K35" s="348"/>
      <c r="L35" s="349"/>
      <c r="M35" s="72" t="str">
        <f>IF(OR(C35=0,H35=0),"0.0",+((C35/H35)-1)*100)</f>
        <v>0.0</v>
      </c>
      <c r="N35" s="248"/>
    </row>
    <row r="36" spans="1:14" ht="19.5" customHeight="1">
      <c r="A36" s="102" t="s">
        <v>176</v>
      </c>
      <c r="B36" s="64">
        <v>301000</v>
      </c>
      <c r="C36" s="383">
        <f>SUM(G37:G41)</f>
        <v>0</v>
      </c>
      <c r="D36" s="384"/>
      <c r="E36" s="384"/>
      <c r="F36" s="384"/>
      <c r="G36" s="385"/>
      <c r="H36" s="383">
        <f>SUM(L37:L41)</f>
        <v>0</v>
      </c>
      <c r="I36" s="384"/>
      <c r="J36" s="384"/>
      <c r="K36" s="384"/>
      <c r="L36" s="385"/>
      <c r="M36" s="63" t="str">
        <f>IF(OR(C36=0,H36=0),"0.0",+((C36/H36)-1)*100)</f>
        <v>0.0</v>
      </c>
      <c r="N36" s="248"/>
    </row>
    <row r="37" spans="1:14" ht="19.5" customHeight="1">
      <c r="A37" s="231" t="s">
        <v>152</v>
      </c>
      <c r="B37" s="68">
        <v>301010</v>
      </c>
      <c r="C37" s="2"/>
      <c r="D37" s="3"/>
      <c r="E37" s="3"/>
      <c r="F37" s="3"/>
      <c r="G37" s="69">
        <f aca="true" t="shared" si="3" ref="G37:G42">SUM(C37:F37)</f>
        <v>0</v>
      </c>
      <c r="H37" s="5"/>
      <c r="I37" s="3"/>
      <c r="J37" s="3"/>
      <c r="K37" s="6"/>
      <c r="L37" s="70">
        <f aca="true" t="shared" si="4" ref="L37:L42">SUM(H37:K37)</f>
        <v>0</v>
      </c>
      <c r="M37" s="8" t="str">
        <f aca="true" t="shared" si="5" ref="M37:M42">IF(OR(G37=0,L37=0),"0.0",+((G37/L37)-1)*100)</f>
        <v>0.0</v>
      </c>
      <c r="N37" s="248"/>
    </row>
    <row r="38" spans="1:14" ht="19.5" customHeight="1">
      <c r="A38" s="231" t="s">
        <v>158</v>
      </c>
      <c r="B38" s="68">
        <v>301020</v>
      </c>
      <c r="C38" s="2"/>
      <c r="D38" s="3"/>
      <c r="E38" s="3"/>
      <c r="F38" s="3"/>
      <c r="G38" s="69">
        <f t="shared" si="3"/>
        <v>0</v>
      </c>
      <c r="H38" s="5"/>
      <c r="I38" s="3"/>
      <c r="J38" s="3"/>
      <c r="K38" s="6"/>
      <c r="L38" s="70">
        <f t="shared" si="4"/>
        <v>0</v>
      </c>
      <c r="M38" s="8" t="str">
        <f t="shared" si="5"/>
        <v>0.0</v>
      </c>
      <c r="N38" s="248"/>
    </row>
    <row r="39" spans="1:14" ht="19.5" customHeight="1">
      <c r="A39" s="231" t="s">
        <v>159</v>
      </c>
      <c r="B39" s="68">
        <v>301030</v>
      </c>
      <c r="C39" s="2"/>
      <c r="D39" s="3"/>
      <c r="E39" s="3"/>
      <c r="F39" s="3"/>
      <c r="G39" s="69">
        <f t="shared" si="3"/>
        <v>0</v>
      </c>
      <c r="H39" s="5"/>
      <c r="I39" s="3"/>
      <c r="J39" s="3"/>
      <c r="K39" s="6"/>
      <c r="L39" s="70">
        <f t="shared" si="4"/>
        <v>0</v>
      </c>
      <c r="M39" s="8" t="str">
        <f t="shared" si="5"/>
        <v>0.0</v>
      </c>
      <c r="N39" s="248"/>
    </row>
    <row r="40" spans="1:14" ht="19.5" customHeight="1">
      <c r="A40" s="231" t="s">
        <v>160</v>
      </c>
      <c r="B40" s="68">
        <v>301040</v>
      </c>
      <c r="C40" s="2"/>
      <c r="D40" s="3"/>
      <c r="E40" s="3"/>
      <c r="F40" s="3"/>
      <c r="G40" s="69">
        <f t="shared" si="3"/>
        <v>0</v>
      </c>
      <c r="H40" s="5"/>
      <c r="I40" s="3"/>
      <c r="J40" s="3"/>
      <c r="K40" s="6"/>
      <c r="L40" s="70">
        <f t="shared" si="4"/>
        <v>0</v>
      </c>
      <c r="M40" s="8" t="str">
        <f t="shared" si="5"/>
        <v>0.0</v>
      </c>
      <c r="N40" s="248"/>
    </row>
    <row r="41" spans="1:14" ht="19.5" customHeight="1">
      <c r="A41" s="231" t="s">
        <v>161</v>
      </c>
      <c r="B41" s="68">
        <v>301050</v>
      </c>
      <c r="C41" s="2"/>
      <c r="D41" s="3"/>
      <c r="E41" s="3"/>
      <c r="F41" s="3"/>
      <c r="G41" s="69">
        <f t="shared" si="3"/>
        <v>0</v>
      </c>
      <c r="H41" s="5"/>
      <c r="I41" s="3"/>
      <c r="J41" s="3"/>
      <c r="K41" s="6"/>
      <c r="L41" s="70">
        <f t="shared" si="4"/>
        <v>0</v>
      </c>
      <c r="M41" s="8" t="str">
        <f t="shared" si="5"/>
        <v>0.0</v>
      </c>
      <c r="N41" s="248"/>
    </row>
    <row r="42" spans="1:14" ht="19.5" customHeight="1">
      <c r="A42" s="104" t="s">
        <v>177</v>
      </c>
      <c r="B42" s="1">
        <v>302000</v>
      </c>
      <c r="C42" s="9"/>
      <c r="D42" s="10"/>
      <c r="E42" s="10"/>
      <c r="F42" s="10"/>
      <c r="G42" s="11">
        <f t="shared" si="3"/>
        <v>0</v>
      </c>
      <c r="H42" s="12"/>
      <c r="I42" s="10"/>
      <c r="J42" s="10"/>
      <c r="K42" s="13"/>
      <c r="L42" s="14">
        <f t="shared" si="4"/>
        <v>0</v>
      </c>
      <c r="M42" s="76" t="str">
        <f t="shared" si="5"/>
        <v>0.0</v>
      </c>
      <c r="N42" s="248"/>
    </row>
    <row r="43" spans="1:14" ht="19.5" customHeight="1">
      <c r="A43" s="73" t="s">
        <v>178</v>
      </c>
      <c r="B43" s="249"/>
      <c r="C43" s="350">
        <f>IF('資產表'!C7&lt;&gt;C7+C35,"負債+淨值≠資產",C7+C35)</f>
        <v>0</v>
      </c>
      <c r="D43" s="351"/>
      <c r="E43" s="351"/>
      <c r="F43" s="351"/>
      <c r="G43" s="352"/>
      <c r="H43" s="353">
        <f>IF('資產表'!H7&lt;&gt;H7+H35,"負債+淨值≠資產",H7+H35)</f>
        <v>0</v>
      </c>
      <c r="I43" s="351"/>
      <c r="J43" s="351"/>
      <c r="K43" s="351"/>
      <c r="L43" s="354"/>
      <c r="M43" s="78" t="str">
        <f>IF(OR(C43=0,H43=0),"0.0",+((C43/H43)-1)*100)</f>
        <v>0.0</v>
      </c>
      <c r="N43" s="248"/>
    </row>
    <row r="44" spans="1:14" s="252" customFormat="1" ht="19.5" customHeight="1">
      <c r="A44" s="74" t="s">
        <v>9</v>
      </c>
      <c r="B44" s="250"/>
      <c r="C44" s="355">
        <f>'資產表'!C7-('負債表 '!C7+'負債表 '!C35)</f>
        <v>0</v>
      </c>
      <c r="D44" s="356"/>
      <c r="E44" s="356"/>
      <c r="F44" s="356"/>
      <c r="G44" s="357"/>
      <c r="H44" s="358">
        <f>'資產表'!H7-('負債表 '!H7+'負債表 '!H35)</f>
        <v>0</v>
      </c>
      <c r="I44" s="356"/>
      <c r="J44" s="356"/>
      <c r="K44" s="356"/>
      <c r="L44" s="359"/>
      <c r="M44" s="77" t="str">
        <f>IF(OR(C44=0,H44=0),"0.0",+((C44/H44)-1)*100)</f>
        <v>0.0</v>
      </c>
      <c r="N44" s="251"/>
    </row>
    <row r="45" spans="1:13" s="146" customFormat="1" ht="23.25" customHeight="1">
      <c r="A45" s="44" t="s">
        <v>179</v>
      </c>
      <c r="B45" s="271">
        <f>IF(ISBLANK('資產表'!B54),"",'資產表'!B54)</f>
      </c>
      <c r="C45" s="240" t="s">
        <v>19</v>
      </c>
      <c r="D45" s="271">
        <f>IF(ISBLANK('資產表'!D54),"",'資產表'!D54)</f>
      </c>
      <c r="E45" s="46" t="s">
        <v>20</v>
      </c>
      <c r="G45" s="270" t="s">
        <v>21</v>
      </c>
      <c r="H45" s="272">
        <f>IF(ISBLANK('資產表'!H54),"",'資產表'!H54)</f>
      </c>
      <c r="I45" s="270" t="s">
        <v>22</v>
      </c>
      <c r="J45" s="286">
        <f>IF(ISBLANK('資產表'!J54),"",'資產表'!J54)</f>
      </c>
      <c r="K45" s="270" t="s">
        <v>191</v>
      </c>
      <c r="L45" s="285">
        <f>IF(ISBLANK('資產表'!L54),"",'資產表'!L54)</f>
      </c>
      <c r="M45" s="278"/>
    </row>
    <row r="46" spans="1:13" s="119" customFormat="1" ht="19.5" customHeight="1">
      <c r="A46" s="47" t="s">
        <v>192</v>
      </c>
      <c r="B46" s="253"/>
      <c r="D46" s="211"/>
      <c r="E46" s="211"/>
      <c r="F46" s="211"/>
      <c r="G46" s="211"/>
      <c r="H46" s="211"/>
      <c r="I46" s="211"/>
      <c r="J46" s="211"/>
      <c r="K46" s="211"/>
      <c r="L46" s="211"/>
      <c r="M46" s="211"/>
    </row>
  </sheetData>
  <sheetProtection sheet="1" objects="1" scenarios="1"/>
  <mergeCells count="30">
    <mergeCell ref="C9:G9"/>
    <mergeCell ref="H9:L9"/>
    <mergeCell ref="C36:G36"/>
    <mergeCell ref="C19:G19"/>
    <mergeCell ref="H17:L17"/>
    <mergeCell ref="H18:L18"/>
    <mergeCell ref="H19:L19"/>
    <mergeCell ref="A16:L16"/>
    <mergeCell ref="H36:L36"/>
    <mergeCell ref="H15:L15"/>
    <mergeCell ref="H20:L20"/>
    <mergeCell ref="C21:G21"/>
    <mergeCell ref="H21:L21"/>
    <mergeCell ref="C17:G17"/>
    <mergeCell ref="C18:G18"/>
    <mergeCell ref="C20:G20"/>
    <mergeCell ref="C44:G44"/>
    <mergeCell ref="H44:L44"/>
    <mergeCell ref="A1:J1"/>
    <mergeCell ref="A2:J2"/>
    <mergeCell ref="A3:J3"/>
    <mergeCell ref="H7:L7"/>
    <mergeCell ref="H5:M5"/>
    <mergeCell ref="B4:C4"/>
    <mergeCell ref="C7:G7"/>
    <mergeCell ref="C15:G15"/>
    <mergeCell ref="C35:G35"/>
    <mergeCell ref="H35:L35"/>
    <mergeCell ref="C43:G43"/>
    <mergeCell ref="H43:L43"/>
  </mergeCells>
  <printOptions horizontalCentered="1"/>
  <pageMargins left="0" right="0" top="0.7874015748031497" bottom="0.1968503937007874" header="0.07874015748031496" footer="0"/>
  <pageSetup fitToHeight="1" fitToWidth="1" horizontalDpi="600" verticalDpi="600" orientation="portrait" paperSize="9" scale="77"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7"/>
  <sheetViews>
    <sheetView showGridLines="0" workbookViewId="0" topLeftCell="A1">
      <pane xSplit="1" ySplit="13" topLeftCell="B14" activePane="bottomRight" state="frozen"/>
      <selection pane="topLeft" activeCell="A1" sqref="A1"/>
      <selection pane="topRight" activeCell="B1" sqref="B1"/>
      <selection pane="bottomLeft" activeCell="A14" sqref="A14"/>
      <selection pane="bottomRight" activeCell="Q14" sqref="Q14"/>
    </sheetView>
  </sheetViews>
  <sheetFormatPr defaultColWidth="9.00390625" defaultRowHeight="16.5"/>
  <cols>
    <col min="1" max="1" width="16.50390625" style="147" customWidth="1"/>
    <col min="2" max="2" width="19.00390625" style="148" customWidth="1"/>
    <col min="3" max="4" width="12.625" style="148" customWidth="1"/>
    <col min="5" max="5" width="17.25390625" style="148" customWidth="1"/>
    <col min="6" max="7" width="12.625" style="148" customWidth="1"/>
    <col min="8" max="9" width="12.625" style="149" customWidth="1"/>
    <col min="10" max="10" width="16.625" style="148" customWidth="1"/>
    <col min="11" max="12" width="12.625" style="148" customWidth="1"/>
    <col min="13" max="13" width="16.875" style="148" customWidth="1"/>
    <col min="14" max="15" width="12.625" style="148" customWidth="1"/>
    <col min="16" max="17" width="12.625" style="149" customWidth="1"/>
    <col min="18" max="16384" width="9.00390625" style="130" customWidth="1"/>
  </cols>
  <sheetData>
    <row r="1" spans="1:17" s="108" customFormat="1" ht="24.75" customHeight="1">
      <c r="A1" s="402" t="s">
        <v>190</v>
      </c>
      <c r="B1" s="403"/>
      <c r="C1" s="403"/>
      <c r="D1" s="403"/>
      <c r="E1" s="403"/>
      <c r="F1" s="403"/>
      <c r="G1" s="403"/>
      <c r="H1" s="403"/>
      <c r="I1" s="403"/>
      <c r="J1" s="403"/>
      <c r="K1" s="403"/>
      <c r="L1" s="403"/>
      <c r="M1" s="403"/>
      <c r="N1" s="403"/>
      <c r="O1" s="403"/>
      <c r="P1" s="403"/>
      <c r="Q1" s="403"/>
    </row>
    <row r="2" spans="1:17" s="108" customFormat="1" ht="3.75" customHeight="1">
      <c r="A2" s="109"/>
      <c r="B2" s="109"/>
      <c r="C2" s="109"/>
      <c r="D2" s="109"/>
      <c r="E2" s="109"/>
      <c r="F2" s="109"/>
      <c r="G2" s="109"/>
      <c r="H2" s="110"/>
      <c r="I2" s="110"/>
      <c r="J2" s="109"/>
      <c r="K2" s="109"/>
      <c r="L2" s="109"/>
      <c r="M2" s="109"/>
      <c r="N2" s="109"/>
      <c r="O2" s="109"/>
      <c r="P2" s="110"/>
      <c r="Q2" s="110"/>
    </row>
    <row r="3" spans="1:17" s="112" customFormat="1" ht="24.75" customHeight="1">
      <c r="A3" s="413" t="s">
        <v>189</v>
      </c>
      <c r="B3" s="414"/>
      <c r="C3" s="414"/>
      <c r="D3" s="414"/>
      <c r="E3" s="414"/>
      <c r="F3" s="414"/>
      <c r="G3" s="414"/>
      <c r="H3" s="414"/>
      <c r="I3" s="415"/>
      <c r="J3" s="415"/>
      <c r="K3" s="415"/>
      <c r="L3" s="415"/>
      <c r="M3" s="415"/>
      <c r="N3" s="416"/>
      <c r="O3" s="416"/>
      <c r="P3" s="181"/>
      <c r="Q3" s="111"/>
    </row>
    <row r="4" spans="1:17" s="116" customFormat="1" ht="3.75" customHeight="1">
      <c r="A4" s="113"/>
      <c r="B4" s="114"/>
      <c r="C4" s="114"/>
      <c r="D4" s="114"/>
      <c r="E4" s="114"/>
      <c r="F4" s="114"/>
      <c r="G4" s="114"/>
      <c r="H4" s="115"/>
      <c r="I4" s="115"/>
      <c r="J4" s="114"/>
      <c r="K4" s="114"/>
      <c r="L4" s="114"/>
      <c r="M4" s="114"/>
      <c r="N4" s="114"/>
      <c r="O4" s="114"/>
      <c r="P4" s="115"/>
      <c r="Q4" s="115"/>
    </row>
    <row r="5" spans="1:17" s="119" customFormat="1" ht="14.25" customHeight="1">
      <c r="A5" s="15" t="s">
        <v>24</v>
      </c>
      <c r="B5" s="209">
        <f>IF(ISBLANK('資產表'!B4),"",'資產表'!B4)</f>
      </c>
      <c r="C5" s="177"/>
      <c r="D5" s="208"/>
      <c r="E5" s="117"/>
      <c r="F5" s="117"/>
      <c r="G5" s="117"/>
      <c r="H5" s="118"/>
      <c r="I5" s="212"/>
      <c r="J5" s="15"/>
      <c r="K5" s="15"/>
      <c r="L5" s="48"/>
      <c r="M5" s="48"/>
      <c r="N5" s="48"/>
      <c r="O5" s="48"/>
      <c r="P5" s="118"/>
      <c r="Q5" s="118"/>
    </row>
    <row r="6" spans="1:17" s="119" customFormat="1" ht="16.5" customHeight="1" thickBot="1">
      <c r="A6" s="120"/>
      <c r="B6" s="121"/>
      <c r="C6" s="121"/>
      <c r="D6" s="122"/>
      <c r="E6" s="122"/>
      <c r="F6" s="122"/>
      <c r="G6" s="122"/>
      <c r="H6" s="123"/>
      <c r="I6" s="123"/>
      <c r="L6" s="122"/>
      <c r="N6" s="213"/>
      <c r="O6" s="269" t="s">
        <v>188</v>
      </c>
      <c r="P6" s="123"/>
      <c r="Q6" s="123"/>
    </row>
    <row r="7" spans="1:17" s="125" customFormat="1" ht="16.5" customHeight="1">
      <c r="A7" s="124"/>
      <c r="B7" s="426" t="s">
        <v>35</v>
      </c>
      <c r="C7" s="418"/>
      <c r="D7" s="419"/>
      <c r="E7" s="426" t="s">
        <v>33</v>
      </c>
      <c r="F7" s="418"/>
      <c r="G7" s="419"/>
      <c r="H7" s="388" t="s">
        <v>36</v>
      </c>
      <c r="I7" s="389"/>
      <c r="J7" s="417" t="s">
        <v>37</v>
      </c>
      <c r="K7" s="418"/>
      <c r="L7" s="419"/>
      <c r="M7" s="404" t="s">
        <v>34</v>
      </c>
      <c r="N7" s="405"/>
      <c r="O7" s="406"/>
      <c r="P7" s="388" t="s">
        <v>36</v>
      </c>
      <c r="Q7" s="389"/>
    </row>
    <row r="8" spans="1:17" s="125" customFormat="1" ht="15.75">
      <c r="A8" s="126"/>
      <c r="B8" s="427"/>
      <c r="C8" s="421"/>
      <c r="D8" s="422"/>
      <c r="E8" s="427"/>
      <c r="F8" s="421"/>
      <c r="G8" s="422"/>
      <c r="H8" s="390"/>
      <c r="I8" s="391"/>
      <c r="J8" s="420"/>
      <c r="K8" s="421"/>
      <c r="L8" s="422"/>
      <c r="M8" s="407"/>
      <c r="N8" s="408"/>
      <c r="O8" s="409"/>
      <c r="P8" s="390"/>
      <c r="Q8" s="391"/>
    </row>
    <row r="9" spans="1:17" s="125" customFormat="1" ht="15.75">
      <c r="A9" s="107"/>
      <c r="B9" s="427"/>
      <c r="C9" s="421"/>
      <c r="D9" s="422"/>
      <c r="E9" s="427"/>
      <c r="F9" s="421"/>
      <c r="G9" s="422"/>
      <c r="H9" s="390"/>
      <c r="I9" s="391"/>
      <c r="J9" s="420"/>
      <c r="K9" s="421"/>
      <c r="L9" s="422"/>
      <c r="M9" s="407"/>
      <c r="N9" s="408"/>
      <c r="O9" s="409"/>
      <c r="P9" s="390"/>
      <c r="Q9" s="391"/>
    </row>
    <row r="10" spans="1:17" s="125" customFormat="1" ht="16.5">
      <c r="A10" s="150" t="s">
        <v>38</v>
      </c>
      <c r="B10" s="427"/>
      <c r="C10" s="421"/>
      <c r="D10" s="422"/>
      <c r="E10" s="427"/>
      <c r="F10" s="421"/>
      <c r="G10" s="422"/>
      <c r="H10" s="390"/>
      <c r="I10" s="391"/>
      <c r="J10" s="420"/>
      <c r="K10" s="421"/>
      <c r="L10" s="422"/>
      <c r="M10" s="407"/>
      <c r="N10" s="408"/>
      <c r="O10" s="409"/>
      <c r="P10" s="390"/>
      <c r="Q10" s="391"/>
    </row>
    <row r="11" spans="1:17" s="127" customFormat="1" ht="18" customHeight="1">
      <c r="A11" s="107"/>
      <c r="B11" s="427"/>
      <c r="C11" s="421"/>
      <c r="D11" s="422"/>
      <c r="E11" s="427"/>
      <c r="F11" s="421"/>
      <c r="G11" s="422"/>
      <c r="H11" s="390"/>
      <c r="I11" s="391"/>
      <c r="J11" s="420"/>
      <c r="K11" s="421"/>
      <c r="L11" s="422"/>
      <c r="M11" s="407"/>
      <c r="N11" s="408"/>
      <c r="O11" s="409"/>
      <c r="P11" s="390"/>
      <c r="Q11" s="391"/>
    </row>
    <row r="12" spans="1:17" s="127" customFormat="1" ht="18.75" customHeight="1" thickBot="1">
      <c r="A12" s="106" t="s">
        <v>39</v>
      </c>
      <c r="B12" s="428"/>
      <c r="C12" s="424"/>
      <c r="D12" s="425"/>
      <c r="E12" s="428"/>
      <c r="F12" s="424"/>
      <c r="G12" s="425"/>
      <c r="H12" s="390"/>
      <c r="I12" s="391"/>
      <c r="J12" s="423"/>
      <c r="K12" s="424"/>
      <c r="L12" s="425"/>
      <c r="M12" s="410"/>
      <c r="N12" s="411"/>
      <c r="O12" s="412"/>
      <c r="P12" s="390"/>
      <c r="Q12" s="391"/>
    </row>
    <row r="13" spans="1:17" s="127" customFormat="1" ht="18" customHeight="1" thickBot="1">
      <c r="A13" s="128"/>
      <c r="B13" s="194" t="s">
        <v>29</v>
      </c>
      <c r="C13" s="178" t="s">
        <v>197</v>
      </c>
      <c r="D13" s="178" t="s">
        <v>27</v>
      </c>
      <c r="E13" s="194" t="s">
        <v>29</v>
      </c>
      <c r="F13" s="178" t="s">
        <v>197</v>
      </c>
      <c r="G13" s="260" t="s">
        <v>27</v>
      </c>
      <c r="H13" s="262" t="s">
        <v>198</v>
      </c>
      <c r="I13" s="262" t="s">
        <v>28</v>
      </c>
      <c r="J13" s="261" t="s">
        <v>29</v>
      </c>
      <c r="K13" s="178" t="s">
        <v>197</v>
      </c>
      <c r="L13" s="178" t="s">
        <v>27</v>
      </c>
      <c r="M13" s="194" t="s">
        <v>29</v>
      </c>
      <c r="N13" s="178" t="s">
        <v>197</v>
      </c>
      <c r="O13" s="178" t="s">
        <v>27</v>
      </c>
      <c r="P13" s="262" t="s">
        <v>198</v>
      </c>
      <c r="Q13" s="262" t="s">
        <v>28</v>
      </c>
    </row>
    <row r="14" spans="1:17" ht="15.75">
      <c r="A14" s="392" t="s">
        <v>40</v>
      </c>
      <c r="B14" s="49" t="s">
        <v>30</v>
      </c>
      <c r="C14" s="50"/>
      <c r="D14" s="50"/>
      <c r="E14" s="49" t="s">
        <v>41</v>
      </c>
      <c r="F14" s="50"/>
      <c r="G14" s="50"/>
      <c r="H14" s="196"/>
      <c r="I14" s="196"/>
      <c r="J14" s="129"/>
      <c r="K14" s="129"/>
      <c r="L14" s="50"/>
      <c r="M14" s="49" t="s">
        <v>42</v>
      </c>
      <c r="N14" s="50"/>
      <c r="O14" s="50"/>
      <c r="P14" s="196"/>
      <c r="Q14" s="196"/>
    </row>
    <row r="15" spans="1:17" ht="15.75">
      <c r="A15" s="393"/>
      <c r="B15" s="51" t="s">
        <v>31</v>
      </c>
      <c r="C15" s="52"/>
      <c r="D15" s="52"/>
      <c r="E15" s="51" t="s">
        <v>43</v>
      </c>
      <c r="F15" s="52"/>
      <c r="G15" s="52"/>
      <c r="H15" s="196"/>
      <c r="I15" s="196"/>
      <c r="J15" s="131"/>
      <c r="K15" s="131"/>
      <c r="L15" s="52"/>
      <c r="M15" s="53" t="s">
        <v>44</v>
      </c>
      <c r="N15" s="54"/>
      <c r="O15" s="52"/>
      <c r="P15" s="196"/>
      <c r="Q15" s="196"/>
    </row>
    <row r="16" spans="1:17" ht="15.75">
      <c r="A16" s="393"/>
      <c r="B16" s="54"/>
      <c r="C16" s="54"/>
      <c r="D16" s="54"/>
      <c r="E16" s="53" t="s">
        <v>0</v>
      </c>
      <c r="F16" s="89"/>
      <c r="G16" s="89"/>
      <c r="H16" s="196"/>
      <c r="I16" s="196"/>
      <c r="J16" s="132"/>
      <c r="K16" s="132"/>
      <c r="L16" s="54"/>
      <c r="M16" s="91" t="s">
        <v>45</v>
      </c>
      <c r="N16" s="133"/>
      <c r="O16" s="54"/>
      <c r="P16" s="196"/>
      <c r="Q16" s="196"/>
    </row>
    <row r="17" spans="1:17" ht="15.75">
      <c r="A17" s="393"/>
      <c r="B17" s="54"/>
      <c r="C17" s="54"/>
      <c r="D17" s="54"/>
      <c r="E17" s="53" t="s">
        <v>1</v>
      </c>
      <c r="F17" s="214"/>
      <c r="G17" s="95"/>
      <c r="H17" s="196"/>
      <c r="I17" s="196"/>
      <c r="J17" s="132"/>
      <c r="K17" s="132"/>
      <c r="L17" s="54"/>
      <c r="M17" s="94" t="s">
        <v>4</v>
      </c>
      <c r="N17" s="133"/>
      <c r="O17" s="54"/>
      <c r="P17" s="196"/>
      <c r="Q17" s="196"/>
    </row>
    <row r="18" spans="1:17" ht="15.75">
      <c r="A18" s="393"/>
      <c r="B18" s="52"/>
      <c r="C18" s="52"/>
      <c r="D18" s="52"/>
      <c r="E18" s="51" t="s">
        <v>2</v>
      </c>
      <c r="F18" s="52"/>
      <c r="G18" s="95"/>
      <c r="H18" s="196"/>
      <c r="I18" s="196"/>
      <c r="J18" s="132"/>
      <c r="K18" s="132"/>
      <c r="L18" s="54"/>
      <c r="M18" s="133"/>
      <c r="N18" s="133"/>
      <c r="O18" s="54"/>
      <c r="P18" s="196"/>
      <c r="Q18" s="196"/>
    </row>
    <row r="19" spans="1:17" ht="15.75">
      <c r="A19" s="393"/>
      <c r="B19" s="52"/>
      <c r="C19" s="52"/>
      <c r="D19" s="52"/>
      <c r="E19" s="51" t="s">
        <v>3</v>
      </c>
      <c r="F19" s="52"/>
      <c r="G19" s="95"/>
      <c r="H19" s="196"/>
      <c r="I19" s="196"/>
      <c r="J19" s="179"/>
      <c r="K19" s="131"/>
      <c r="L19" s="52"/>
      <c r="M19" s="137"/>
      <c r="N19" s="137"/>
      <c r="O19" s="95"/>
      <c r="P19" s="196"/>
      <c r="Q19" s="196"/>
    </row>
    <row r="20" spans="1:17" ht="15.75">
      <c r="A20" s="393"/>
      <c r="B20" s="52"/>
      <c r="C20" s="52"/>
      <c r="D20" s="52"/>
      <c r="E20" s="52"/>
      <c r="F20" s="52"/>
      <c r="G20" s="95"/>
      <c r="H20" s="196"/>
      <c r="I20" s="196"/>
      <c r="J20" s="179"/>
      <c r="K20" s="131"/>
      <c r="L20" s="52"/>
      <c r="M20" s="138"/>
      <c r="N20" s="138"/>
      <c r="O20" s="95"/>
      <c r="P20" s="196"/>
      <c r="Q20" s="196"/>
    </row>
    <row r="21" spans="1:17" ht="15.75">
      <c r="A21" s="393"/>
      <c r="B21" s="52"/>
      <c r="C21" s="52"/>
      <c r="D21" s="52"/>
      <c r="E21" s="52"/>
      <c r="F21" s="52"/>
      <c r="G21" s="95"/>
      <c r="H21" s="196"/>
      <c r="I21" s="196"/>
      <c r="J21" s="136"/>
      <c r="K21" s="136"/>
      <c r="L21" s="56"/>
      <c r="M21" s="135"/>
      <c r="N21" s="135"/>
      <c r="O21" s="56"/>
      <c r="P21" s="196"/>
      <c r="Q21" s="196"/>
    </row>
    <row r="22" spans="1:17" ht="15.75">
      <c r="A22" s="393"/>
      <c r="B22" s="52"/>
      <c r="C22" s="52"/>
      <c r="D22" s="52"/>
      <c r="E22" s="52"/>
      <c r="F22" s="52"/>
      <c r="G22" s="95"/>
      <c r="H22" s="196"/>
      <c r="I22" s="196"/>
      <c r="J22" s="136"/>
      <c r="K22" s="136"/>
      <c r="L22" s="56"/>
      <c r="M22" s="135"/>
      <c r="N22" s="135"/>
      <c r="O22" s="56"/>
      <c r="P22" s="196"/>
      <c r="Q22" s="196"/>
    </row>
    <row r="23" spans="1:17" ht="15.75">
      <c r="A23" s="393"/>
      <c r="B23" s="52"/>
      <c r="C23" s="52"/>
      <c r="D23" s="52"/>
      <c r="E23" s="137"/>
      <c r="F23" s="137"/>
      <c r="G23" s="95"/>
      <c r="H23" s="196"/>
      <c r="I23" s="196"/>
      <c r="J23" s="131"/>
      <c r="K23" s="131"/>
      <c r="L23" s="52"/>
      <c r="M23" s="138"/>
      <c r="N23" s="138"/>
      <c r="O23" s="52"/>
      <c r="P23" s="196"/>
      <c r="Q23" s="196"/>
    </row>
    <row r="24" spans="1:17" ht="15.75">
      <c r="A24" s="393"/>
      <c r="B24" s="54"/>
      <c r="C24" s="54"/>
      <c r="D24" s="54"/>
      <c r="E24" s="52"/>
      <c r="F24" s="54"/>
      <c r="G24" s="54"/>
      <c r="H24" s="196"/>
      <c r="I24" s="196"/>
      <c r="J24" s="131"/>
      <c r="K24" s="132"/>
      <c r="L24" s="54"/>
      <c r="M24" s="139"/>
      <c r="N24" s="139"/>
      <c r="O24" s="54"/>
      <c r="P24" s="196"/>
      <c r="Q24" s="196"/>
    </row>
    <row r="25" spans="1:17" ht="15.75">
      <c r="A25" s="393"/>
      <c r="B25" s="55"/>
      <c r="C25" s="55"/>
      <c r="D25" s="55"/>
      <c r="E25" s="55"/>
      <c r="F25" s="55"/>
      <c r="G25" s="55"/>
      <c r="H25" s="196"/>
      <c r="I25" s="196"/>
      <c r="J25" s="134"/>
      <c r="K25" s="134"/>
      <c r="L25" s="55"/>
      <c r="M25" s="55"/>
      <c r="N25" s="55"/>
      <c r="O25" s="55"/>
      <c r="P25" s="196"/>
      <c r="Q25" s="196"/>
    </row>
    <row r="26" spans="1:17" s="140" customFormat="1" ht="15.75">
      <c r="A26" s="395"/>
      <c r="B26" s="58" t="s">
        <v>6</v>
      </c>
      <c r="C26" s="215">
        <f>SUM(C14:C25)</f>
        <v>0</v>
      </c>
      <c r="D26" s="215">
        <f>SUM(D14:D25)</f>
        <v>0</v>
      </c>
      <c r="E26" s="58" t="s">
        <v>6</v>
      </c>
      <c r="F26" s="215">
        <f>SUM(F14:F25)</f>
        <v>0</v>
      </c>
      <c r="G26" s="215">
        <f>SUM(G14:G25)</f>
        <v>0</v>
      </c>
      <c r="H26" s="59">
        <f>C26+F26</f>
        <v>0</v>
      </c>
      <c r="I26" s="59">
        <f>D26+G26</f>
        <v>0</v>
      </c>
      <c r="J26" s="58" t="s">
        <v>6</v>
      </c>
      <c r="K26" s="215">
        <f>SUM(K14:K25)</f>
        <v>0</v>
      </c>
      <c r="L26" s="215">
        <f>SUM(L14:L25)</f>
        <v>0</v>
      </c>
      <c r="M26" s="58" t="s">
        <v>6</v>
      </c>
      <c r="N26" s="215">
        <f>SUM(N14:N25)</f>
        <v>0</v>
      </c>
      <c r="O26" s="215">
        <f>SUM(O14:O25)</f>
        <v>0</v>
      </c>
      <c r="P26" s="59">
        <f>K26+N26</f>
        <v>0</v>
      </c>
      <c r="Q26" s="59">
        <f>L26+O26</f>
        <v>0</v>
      </c>
    </row>
    <row r="27" spans="1:17" ht="15.75">
      <c r="A27" s="392" t="s">
        <v>46</v>
      </c>
      <c r="B27" s="50"/>
      <c r="C27" s="50"/>
      <c r="D27" s="50"/>
      <c r="E27" s="49" t="s">
        <v>47</v>
      </c>
      <c r="F27" s="50"/>
      <c r="G27" s="50"/>
      <c r="H27" s="197"/>
      <c r="I27" s="197"/>
      <c r="J27" s="129"/>
      <c r="K27" s="129"/>
      <c r="L27" s="50"/>
      <c r="M27" s="49" t="s">
        <v>47</v>
      </c>
      <c r="N27" s="50"/>
      <c r="O27" s="50"/>
      <c r="P27" s="197"/>
      <c r="Q27" s="197"/>
    </row>
    <row r="28" spans="1:17" ht="15.75">
      <c r="A28" s="393"/>
      <c r="B28" s="52"/>
      <c r="C28" s="52"/>
      <c r="D28" s="52"/>
      <c r="E28" s="53" t="s">
        <v>48</v>
      </c>
      <c r="F28" s="54"/>
      <c r="G28" s="52"/>
      <c r="H28" s="196"/>
      <c r="I28" s="196"/>
      <c r="J28" s="131"/>
      <c r="K28" s="131"/>
      <c r="L28" s="52"/>
      <c r="M28" s="53" t="s">
        <v>8</v>
      </c>
      <c r="N28" s="54"/>
      <c r="O28" s="52"/>
      <c r="P28" s="196"/>
      <c r="Q28" s="196"/>
    </row>
    <row r="29" spans="1:17" ht="15.75">
      <c r="A29" s="393"/>
      <c r="B29" s="54"/>
      <c r="C29" s="54"/>
      <c r="D29" s="54"/>
      <c r="E29" s="51" t="s">
        <v>49</v>
      </c>
      <c r="F29" s="54"/>
      <c r="G29" s="54"/>
      <c r="H29" s="196"/>
      <c r="I29" s="196"/>
      <c r="J29" s="132"/>
      <c r="K29" s="132"/>
      <c r="L29" s="54"/>
      <c r="M29" s="51" t="s">
        <v>50</v>
      </c>
      <c r="N29" s="54"/>
      <c r="O29" s="54"/>
      <c r="P29" s="196"/>
      <c r="Q29" s="196"/>
    </row>
    <row r="30" spans="1:17" ht="15.75">
      <c r="A30" s="393"/>
      <c r="B30" s="54"/>
      <c r="C30" s="54"/>
      <c r="D30" s="54"/>
      <c r="E30" s="54"/>
      <c r="F30" s="54"/>
      <c r="G30" s="54"/>
      <c r="H30" s="196"/>
      <c r="I30" s="196"/>
      <c r="J30" s="132"/>
      <c r="K30" s="132"/>
      <c r="L30" s="54"/>
      <c r="M30" s="54"/>
      <c r="N30" s="54"/>
      <c r="O30" s="54"/>
      <c r="P30" s="196"/>
      <c r="Q30" s="196"/>
    </row>
    <row r="31" spans="1:17" ht="15.75">
      <c r="A31" s="393"/>
      <c r="B31" s="54"/>
      <c r="C31" s="54"/>
      <c r="D31" s="54"/>
      <c r="E31" s="54"/>
      <c r="F31" s="54"/>
      <c r="G31" s="54"/>
      <c r="H31" s="196"/>
      <c r="I31" s="196"/>
      <c r="J31" s="132"/>
      <c r="K31" s="132"/>
      <c r="L31" s="54"/>
      <c r="M31" s="54"/>
      <c r="N31" s="54"/>
      <c r="O31" s="54"/>
      <c r="P31" s="196"/>
      <c r="Q31" s="196"/>
    </row>
    <row r="32" spans="1:17" ht="15.75">
      <c r="A32" s="393"/>
      <c r="B32" s="52"/>
      <c r="C32" s="52"/>
      <c r="D32" s="52"/>
      <c r="E32" s="52"/>
      <c r="F32" s="52"/>
      <c r="G32" s="95"/>
      <c r="H32" s="196"/>
      <c r="I32" s="196"/>
      <c r="J32" s="179"/>
      <c r="K32" s="131"/>
      <c r="L32" s="52"/>
      <c r="M32" s="138"/>
      <c r="N32" s="138"/>
      <c r="O32" s="95"/>
      <c r="P32" s="196"/>
      <c r="Q32" s="196"/>
    </row>
    <row r="33" spans="1:17" ht="15.75">
      <c r="A33" s="393"/>
      <c r="B33" s="52"/>
      <c r="C33" s="52"/>
      <c r="D33" s="52"/>
      <c r="E33" s="52"/>
      <c r="F33" s="52"/>
      <c r="G33" s="52"/>
      <c r="H33" s="196"/>
      <c r="I33" s="196"/>
      <c r="J33" s="131"/>
      <c r="K33" s="131"/>
      <c r="L33" s="52"/>
      <c r="M33" s="138"/>
      <c r="N33" s="138"/>
      <c r="O33" s="52"/>
      <c r="P33" s="196"/>
      <c r="Q33" s="196"/>
    </row>
    <row r="34" spans="1:17" ht="15.75">
      <c r="A34" s="393"/>
      <c r="B34" s="54"/>
      <c r="C34" s="54"/>
      <c r="D34" s="54"/>
      <c r="E34" s="54"/>
      <c r="F34" s="54"/>
      <c r="G34" s="54"/>
      <c r="H34" s="196"/>
      <c r="I34" s="196"/>
      <c r="J34" s="132"/>
      <c r="K34" s="132"/>
      <c r="L34" s="54"/>
      <c r="M34" s="139"/>
      <c r="N34" s="139"/>
      <c r="O34" s="54"/>
      <c r="P34" s="196"/>
      <c r="Q34" s="196"/>
    </row>
    <row r="35" spans="1:17" ht="15.75">
      <c r="A35" s="393"/>
      <c r="B35" s="54"/>
      <c r="C35" s="54"/>
      <c r="D35" s="54"/>
      <c r="E35" s="54"/>
      <c r="F35" s="54"/>
      <c r="G35" s="54"/>
      <c r="H35" s="196"/>
      <c r="I35" s="196"/>
      <c r="J35" s="132"/>
      <c r="K35" s="132"/>
      <c r="L35" s="54"/>
      <c r="M35" s="139"/>
      <c r="N35" s="139"/>
      <c r="O35" s="54"/>
      <c r="P35" s="196"/>
      <c r="Q35" s="196"/>
    </row>
    <row r="36" spans="1:17" ht="15.75">
      <c r="A36" s="393"/>
      <c r="B36" s="55"/>
      <c r="C36" s="55"/>
      <c r="D36" s="55"/>
      <c r="E36" s="55"/>
      <c r="F36" s="55"/>
      <c r="G36" s="55"/>
      <c r="H36" s="196"/>
      <c r="I36" s="196"/>
      <c r="J36" s="134"/>
      <c r="K36" s="134"/>
      <c r="L36" s="55"/>
      <c r="M36" s="55"/>
      <c r="N36" s="55"/>
      <c r="O36" s="55"/>
      <c r="P36" s="196"/>
      <c r="Q36" s="196"/>
    </row>
    <row r="37" spans="1:17" s="140" customFormat="1" ht="15.75">
      <c r="A37" s="395"/>
      <c r="B37" s="58" t="s">
        <v>6</v>
      </c>
      <c r="C37" s="215">
        <f>SUM(C27:C36)</f>
        <v>0</v>
      </c>
      <c r="D37" s="215">
        <f>SUM(D27:D36)</f>
        <v>0</v>
      </c>
      <c r="E37" s="58" t="s">
        <v>6</v>
      </c>
      <c r="F37" s="215">
        <f>SUM(F27:F36)</f>
        <v>0</v>
      </c>
      <c r="G37" s="215">
        <f>SUM(G27:G36)</f>
        <v>0</v>
      </c>
      <c r="H37" s="59">
        <f>C37+F37</f>
        <v>0</v>
      </c>
      <c r="I37" s="59">
        <f>D37+G37</f>
        <v>0</v>
      </c>
      <c r="J37" s="58" t="s">
        <v>6</v>
      </c>
      <c r="K37" s="215">
        <f>SUM(K27:K36)</f>
        <v>0</v>
      </c>
      <c r="L37" s="215">
        <f>SUM(L27:L36)</f>
        <v>0</v>
      </c>
      <c r="M37" s="58" t="s">
        <v>6</v>
      </c>
      <c r="N37" s="215">
        <f>SUM(N27:N36)</f>
        <v>0</v>
      </c>
      <c r="O37" s="215">
        <f>SUM(O27:O36)</f>
        <v>0</v>
      </c>
      <c r="P37" s="59">
        <f>K37+N37</f>
        <v>0</v>
      </c>
      <c r="Q37" s="59">
        <f>L37+O37</f>
        <v>0</v>
      </c>
    </row>
    <row r="38" spans="1:17" ht="15.75">
      <c r="A38" s="392" t="s">
        <v>51</v>
      </c>
      <c r="B38" s="50"/>
      <c r="C38" s="50"/>
      <c r="D38" s="50"/>
      <c r="E38" s="88" t="s">
        <v>52</v>
      </c>
      <c r="F38" s="90"/>
      <c r="G38" s="50"/>
      <c r="H38" s="197"/>
      <c r="I38" s="197"/>
      <c r="J38" s="129"/>
      <c r="K38" s="129"/>
      <c r="L38" s="50"/>
      <c r="M38" s="49" t="s">
        <v>53</v>
      </c>
      <c r="N38" s="50"/>
      <c r="O38" s="50"/>
      <c r="P38" s="197"/>
      <c r="Q38" s="197"/>
    </row>
    <row r="39" spans="1:17" ht="15.75">
      <c r="A39" s="393"/>
      <c r="B39" s="52"/>
      <c r="C39" s="52"/>
      <c r="D39" s="52"/>
      <c r="E39" s="51" t="s">
        <v>54</v>
      </c>
      <c r="F39" s="52"/>
      <c r="G39" s="52"/>
      <c r="H39" s="196"/>
      <c r="I39" s="196"/>
      <c r="J39" s="131"/>
      <c r="K39" s="131"/>
      <c r="L39" s="52"/>
      <c r="M39" s="51" t="s">
        <v>55</v>
      </c>
      <c r="N39" s="52"/>
      <c r="O39" s="52"/>
      <c r="P39" s="196"/>
      <c r="Q39" s="196"/>
    </row>
    <row r="40" spans="1:17" ht="15.75">
      <c r="A40" s="393"/>
      <c r="B40" s="54"/>
      <c r="C40" s="54"/>
      <c r="D40" s="54"/>
      <c r="E40" s="51" t="s">
        <v>56</v>
      </c>
      <c r="F40" s="54"/>
      <c r="G40" s="54"/>
      <c r="H40" s="196"/>
      <c r="I40" s="196"/>
      <c r="J40" s="132"/>
      <c r="K40" s="132"/>
      <c r="L40" s="54"/>
      <c r="M40" s="53" t="s">
        <v>57</v>
      </c>
      <c r="N40" s="54"/>
      <c r="O40" s="54"/>
      <c r="P40" s="196"/>
      <c r="Q40" s="196"/>
    </row>
    <row r="41" spans="1:17" ht="15.75">
      <c r="A41" s="393"/>
      <c r="B41" s="54"/>
      <c r="C41" s="54"/>
      <c r="D41" s="54"/>
      <c r="E41" s="54"/>
      <c r="F41" s="54"/>
      <c r="G41" s="54"/>
      <c r="H41" s="196"/>
      <c r="I41" s="196"/>
      <c r="J41" s="132"/>
      <c r="K41" s="132"/>
      <c r="L41" s="54"/>
      <c r="M41" s="53" t="s">
        <v>58</v>
      </c>
      <c r="N41" s="54"/>
      <c r="O41" s="54"/>
      <c r="P41" s="196"/>
      <c r="Q41" s="196"/>
    </row>
    <row r="42" spans="1:17" ht="15.75">
      <c r="A42" s="393"/>
      <c r="B42" s="52"/>
      <c r="C42" s="52"/>
      <c r="D42" s="52"/>
      <c r="E42" s="52"/>
      <c r="F42" s="52"/>
      <c r="G42" s="95"/>
      <c r="H42" s="196"/>
      <c r="I42" s="196"/>
      <c r="J42" s="179"/>
      <c r="K42" s="131"/>
      <c r="L42" s="52"/>
      <c r="M42" s="138"/>
      <c r="N42" s="138"/>
      <c r="O42" s="95"/>
      <c r="P42" s="196"/>
      <c r="Q42" s="196"/>
    </row>
    <row r="43" spans="1:17" ht="15.75">
      <c r="A43" s="393"/>
      <c r="B43" s="52"/>
      <c r="C43" s="52"/>
      <c r="D43" s="52"/>
      <c r="E43" s="52"/>
      <c r="F43" s="52"/>
      <c r="G43" s="52"/>
      <c r="H43" s="196"/>
      <c r="I43" s="196"/>
      <c r="J43" s="131"/>
      <c r="K43" s="131"/>
      <c r="L43" s="52"/>
      <c r="M43" s="138"/>
      <c r="N43" s="138"/>
      <c r="O43" s="52"/>
      <c r="P43" s="196"/>
      <c r="Q43" s="196"/>
    </row>
    <row r="44" spans="1:17" ht="15.75">
      <c r="A44" s="393"/>
      <c r="B44" s="54"/>
      <c r="C44" s="54"/>
      <c r="D44" s="54"/>
      <c r="E44" s="54"/>
      <c r="F44" s="54"/>
      <c r="G44" s="54"/>
      <c r="H44" s="196"/>
      <c r="I44" s="196"/>
      <c r="J44" s="132"/>
      <c r="K44" s="132"/>
      <c r="L44" s="54"/>
      <c r="M44" s="139"/>
      <c r="N44" s="139"/>
      <c r="O44" s="54"/>
      <c r="P44" s="196"/>
      <c r="Q44" s="196"/>
    </row>
    <row r="45" spans="1:17" ht="15.75">
      <c r="A45" s="393"/>
      <c r="B45" s="55"/>
      <c r="C45" s="55"/>
      <c r="D45" s="55"/>
      <c r="E45" s="55"/>
      <c r="F45" s="55"/>
      <c r="G45" s="55"/>
      <c r="H45" s="196"/>
      <c r="I45" s="196"/>
      <c r="J45" s="134"/>
      <c r="K45" s="134"/>
      <c r="L45" s="55"/>
      <c r="M45" s="55"/>
      <c r="N45" s="55"/>
      <c r="O45" s="55"/>
      <c r="P45" s="196"/>
      <c r="Q45" s="196"/>
    </row>
    <row r="46" spans="1:17" s="140" customFormat="1" ht="15.75">
      <c r="A46" s="395"/>
      <c r="B46" s="58" t="s">
        <v>6</v>
      </c>
      <c r="C46" s="215">
        <f>SUM(C38:C45)</f>
        <v>0</v>
      </c>
      <c r="D46" s="215">
        <f>SUM(D38:D45)</f>
        <v>0</v>
      </c>
      <c r="E46" s="58" t="s">
        <v>6</v>
      </c>
      <c r="F46" s="215">
        <f>SUM(F38:F45)</f>
        <v>0</v>
      </c>
      <c r="G46" s="215">
        <f>SUM(G38:G45)</f>
        <v>0</v>
      </c>
      <c r="H46" s="59">
        <f>C46+F46</f>
        <v>0</v>
      </c>
      <c r="I46" s="59">
        <f>D46+G46</f>
        <v>0</v>
      </c>
      <c r="J46" s="58" t="s">
        <v>6</v>
      </c>
      <c r="K46" s="215">
        <f>SUM(K38:K45)</f>
        <v>0</v>
      </c>
      <c r="L46" s="215">
        <f>SUM(L38:L45)</f>
        <v>0</v>
      </c>
      <c r="M46" s="58" t="s">
        <v>6</v>
      </c>
      <c r="N46" s="215">
        <f>SUM(N38:N45)</f>
        <v>0</v>
      </c>
      <c r="O46" s="215">
        <f>SUM(O38:O45)</f>
        <v>0</v>
      </c>
      <c r="P46" s="59">
        <f>K46+N46</f>
        <v>0</v>
      </c>
      <c r="Q46" s="59">
        <f>L46+O46</f>
        <v>0</v>
      </c>
    </row>
    <row r="47" spans="1:17" ht="15.75">
      <c r="A47" s="396" t="s">
        <v>59</v>
      </c>
      <c r="B47" s="50"/>
      <c r="C47" s="50"/>
      <c r="D47" s="50"/>
      <c r="E47" s="88" t="s">
        <v>60</v>
      </c>
      <c r="F47" s="90"/>
      <c r="G47" s="90"/>
      <c r="H47" s="197"/>
      <c r="I47" s="197"/>
      <c r="J47" s="141"/>
      <c r="K47" s="141"/>
      <c r="L47" s="50"/>
      <c r="M47" s="49" t="s">
        <v>61</v>
      </c>
      <c r="N47" s="50"/>
      <c r="O47" s="50"/>
      <c r="P47" s="197"/>
      <c r="Q47" s="197"/>
    </row>
    <row r="48" spans="1:17" ht="15.75">
      <c r="A48" s="397"/>
      <c r="B48" s="52"/>
      <c r="C48" s="52"/>
      <c r="D48" s="52"/>
      <c r="E48" s="91" t="s">
        <v>62</v>
      </c>
      <c r="F48" s="137"/>
      <c r="G48" s="52"/>
      <c r="H48" s="196"/>
      <c r="I48" s="196"/>
      <c r="J48" s="131"/>
      <c r="K48" s="131"/>
      <c r="L48" s="52"/>
      <c r="M48" s="91" t="s">
        <v>63</v>
      </c>
      <c r="N48" s="137"/>
      <c r="O48" s="52"/>
      <c r="P48" s="196"/>
      <c r="Q48" s="196"/>
    </row>
    <row r="49" spans="1:17" ht="15.75">
      <c r="A49" s="397"/>
      <c r="B49" s="54"/>
      <c r="C49" s="54"/>
      <c r="D49" s="54"/>
      <c r="E49" s="93" t="s">
        <v>64</v>
      </c>
      <c r="F49" s="52"/>
      <c r="G49" s="54"/>
      <c r="H49" s="196"/>
      <c r="I49" s="196"/>
      <c r="J49" s="131"/>
      <c r="K49" s="132"/>
      <c r="L49" s="54"/>
      <c r="M49" s="51" t="s">
        <v>65</v>
      </c>
      <c r="N49" s="54"/>
      <c r="O49" s="54"/>
      <c r="P49" s="196"/>
      <c r="Q49" s="196"/>
    </row>
    <row r="50" spans="1:17" ht="15.75">
      <c r="A50" s="397"/>
      <c r="B50" s="54"/>
      <c r="C50" s="54"/>
      <c r="D50" s="54"/>
      <c r="E50" s="75" t="s">
        <v>180</v>
      </c>
      <c r="F50" s="52"/>
      <c r="G50" s="54"/>
      <c r="H50" s="196"/>
      <c r="I50" s="196"/>
      <c r="J50" s="132"/>
      <c r="K50" s="132"/>
      <c r="L50" s="54"/>
      <c r="M50" s="53" t="s">
        <v>5</v>
      </c>
      <c r="N50" s="54"/>
      <c r="O50" s="54"/>
      <c r="P50" s="196"/>
      <c r="Q50" s="196"/>
    </row>
    <row r="51" spans="1:17" ht="15.75">
      <c r="A51" s="397"/>
      <c r="B51" s="54"/>
      <c r="C51" s="54"/>
      <c r="D51" s="54"/>
      <c r="E51" s="54"/>
      <c r="F51" s="54"/>
      <c r="G51" s="54"/>
      <c r="H51" s="196"/>
      <c r="I51" s="196"/>
      <c r="J51" s="132"/>
      <c r="K51" s="132"/>
      <c r="L51" s="54"/>
      <c r="M51" s="180" t="s">
        <v>18</v>
      </c>
      <c r="N51" s="216"/>
      <c r="O51" s="54"/>
      <c r="P51" s="196"/>
      <c r="Q51" s="196"/>
    </row>
    <row r="52" spans="1:17" ht="15.75">
      <c r="A52" s="397"/>
      <c r="B52" s="52"/>
      <c r="C52" s="52"/>
      <c r="D52" s="52"/>
      <c r="E52" s="52"/>
      <c r="F52" s="52"/>
      <c r="G52" s="95"/>
      <c r="H52" s="196"/>
      <c r="I52" s="196"/>
      <c r="J52" s="179"/>
      <c r="K52" s="131"/>
      <c r="L52" s="52"/>
      <c r="M52" s="52"/>
      <c r="N52" s="52"/>
      <c r="O52" s="95"/>
      <c r="P52" s="196"/>
      <c r="Q52" s="196"/>
    </row>
    <row r="53" spans="1:17" ht="15.75">
      <c r="A53" s="397"/>
      <c r="B53" s="52"/>
      <c r="C53" s="52"/>
      <c r="D53" s="52"/>
      <c r="E53" s="52"/>
      <c r="F53" s="52"/>
      <c r="G53" s="52"/>
      <c r="H53" s="196"/>
      <c r="I53" s="196"/>
      <c r="J53" s="131"/>
      <c r="K53" s="131"/>
      <c r="L53" s="52"/>
      <c r="M53" s="138"/>
      <c r="N53" s="138"/>
      <c r="O53" s="52"/>
      <c r="P53" s="196"/>
      <c r="Q53" s="196"/>
    </row>
    <row r="54" spans="1:17" ht="15.75">
      <c r="A54" s="397"/>
      <c r="B54" s="54"/>
      <c r="C54" s="54"/>
      <c r="D54" s="54"/>
      <c r="E54" s="54"/>
      <c r="F54" s="54"/>
      <c r="G54" s="54"/>
      <c r="H54" s="196"/>
      <c r="I54" s="196"/>
      <c r="J54" s="132"/>
      <c r="K54" s="132"/>
      <c r="L54" s="54"/>
      <c r="M54" s="139"/>
      <c r="N54" s="139"/>
      <c r="O54" s="54"/>
      <c r="P54" s="196"/>
      <c r="Q54" s="196"/>
    </row>
    <row r="55" spans="1:17" ht="15.75">
      <c r="A55" s="397"/>
      <c r="B55" s="55"/>
      <c r="C55" s="55"/>
      <c r="D55" s="55"/>
      <c r="E55" s="55"/>
      <c r="F55" s="55"/>
      <c r="G55" s="55"/>
      <c r="H55" s="196"/>
      <c r="I55" s="196"/>
      <c r="J55" s="134"/>
      <c r="K55" s="134"/>
      <c r="L55" s="55"/>
      <c r="M55" s="55"/>
      <c r="N55" s="55"/>
      <c r="O55" s="55"/>
      <c r="P55" s="196"/>
      <c r="Q55" s="196"/>
    </row>
    <row r="56" spans="1:17" s="140" customFormat="1" ht="15.75">
      <c r="A56" s="398"/>
      <c r="B56" s="58" t="s">
        <v>6</v>
      </c>
      <c r="C56" s="215">
        <f>SUM(C47:C55)</f>
        <v>0</v>
      </c>
      <c r="D56" s="215">
        <f>SUM(D47:D55)</f>
        <v>0</v>
      </c>
      <c r="E56" s="58" t="s">
        <v>6</v>
      </c>
      <c r="F56" s="215">
        <f>SUM(F47:F55)</f>
        <v>0</v>
      </c>
      <c r="G56" s="215">
        <f>SUM(G47:G55)</f>
        <v>0</v>
      </c>
      <c r="H56" s="59">
        <f>C56+F56</f>
        <v>0</v>
      </c>
      <c r="I56" s="59">
        <f>D56+G56</f>
        <v>0</v>
      </c>
      <c r="J56" s="58" t="s">
        <v>6</v>
      </c>
      <c r="K56" s="215">
        <f>SUM(K47:K55)</f>
        <v>0</v>
      </c>
      <c r="L56" s="215">
        <f>SUM(L47:L55)</f>
        <v>0</v>
      </c>
      <c r="M56" s="58" t="s">
        <v>6</v>
      </c>
      <c r="N56" s="215">
        <f>SUM(N47:N55)</f>
        <v>0</v>
      </c>
      <c r="O56" s="215">
        <f>SUM(O47:O55)</f>
        <v>0</v>
      </c>
      <c r="P56" s="59">
        <f>K56+N56</f>
        <v>0</v>
      </c>
      <c r="Q56" s="59">
        <f>L56+O56</f>
        <v>0</v>
      </c>
    </row>
    <row r="57" spans="1:17" ht="15.75">
      <c r="A57" s="392" t="s">
        <v>66</v>
      </c>
      <c r="B57" s="50" t="s">
        <v>32</v>
      </c>
      <c r="C57" s="50"/>
      <c r="D57" s="50"/>
      <c r="E57" s="92" t="s">
        <v>67</v>
      </c>
      <c r="F57" s="217"/>
      <c r="G57" s="50"/>
      <c r="H57" s="197"/>
      <c r="I57" s="197"/>
      <c r="J57" s="97" t="s">
        <v>68</v>
      </c>
      <c r="K57" s="129"/>
      <c r="L57" s="50"/>
      <c r="M57" s="49" t="s">
        <v>69</v>
      </c>
      <c r="N57" s="50"/>
      <c r="O57" s="50"/>
      <c r="P57" s="197"/>
      <c r="Q57" s="197"/>
    </row>
    <row r="58" spans="1:17" ht="15.75">
      <c r="A58" s="393"/>
      <c r="B58" s="52"/>
      <c r="C58" s="52"/>
      <c r="D58" s="52"/>
      <c r="E58" s="51" t="s">
        <v>7</v>
      </c>
      <c r="F58" s="52"/>
      <c r="G58" s="52"/>
      <c r="H58" s="196"/>
      <c r="I58" s="196"/>
      <c r="J58" s="131"/>
      <c r="K58" s="131"/>
      <c r="L58" s="52"/>
      <c r="M58" s="57" t="s">
        <v>70</v>
      </c>
      <c r="N58" s="135"/>
      <c r="O58" s="52"/>
      <c r="P58" s="196"/>
      <c r="Q58" s="196"/>
    </row>
    <row r="59" spans="1:17" ht="15.75">
      <c r="A59" s="393"/>
      <c r="B59" s="54"/>
      <c r="C59" s="54"/>
      <c r="D59" s="54"/>
      <c r="E59" s="54"/>
      <c r="F59" s="54"/>
      <c r="G59" s="54"/>
      <c r="H59" s="196"/>
      <c r="I59" s="196"/>
      <c r="J59" s="132"/>
      <c r="K59" s="132"/>
      <c r="L59" s="54"/>
      <c r="M59" s="54"/>
      <c r="N59" s="54"/>
      <c r="O59" s="54"/>
      <c r="P59" s="196"/>
      <c r="Q59" s="196"/>
    </row>
    <row r="60" spans="1:17" ht="15.75">
      <c r="A60" s="393"/>
      <c r="B60" s="54"/>
      <c r="C60" s="54"/>
      <c r="D60" s="54"/>
      <c r="E60" s="54"/>
      <c r="F60" s="54"/>
      <c r="G60" s="54"/>
      <c r="H60" s="196"/>
      <c r="I60" s="196"/>
      <c r="J60" s="132"/>
      <c r="K60" s="132"/>
      <c r="L60" s="54"/>
      <c r="M60" s="54"/>
      <c r="N60" s="54"/>
      <c r="O60" s="54"/>
      <c r="P60" s="196"/>
      <c r="Q60" s="196"/>
    </row>
    <row r="61" spans="1:17" ht="15.75">
      <c r="A61" s="393"/>
      <c r="B61" s="52"/>
      <c r="C61" s="52"/>
      <c r="D61" s="52"/>
      <c r="E61" s="52"/>
      <c r="F61" s="52"/>
      <c r="G61" s="95"/>
      <c r="H61" s="196"/>
      <c r="I61" s="196"/>
      <c r="J61" s="179"/>
      <c r="K61" s="131"/>
      <c r="L61" s="52"/>
      <c r="M61" s="138"/>
      <c r="N61" s="138"/>
      <c r="O61" s="95"/>
      <c r="P61" s="196"/>
      <c r="Q61" s="196"/>
    </row>
    <row r="62" spans="1:17" ht="15.75">
      <c r="A62" s="393"/>
      <c r="B62" s="52"/>
      <c r="C62" s="52"/>
      <c r="D62" s="52"/>
      <c r="E62" s="52"/>
      <c r="F62" s="52"/>
      <c r="G62" s="52"/>
      <c r="H62" s="196"/>
      <c r="I62" s="196"/>
      <c r="J62" s="131"/>
      <c r="K62" s="131"/>
      <c r="L62" s="52"/>
      <c r="M62" s="138"/>
      <c r="N62" s="138"/>
      <c r="O62" s="52"/>
      <c r="P62" s="196"/>
      <c r="Q62" s="196"/>
    </row>
    <row r="63" spans="1:17" ht="15.75">
      <c r="A63" s="393"/>
      <c r="B63" s="54"/>
      <c r="C63" s="54"/>
      <c r="D63" s="54"/>
      <c r="E63" s="54"/>
      <c r="F63" s="54"/>
      <c r="G63" s="54"/>
      <c r="H63" s="196"/>
      <c r="I63" s="196"/>
      <c r="J63" s="132"/>
      <c r="K63" s="132"/>
      <c r="L63" s="54"/>
      <c r="M63" s="139"/>
      <c r="N63" s="139"/>
      <c r="O63" s="54"/>
      <c r="P63" s="196"/>
      <c r="Q63" s="196"/>
    </row>
    <row r="64" spans="1:17" ht="15.75">
      <c r="A64" s="393"/>
      <c r="B64" s="55"/>
      <c r="C64" s="55"/>
      <c r="D64" s="55"/>
      <c r="E64" s="55"/>
      <c r="F64" s="55"/>
      <c r="G64" s="55"/>
      <c r="H64" s="196"/>
      <c r="I64" s="196"/>
      <c r="J64" s="134"/>
      <c r="K64" s="134"/>
      <c r="L64" s="55"/>
      <c r="M64" s="55"/>
      <c r="N64" s="55"/>
      <c r="O64" s="55"/>
      <c r="P64" s="196"/>
      <c r="Q64" s="196"/>
    </row>
    <row r="65" spans="1:17" s="140" customFormat="1" ht="16.5" thickBot="1">
      <c r="A65" s="394"/>
      <c r="B65" s="96" t="s">
        <v>6</v>
      </c>
      <c r="C65" s="218">
        <f>SUM(C57:C64)</f>
        <v>0</v>
      </c>
      <c r="D65" s="218">
        <f>SUM(D57:D64)</f>
        <v>0</v>
      </c>
      <c r="E65" s="96" t="s">
        <v>6</v>
      </c>
      <c r="F65" s="218">
        <f>SUM(F57:F64)</f>
        <v>0</v>
      </c>
      <c r="G65" s="218">
        <f>SUM(G57:G64)</f>
        <v>0</v>
      </c>
      <c r="H65" s="60">
        <f>C65+F65</f>
        <v>0</v>
      </c>
      <c r="I65" s="60">
        <f>D65+G65</f>
        <v>0</v>
      </c>
      <c r="J65" s="96" t="s">
        <v>6</v>
      </c>
      <c r="K65" s="218">
        <f>SUM(K57:K64)</f>
        <v>0</v>
      </c>
      <c r="L65" s="218">
        <f>SUM(L57:L64)</f>
        <v>0</v>
      </c>
      <c r="M65" s="96" t="s">
        <v>6</v>
      </c>
      <c r="N65" s="218">
        <f>SUM(N57:N64)</f>
        <v>0</v>
      </c>
      <c r="O65" s="218">
        <f>SUM(O57:O64)</f>
        <v>0</v>
      </c>
      <c r="P65" s="60">
        <f>K65+N65</f>
        <v>0</v>
      </c>
      <c r="Q65" s="60">
        <f>L65+O65</f>
        <v>0</v>
      </c>
    </row>
    <row r="66" spans="1:17" s="144" customFormat="1" ht="15" customHeight="1">
      <c r="A66" s="61" t="s">
        <v>71</v>
      </c>
      <c r="B66" s="142"/>
      <c r="C66" s="142"/>
      <c r="D66" s="142"/>
      <c r="E66" s="142"/>
      <c r="F66" s="142"/>
      <c r="G66" s="142"/>
      <c r="H66" s="143"/>
      <c r="I66" s="143"/>
      <c r="J66" s="142"/>
      <c r="K66" s="142"/>
      <c r="L66" s="142"/>
      <c r="M66" s="142"/>
      <c r="N66" s="142"/>
      <c r="O66" s="142"/>
      <c r="P66" s="143"/>
      <c r="Q66" s="143"/>
    </row>
    <row r="67" spans="2:18" s="146" customFormat="1" ht="27.75" customHeight="1">
      <c r="B67" s="45" t="s">
        <v>72</v>
      </c>
      <c r="C67" s="145">
        <f>IF(ISBLANK('資產表'!B54),"",('資產表'!B54))</f>
      </c>
      <c r="D67" s="266" t="s">
        <v>73</v>
      </c>
      <c r="E67" s="145">
        <f>IF(ISBLANK('資產表'!D54),"",('資產表'!D54))</f>
      </c>
      <c r="F67" s="182" t="s">
        <v>20</v>
      </c>
      <c r="I67" s="44" t="s">
        <v>74</v>
      </c>
      <c r="J67" s="399">
        <f>IF(ISBLANK('資產表'!H54),"",('資產表'!H54))</f>
      </c>
      <c r="K67" s="400"/>
      <c r="L67" s="44" t="s">
        <v>75</v>
      </c>
      <c r="M67" s="399">
        <f>IF(ISBLANK('資產表'!J54),"",('資產表'!J54))</f>
      </c>
      <c r="N67" s="401"/>
      <c r="O67" s="44" t="s">
        <v>191</v>
      </c>
      <c r="P67" s="399">
        <f>IF(ISBLANK('資產表'!L54),"",('資產表'!L54))</f>
      </c>
      <c r="Q67" s="401"/>
      <c r="R67" s="130"/>
    </row>
  </sheetData>
  <sheetProtection sheet="1" objects="1" scenarios="1"/>
  <mergeCells count="16">
    <mergeCell ref="J67:K67"/>
    <mergeCell ref="P67:Q67"/>
    <mergeCell ref="M67:N67"/>
    <mergeCell ref="A1:Q1"/>
    <mergeCell ref="M7:O12"/>
    <mergeCell ref="A3:O3"/>
    <mergeCell ref="J7:L12"/>
    <mergeCell ref="B7:D12"/>
    <mergeCell ref="E7:G12"/>
    <mergeCell ref="H7:I12"/>
    <mergeCell ref="P7:Q12"/>
    <mergeCell ref="A57:A65"/>
    <mergeCell ref="A27:A37"/>
    <mergeCell ref="A38:A46"/>
    <mergeCell ref="A14:A26"/>
    <mergeCell ref="A47:A56"/>
  </mergeCells>
  <printOptions horizontalCentered="1"/>
  <pageMargins left="0" right="0" top="0" bottom="0" header="0.4724409448818898" footer="0.4724409448818898"/>
  <pageSetup fitToHeight="1" fitToWidth="1" horizontalDpi="600" verticalDpi="600" orientation="landscape" paperSize="9" scale="56"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81"/>
  <sheetViews>
    <sheetView showGridLines="0" tabSelected="1" workbookViewId="0" topLeftCell="A1">
      <pane xSplit="1" ySplit="10" topLeftCell="B11" activePane="bottomRight" state="frozen"/>
      <selection pane="topLeft" activeCell="A1" sqref="A1"/>
      <selection pane="topRight" activeCell="B1" sqref="B1"/>
      <selection pane="bottomLeft" activeCell="A11" sqref="A11"/>
      <selection pane="bottomRight" activeCell="A23" sqref="A23"/>
    </sheetView>
  </sheetViews>
  <sheetFormatPr defaultColWidth="9.00390625" defaultRowHeight="16.5"/>
  <cols>
    <col min="1" max="1" width="20.625" style="172" customWidth="1"/>
    <col min="2" max="2" width="14.125" style="173" customWidth="1"/>
    <col min="3" max="3" width="13.50390625" style="173" customWidth="1"/>
    <col min="4" max="13" width="12.625" style="173" customWidth="1"/>
    <col min="14" max="15" width="12.625" style="174" customWidth="1"/>
    <col min="16" max="16384" width="9.00390625" style="166" customWidth="1"/>
  </cols>
  <sheetData>
    <row r="1" spans="1:15" s="151" customFormat="1" ht="30" customHeight="1">
      <c r="A1" s="438" t="s">
        <v>26</v>
      </c>
      <c r="B1" s="439"/>
      <c r="C1" s="439"/>
      <c r="D1" s="439"/>
      <c r="E1" s="439"/>
      <c r="F1" s="439"/>
      <c r="G1" s="439"/>
      <c r="H1" s="439"/>
      <c r="I1" s="439"/>
      <c r="J1" s="439"/>
      <c r="K1" s="439"/>
      <c r="L1" s="439"/>
      <c r="M1" s="439"/>
      <c r="N1" s="439"/>
      <c r="O1" s="439"/>
    </row>
    <row r="2" spans="1:15" s="152" customFormat="1" ht="19.5" customHeight="1">
      <c r="A2" s="440" t="s">
        <v>23</v>
      </c>
      <c r="B2" s="441"/>
      <c r="C2" s="441"/>
      <c r="D2" s="441"/>
      <c r="E2" s="441"/>
      <c r="F2" s="441"/>
      <c r="G2" s="441"/>
      <c r="H2" s="441"/>
      <c r="I2" s="441"/>
      <c r="J2" s="441"/>
      <c r="K2" s="441"/>
      <c r="L2" s="441"/>
      <c r="M2" s="441"/>
      <c r="N2" s="441"/>
      <c r="O2" s="441"/>
    </row>
    <row r="3" spans="1:15" s="160" customFormat="1" ht="19.5" customHeight="1">
      <c r="A3" s="154" t="s">
        <v>76</v>
      </c>
      <c r="B3" s="210">
        <f>IF(ISBLANK('資產表'!B4),"",'資產表'!B4)</f>
      </c>
      <c r="C3" s="155"/>
      <c r="D3" s="155"/>
      <c r="E3" s="156"/>
      <c r="F3" s="156"/>
      <c r="G3" s="156"/>
      <c r="H3" s="156"/>
      <c r="I3" s="157"/>
      <c r="J3" s="157"/>
      <c r="K3" s="157"/>
      <c r="L3" s="157"/>
      <c r="M3" s="158"/>
      <c r="N3" s="219"/>
      <c r="O3" s="159" t="s">
        <v>77</v>
      </c>
    </row>
    <row r="4" spans="1:15" s="160" customFormat="1" ht="15.75" customHeight="1">
      <c r="A4" s="188"/>
      <c r="B4" s="432" t="s">
        <v>78</v>
      </c>
      <c r="C4" s="433"/>
      <c r="D4" s="433"/>
      <c r="E4" s="433"/>
      <c r="F4" s="433"/>
      <c r="G4" s="433"/>
      <c r="H4" s="433"/>
      <c r="I4" s="433"/>
      <c r="J4" s="433"/>
      <c r="K4" s="434"/>
      <c r="L4" s="446" t="s">
        <v>79</v>
      </c>
      <c r="M4" s="443"/>
      <c r="N4" s="442" t="s">
        <v>80</v>
      </c>
      <c r="O4" s="443"/>
    </row>
    <row r="5" spans="1:15" s="162" customFormat="1" ht="15.75" customHeight="1">
      <c r="A5" s="161" t="s">
        <v>81</v>
      </c>
      <c r="B5" s="429" t="s">
        <v>82</v>
      </c>
      <c r="C5" s="430"/>
      <c r="D5" s="429" t="s">
        <v>83</v>
      </c>
      <c r="E5" s="430"/>
      <c r="F5" s="429" t="s">
        <v>84</v>
      </c>
      <c r="G5" s="430"/>
      <c r="H5" s="429" t="s">
        <v>85</v>
      </c>
      <c r="I5" s="430"/>
      <c r="J5" s="429" t="s">
        <v>86</v>
      </c>
      <c r="K5" s="430"/>
      <c r="L5" s="447"/>
      <c r="M5" s="445"/>
      <c r="N5" s="444"/>
      <c r="O5" s="445"/>
    </row>
    <row r="6" spans="1:15" s="162" customFormat="1" ht="15.75" customHeight="1">
      <c r="A6" s="163" t="s">
        <v>87</v>
      </c>
      <c r="B6" s="448"/>
      <c r="C6" s="431"/>
      <c r="D6" s="416"/>
      <c r="E6" s="431"/>
      <c r="F6" s="416"/>
      <c r="G6" s="431"/>
      <c r="H6" s="416"/>
      <c r="I6" s="431"/>
      <c r="J6" s="416"/>
      <c r="K6" s="431"/>
      <c r="L6" s="447"/>
      <c r="M6" s="445"/>
      <c r="N6" s="444"/>
      <c r="O6" s="445"/>
    </row>
    <row r="7" spans="1:15" s="162" customFormat="1" ht="15.75" customHeight="1">
      <c r="A7" s="176"/>
      <c r="B7" s="448"/>
      <c r="C7" s="431"/>
      <c r="D7" s="416"/>
      <c r="E7" s="431"/>
      <c r="F7" s="416"/>
      <c r="G7" s="431"/>
      <c r="H7" s="416"/>
      <c r="I7" s="431"/>
      <c r="J7" s="416"/>
      <c r="K7" s="431"/>
      <c r="L7" s="447"/>
      <c r="M7" s="445"/>
      <c r="N7" s="444"/>
      <c r="O7" s="445"/>
    </row>
    <row r="8" spans="1:15" s="162" customFormat="1" ht="15.75" customHeight="1">
      <c r="A8" s="205" t="s">
        <v>88</v>
      </c>
      <c r="B8" s="448"/>
      <c r="C8" s="431"/>
      <c r="D8" s="416"/>
      <c r="E8" s="431"/>
      <c r="F8" s="416"/>
      <c r="G8" s="431"/>
      <c r="H8" s="416"/>
      <c r="I8" s="431"/>
      <c r="J8" s="416"/>
      <c r="K8" s="431"/>
      <c r="L8" s="447"/>
      <c r="M8" s="445"/>
      <c r="N8" s="444"/>
      <c r="O8" s="445"/>
    </row>
    <row r="9" spans="1:15" s="162" customFormat="1" ht="15.75" customHeight="1">
      <c r="A9" s="176"/>
      <c r="B9" s="448"/>
      <c r="C9" s="431"/>
      <c r="D9" s="416"/>
      <c r="E9" s="431"/>
      <c r="F9" s="416"/>
      <c r="G9" s="431"/>
      <c r="H9" s="416"/>
      <c r="I9" s="431"/>
      <c r="J9" s="416"/>
      <c r="K9" s="431"/>
      <c r="L9" s="447"/>
      <c r="M9" s="445"/>
      <c r="N9" s="444"/>
      <c r="O9" s="445"/>
    </row>
    <row r="10" spans="1:15" s="162" customFormat="1" ht="19.5" customHeight="1">
      <c r="A10" s="204"/>
      <c r="B10" s="187" t="s">
        <v>199</v>
      </c>
      <c r="C10" s="187" t="s">
        <v>200</v>
      </c>
      <c r="D10" s="187" t="s">
        <v>199</v>
      </c>
      <c r="E10" s="187" t="s">
        <v>200</v>
      </c>
      <c r="F10" s="187" t="s">
        <v>199</v>
      </c>
      <c r="G10" s="187" t="s">
        <v>200</v>
      </c>
      <c r="H10" s="187" t="s">
        <v>199</v>
      </c>
      <c r="I10" s="187" t="s">
        <v>200</v>
      </c>
      <c r="J10" s="187" t="s">
        <v>199</v>
      </c>
      <c r="K10" s="187" t="s">
        <v>200</v>
      </c>
      <c r="L10" s="187" t="s">
        <v>199</v>
      </c>
      <c r="M10" s="258" t="s">
        <v>200</v>
      </c>
      <c r="N10" s="279" t="s">
        <v>199</v>
      </c>
      <c r="O10" s="279" t="s">
        <v>200</v>
      </c>
    </row>
    <row r="11" spans="1:15" s="162" customFormat="1" ht="49.5" customHeight="1" thickBot="1">
      <c r="A11" s="185" t="s">
        <v>89</v>
      </c>
      <c r="B11" s="186">
        <f aca="true" t="shared" si="0" ref="B11:M11">SUM(B12:B20)</f>
        <v>0</v>
      </c>
      <c r="C11" s="186">
        <f t="shared" si="0"/>
        <v>0</v>
      </c>
      <c r="D11" s="186">
        <f t="shared" si="0"/>
        <v>0</v>
      </c>
      <c r="E11" s="186">
        <f t="shared" si="0"/>
        <v>0</v>
      </c>
      <c r="F11" s="186">
        <f t="shared" si="0"/>
        <v>0</v>
      </c>
      <c r="G11" s="186">
        <f t="shared" si="0"/>
        <v>0</v>
      </c>
      <c r="H11" s="186">
        <f t="shared" si="0"/>
        <v>0</v>
      </c>
      <c r="I11" s="186">
        <f t="shared" si="0"/>
        <v>0</v>
      </c>
      <c r="J11" s="186">
        <f t="shared" si="0"/>
        <v>0</v>
      </c>
      <c r="K11" s="186">
        <f t="shared" si="0"/>
        <v>0</v>
      </c>
      <c r="L11" s="186">
        <f t="shared" si="0"/>
        <v>0</v>
      </c>
      <c r="M11" s="192">
        <f t="shared" si="0"/>
        <v>0</v>
      </c>
      <c r="N11" s="280">
        <f aca="true" t="shared" si="1" ref="N11:N24">B11+D11+F11+H11+J11+L11</f>
        <v>0</v>
      </c>
      <c r="O11" s="280">
        <f aca="true" t="shared" si="2" ref="O11:O24">C11+E11+G11+I11+K11+M11</f>
        <v>0</v>
      </c>
    </row>
    <row r="12" spans="1:15" ht="49.5" customHeight="1">
      <c r="A12" s="164" t="s">
        <v>90</v>
      </c>
      <c r="B12" s="165"/>
      <c r="C12" s="165"/>
      <c r="D12" s="165"/>
      <c r="E12" s="98"/>
      <c r="F12" s="98"/>
      <c r="G12" s="98"/>
      <c r="H12" s="98"/>
      <c r="I12" s="98"/>
      <c r="J12" s="198"/>
      <c r="K12" s="198"/>
      <c r="L12" s="198"/>
      <c r="M12" s="198"/>
      <c r="N12" s="259">
        <f t="shared" si="1"/>
        <v>0</v>
      </c>
      <c r="O12" s="259">
        <f t="shared" si="2"/>
        <v>0</v>
      </c>
    </row>
    <row r="13" spans="1:15" s="153" customFormat="1" ht="49.5" customHeight="1">
      <c r="A13" s="164" t="s">
        <v>91</v>
      </c>
      <c r="B13" s="165"/>
      <c r="C13" s="165"/>
      <c r="D13" s="165"/>
      <c r="E13" s="98"/>
      <c r="F13" s="98"/>
      <c r="G13" s="98"/>
      <c r="H13" s="98"/>
      <c r="I13" s="98"/>
      <c r="J13" s="198"/>
      <c r="K13" s="198"/>
      <c r="L13" s="198"/>
      <c r="M13" s="198"/>
      <c r="N13" s="189">
        <f t="shared" si="1"/>
        <v>0</v>
      </c>
      <c r="O13" s="189">
        <f t="shared" si="2"/>
        <v>0</v>
      </c>
    </row>
    <row r="14" spans="1:15" s="153" customFormat="1" ht="49.5" customHeight="1">
      <c r="A14" s="164" t="s">
        <v>92</v>
      </c>
      <c r="B14" s="165"/>
      <c r="C14" s="165"/>
      <c r="D14" s="165"/>
      <c r="E14" s="98"/>
      <c r="F14" s="98"/>
      <c r="G14" s="98"/>
      <c r="H14" s="98"/>
      <c r="I14" s="98"/>
      <c r="J14" s="198"/>
      <c r="K14" s="198"/>
      <c r="L14" s="198"/>
      <c r="M14" s="198"/>
      <c r="N14" s="189">
        <f t="shared" si="1"/>
        <v>0</v>
      </c>
      <c r="O14" s="189">
        <f t="shared" si="2"/>
        <v>0</v>
      </c>
    </row>
    <row r="15" spans="1:15" s="153" customFormat="1" ht="49.5" customHeight="1">
      <c r="A15" s="164" t="s">
        <v>93</v>
      </c>
      <c r="B15" s="165"/>
      <c r="C15" s="165"/>
      <c r="D15" s="165"/>
      <c r="E15" s="98"/>
      <c r="F15" s="98"/>
      <c r="G15" s="98"/>
      <c r="H15" s="98"/>
      <c r="I15" s="98"/>
      <c r="J15" s="198"/>
      <c r="K15" s="198"/>
      <c r="L15" s="198"/>
      <c r="M15" s="198"/>
      <c r="N15" s="189">
        <f t="shared" si="1"/>
        <v>0</v>
      </c>
      <c r="O15" s="189">
        <f t="shared" si="2"/>
        <v>0</v>
      </c>
    </row>
    <row r="16" spans="1:15" s="153" customFormat="1" ht="49.5" customHeight="1">
      <c r="A16" s="164" t="s">
        <v>94</v>
      </c>
      <c r="B16" s="165"/>
      <c r="C16" s="165"/>
      <c r="D16" s="165"/>
      <c r="E16" s="98"/>
      <c r="F16" s="198"/>
      <c r="G16" s="198"/>
      <c r="H16" s="98"/>
      <c r="I16" s="98"/>
      <c r="J16" s="198"/>
      <c r="K16" s="198"/>
      <c r="L16" s="198"/>
      <c r="M16" s="198"/>
      <c r="N16" s="189">
        <f t="shared" si="1"/>
        <v>0</v>
      </c>
      <c r="O16" s="189">
        <f t="shared" si="2"/>
        <v>0</v>
      </c>
    </row>
    <row r="17" spans="1:15" s="153" customFormat="1" ht="49.5" customHeight="1">
      <c r="A17" s="164" t="s">
        <v>95</v>
      </c>
      <c r="B17" s="165"/>
      <c r="C17" s="165"/>
      <c r="D17" s="165"/>
      <c r="E17" s="98"/>
      <c r="F17" s="198"/>
      <c r="G17" s="198"/>
      <c r="H17" s="98"/>
      <c r="I17" s="98"/>
      <c r="J17" s="198"/>
      <c r="K17" s="198"/>
      <c r="L17" s="184"/>
      <c r="M17" s="98"/>
      <c r="N17" s="189">
        <f t="shared" si="1"/>
        <v>0</v>
      </c>
      <c r="O17" s="189">
        <f t="shared" si="2"/>
        <v>0</v>
      </c>
    </row>
    <row r="18" spans="1:15" s="153" customFormat="1" ht="49.5" customHeight="1">
      <c r="A18" s="164" t="s">
        <v>96</v>
      </c>
      <c r="B18" s="165"/>
      <c r="C18" s="165"/>
      <c r="D18" s="165"/>
      <c r="E18" s="98"/>
      <c r="F18" s="98"/>
      <c r="G18" s="98"/>
      <c r="H18" s="98"/>
      <c r="I18" s="98"/>
      <c r="J18" s="198"/>
      <c r="K18" s="198"/>
      <c r="L18" s="198"/>
      <c r="M18" s="198"/>
      <c r="N18" s="189">
        <f t="shared" si="1"/>
        <v>0</v>
      </c>
      <c r="O18" s="189">
        <f t="shared" si="2"/>
        <v>0</v>
      </c>
    </row>
    <row r="19" spans="1:15" s="153" customFormat="1" ht="49.5" customHeight="1">
      <c r="A19" s="164" t="s">
        <v>97</v>
      </c>
      <c r="B19" s="165"/>
      <c r="C19" s="183"/>
      <c r="D19" s="198"/>
      <c r="E19" s="198"/>
      <c r="F19" s="198"/>
      <c r="G19" s="198"/>
      <c r="H19" s="198"/>
      <c r="I19" s="198"/>
      <c r="J19" s="184"/>
      <c r="K19" s="98"/>
      <c r="L19" s="198"/>
      <c r="M19" s="199"/>
      <c r="N19" s="189">
        <f t="shared" si="1"/>
        <v>0</v>
      </c>
      <c r="O19" s="189">
        <f t="shared" si="2"/>
        <v>0</v>
      </c>
    </row>
    <row r="20" spans="1:16" s="153" customFormat="1" ht="49.5" customHeight="1" thickBot="1">
      <c r="A20" s="164" t="s">
        <v>98</v>
      </c>
      <c r="B20" s="183"/>
      <c r="C20" s="183"/>
      <c r="D20" s="183"/>
      <c r="E20" s="184"/>
      <c r="F20" s="184"/>
      <c r="G20" s="184"/>
      <c r="H20" s="184"/>
      <c r="I20" s="184"/>
      <c r="J20" s="200"/>
      <c r="K20" s="200"/>
      <c r="L20" s="198"/>
      <c r="M20" s="198"/>
      <c r="N20" s="193">
        <f t="shared" si="1"/>
        <v>0</v>
      </c>
      <c r="O20" s="193">
        <f t="shared" si="2"/>
        <v>0</v>
      </c>
      <c r="P20" s="166"/>
    </row>
    <row r="21" spans="1:16" s="153" customFormat="1" ht="49.5" customHeight="1" thickBot="1" thickTop="1">
      <c r="A21" s="201" t="s">
        <v>99</v>
      </c>
      <c r="B21" s="202">
        <f aca="true" t="shared" si="3" ref="B21:M21">SUM(B22:B24)</f>
        <v>0</v>
      </c>
      <c r="C21" s="202">
        <f t="shared" si="3"/>
        <v>0</v>
      </c>
      <c r="D21" s="202">
        <f t="shared" si="3"/>
        <v>0</v>
      </c>
      <c r="E21" s="202">
        <f t="shared" si="3"/>
        <v>0</v>
      </c>
      <c r="F21" s="202">
        <f t="shared" si="3"/>
        <v>0</v>
      </c>
      <c r="G21" s="202">
        <f t="shared" si="3"/>
        <v>0</v>
      </c>
      <c r="H21" s="202">
        <f t="shared" si="3"/>
        <v>0</v>
      </c>
      <c r="I21" s="202">
        <f t="shared" si="3"/>
        <v>0</v>
      </c>
      <c r="J21" s="202">
        <f t="shared" si="3"/>
        <v>0</v>
      </c>
      <c r="K21" s="202">
        <f t="shared" si="3"/>
        <v>0</v>
      </c>
      <c r="L21" s="202">
        <f t="shared" si="3"/>
        <v>0</v>
      </c>
      <c r="M21" s="203">
        <f t="shared" si="3"/>
        <v>0</v>
      </c>
      <c r="N21" s="281">
        <f t="shared" si="1"/>
        <v>0</v>
      </c>
      <c r="O21" s="281">
        <f t="shared" si="2"/>
        <v>0</v>
      </c>
      <c r="P21" s="166"/>
    </row>
    <row r="22" spans="1:16" s="162" customFormat="1" ht="49.5" customHeight="1">
      <c r="A22" s="164" t="s">
        <v>100</v>
      </c>
      <c r="B22" s="165"/>
      <c r="C22" s="165"/>
      <c r="D22" s="165"/>
      <c r="E22" s="98"/>
      <c r="F22" s="198"/>
      <c r="G22" s="198"/>
      <c r="H22" s="98"/>
      <c r="I22" s="98"/>
      <c r="J22" s="200"/>
      <c r="K22" s="200"/>
      <c r="L22" s="184"/>
      <c r="M22" s="98"/>
      <c r="N22" s="259">
        <f t="shared" si="1"/>
        <v>0</v>
      </c>
      <c r="O22" s="259">
        <f t="shared" si="2"/>
        <v>0</v>
      </c>
      <c r="P22" s="153"/>
    </row>
    <row r="23" spans="1:16" s="153" customFormat="1" ht="49.5" customHeight="1">
      <c r="A23" s="164" t="s">
        <v>202</v>
      </c>
      <c r="B23" s="165"/>
      <c r="C23" s="165"/>
      <c r="D23" s="165"/>
      <c r="E23" s="98"/>
      <c r="F23" s="98"/>
      <c r="G23" s="98"/>
      <c r="H23" s="98"/>
      <c r="I23" s="98"/>
      <c r="J23" s="198"/>
      <c r="K23" s="198"/>
      <c r="L23" s="198"/>
      <c r="M23" s="198"/>
      <c r="N23" s="189">
        <f t="shared" si="1"/>
        <v>0</v>
      </c>
      <c r="O23" s="189">
        <f t="shared" si="2"/>
        <v>0</v>
      </c>
      <c r="P23" s="166"/>
    </row>
    <row r="24" spans="1:16" s="153" customFormat="1" ht="49.5" customHeight="1" thickBot="1">
      <c r="A24" s="190" t="s">
        <v>101</v>
      </c>
      <c r="B24" s="191"/>
      <c r="C24" s="191"/>
      <c r="D24" s="198"/>
      <c r="E24" s="198"/>
      <c r="F24" s="198"/>
      <c r="G24" s="198"/>
      <c r="H24" s="198"/>
      <c r="I24" s="198"/>
      <c r="J24" s="191"/>
      <c r="K24" s="191"/>
      <c r="L24" s="198"/>
      <c r="M24" s="199"/>
      <c r="N24" s="193">
        <f t="shared" si="1"/>
        <v>0</v>
      </c>
      <c r="O24" s="193">
        <f t="shared" si="2"/>
        <v>0</v>
      </c>
      <c r="P24" s="166"/>
    </row>
    <row r="25" spans="1:16" s="153" customFormat="1" ht="41.25" customHeight="1">
      <c r="A25" s="175" t="s">
        <v>102</v>
      </c>
      <c r="B25" s="167"/>
      <c r="C25" s="167"/>
      <c r="D25" s="167"/>
      <c r="E25" s="167"/>
      <c r="F25" s="167"/>
      <c r="G25" s="167"/>
      <c r="H25" s="167"/>
      <c r="I25" s="167"/>
      <c r="J25" s="167"/>
      <c r="K25" s="167"/>
      <c r="L25" s="167"/>
      <c r="M25" s="167"/>
      <c r="N25" s="168"/>
      <c r="O25" s="168"/>
      <c r="P25" s="166"/>
    </row>
    <row r="26" spans="2:18" s="146" customFormat="1" ht="27.75" customHeight="1">
      <c r="B26" s="435" t="s">
        <v>182</v>
      </c>
      <c r="C26" s="436"/>
      <c r="D26" s="145">
        <f>IF(ISBLANK('資產表'!B54),"",('資產表'!B54))</f>
      </c>
      <c r="E26" s="266" t="s">
        <v>183</v>
      </c>
      <c r="F26" s="145">
        <f>IF(ISBLANK('資產表'!D54),"",('資產表'!D54))</f>
      </c>
      <c r="G26" s="182" t="s">
        <v>20</v>
      </c>
      <c r="H26" s="44" t="s">
        <v>103</v>
      </c>
      <c r="I26" s="145">
        <f>IF(ISBLANK('資產表'!H54),"",('資產表'!H54))</f>
      </c>
      <c r="J26" s="44" t="s">
        <v>104</v>
      </c>
      <c r="K26" s="399">
        <f>IF(ISBLANK('資產表'!J54),"",('資產表'!J54))</f>
      </c>
      <c r="L26" s="437"/>
      <c r="M26" s="44" t="s">
        <v>191</v>
      </c>
      <c r="N26" s="399">
        <f>IF(ISBLANK('資產表'!L54),"",('資產表'!L54))</f>
      </c>
      <c r="O26" s="437"/>
      <c r="R26" s="130"/>
    </row>
    <row r="27" spans="1:16" ht="15.75">
      <c r="A27" s="162"/>
      <c r="B27" s="170"/>
      <c r="C27" s="170"/>
      <c r="D27" s="170"/>
      <c r="E27" s="170"/>
      <c r="F27" s="170"/>
      <c r="G27" s="170"/>
      <c r="H27" s="170"/>
      <c r="I27" s="170"/>
      <c r="J27" s="170"/>
      <c r="K27" s="170"/>
      <c r="L27" s="170"/>
      <c r="M27" s="170"/>
      <c r="N27" s="171"/>
      <c r="O27" s="171"/>
      <c r="P27" s="153"/>
    </row>
    <row r="28" spans="1:16" ht="15.75">
      <c r="A28" s="162"/>
      <c r="B28" s="170"/>
      <c r="C28" s="170"/>
      <c r="D28" s="170"/>
      <c r="E28" s="170"/>
      <c r="F28" s="170"/>
      <c r="G28" s="170"/>
      <c r="H28" s="170"/>
      <c r="I28" s="170"/>
      <c r="J28" s="170"/>
      <c r="K28" s="170"/>
      <c r="L28" s="170"/>
      <c r="M28" s="170"/>
      <c r="N28" s="171"/>
      <c r="O28" s="171"/>
      <c r="P28" s="169"/>
    </row>
    <row r="29" spans="1:15" ht="15.75">
      <c r="A29" s="162"/>
      <c r="B29" s="170"/>
      <c r="C29" s="170"/>
      <c r="D29" s="170"/>
      <c r="E29" s="170"/>
      <c r="F29" s="170"/>
      <c r="G29" s="170"/>
      <c r="H29" s="170"/>
      <c r="I29" s="170"/>
      <c r="J29" s="170"/>
      <c r="K29" s="170"/>
      <c r="L29" s="170"/>
      <c r="M29" s="170"/>
      <c r="N29" s="171"/>
      <c r="O29" s="171"/>
    </row>
    <row r="30" spans="1:15" ht="15.75">
      <c r="A30" s="162"/>
      <c r="B30" s="170"/>
      <c r="C30" s="170"/>
      <c r="D30" s="170"/>
      <c r="E30" s="170"/>
      <c r="F30" s="170"/>
      <c r="G30" s="170"/>
      <c r="H30" s="170"/>
      <c r="I30" s="170"/>
      <c r="J30" s="170"/>
      <c r="K30" s="170"/>
      <c r="L30" s="170"/>
      <c r="M30" s="170"/>
      <c r="N30" s="171"/>
      <c r="O30" s="171"/>
    </row>
    <row r="31" spans="1:15" ht="15.75">
      <c r="A31" s="162"/>
      <c r="B31" s="170"/>
      <c r="C31" s="170"/>
      <c r="D31" s="170"/>
      <c r="E31" s="170"/>
      <c r="F31" s="170"/>
      <c r="G31" s="170"/>
      <c r="H31" s="170"/>
      <c r="I31" s="170"/>
      <c r="J31" s="170"/>
      <c r="K31" s="170"/>
      <c r="L31" s="170"/>
      <c r="M31" s="170"/>
      <c r="N31" s="171"/>
      <c r="O31" s="171"/>
    </row>
    <row r="32" spans="1:15" ht="15.75">
      <c r="A32" s="162"/>
      <c r="B32" s="170"/>
      <c r="C32" s="170"/>
      <c r="D32" s="170"/>
      <c r="E32" s="170"/>
      <c r="F32" s="170"/>
      <c r="G32" s="170"/>
      <c r="H32" s="170"/>
      <c r="I32" s="170"/>
      <c r="J32" s="170"/>
      <c r="K32" s="170"/>
      <c r="L32" s="170"/>
      <c r="M32" s="170"/>
      <c r="N32" s="171"/>
      <c r="O32" s="171"/>
    </row>
    <row r="33" spans="1:15" ht="15.75">
      <c r="A33" s="162"/>
      <c r="B33" s="170"/>
      <c r="C33" s="170"/>
      <c r="D33" s="170"/>
      <c r="E33" s="170"/>
      <c r="F33" s="170"/>
      <c r="G33" s="170"/>
      <c r="H33" s="170"/>
      <c r="I33" s="170"/>
      <c r="J33" s="170"/>
      <c r="K33" s="170"/>
      <c r="L33" s="170"/>
      <c r="M33" s="170"/>
      <c r="N33" s="171"/>
      <c r="O33" s="171"/>
    </row>
    <row r="34" spans="1:15" ht="15.75">
      <c r="A34" s="162"/>
      <c r="B34" s="170"/>
      <c r="C34" s="170"/>
      <c r="D34" s="170"/>
      <c r="E34" s="170"/>
      <c r="F34" s="170"/>
      <c r="G34" s="170"/>
      <c r="H34" s="170"/>
      <c r="I34" s="170"/>
      <c r="J34" s="170"/>
      <c r="K34" s="170"/>
      <c r="L34" s="170"/>
      <c r="M34" s="170"/>
      <c r="N34" s="171"/>
      <c r="O34" s="171"/>
    </row>
    <row r="35" spans="1:15" ht="15.75">
      <c r="A35" s="162"/>
      <c r="B35" s="170"/>
      <c r="C35" s="170"/>
      <c r="D35" s="170"/>
      <c r="E35" s="170"/>
      <c r="F35" s="170"/>
      <c r="G35" s="170"/>
      <c r="H35" s="170"/>
      <c r="I35" s="170"/>
      <c r="J35" s="170"/>
      <c r="K35" s="170"/>
      <c r="L35" s="170"/>
      <c r="M35" s="170"/>
      <c r="N35" s="171"/>
      <c r="O35" s="171"/>
    </row>
    <row r="36" spans="1:15" ht="15.75">
      <c r="A36" s="162"/>
      <c r="B36" s="170"/>
      <c r="C36" s="170"/>
      <c r="D36" s="170"/>
      <c r="E36" s="170"/>
      <c r="F36" s="170"/>
      <c r="G36" s="170"/>
      <c r="H36" s="170"/>
      <c r="I36" s="170"/>
      <c r="J36" s="170"/>
      <c r="K36" s="170"/>
      <c r="L36" s="170"/>
      <c r="M36" s="170"/>
      <c r="N36" s="171"/>
      <c r="O36" s="171"/>
    </row>
    <row r="37" spans="1:15" ht="15.75">
      <c r="A37" s="162"/>
      <c r="B37" s="170"/>
      <c r="C37" s="170"/>
      <c r="D37" s="170"/>
      <c r="E37" s="170"/>
      <c r="F37" s="170"/>
      <c r="G37" s="170"/>
      <c r="H37" s="170"/>
      <c r="I37" s="170"/>
      <c r="J37" s="170"/>
      <c r="K37" s="170"/>
      <c r="L37" s="170"/>
      <c r="M37" s="170"/>
      <c r="N37" s="171"/>
      <c r="O37" s="171"/>
    </row>
    <row r="38" spans="1:15" ht="15.75">
      <c r="A38" s="162"/>
      <c r="B38" s="170"/>
      <c r="C38" s="170"/>
      <c r="D38" s="170"/>
      <c r="E38" s="170"/>
      <c r="F38" s="170"/>
      <c r="G38" s="170"/>
      <c r="H38" s="170"/>
      <c r="I38" s="170"/>
      <c r="J38" s="170"/>
      <c r="K38" s="170"/>
      <c r="L38" s="170"/>
      <c r="M38" s="170"/>
      <c r="N38" s="171"/>
      <c r="O38" s="171"/>
    </row>
    <row r="39" spans="1:15" ht="15.75">
      <c r="A39" s="162"/>
      <c r="B39" s="170"/>
      <c r="C39" s="170"/>
      <c r="D39" s="170"/>
      <c r="E39" s="170"/>
      <c r="F39" s="170"/>
      <c r="G39" s="170"/>
      <c r="H39" s="170"/>
      <c r="I39" s="170"/>
      <c r="J39" s="170"/>
      <c r="K39" s="170"/>
      <c r="L39" s="170"/>
      <c r="M39" s="170"/>
      <c r="N39" s="171"/>
      <c r="O39" s="171"/>
    </row>
    <row r="40" spans="1:15" ht="15.75">
      <c r="A40" s="162"/>
      <c r="B40" s="170"/>
      <c r="C40" s="170"/>
      <c r="D40" s="170"/>
      <c r="E40" s="170"/>
      <c r="F40" s="170"/>
      <c r="G40" s="170"/>
      <c r="H40" s="170"/>
      <c r="I40" s="170"/>
      <c r="J40" s="170"/>
      <c r="K40" s="170"/>
      <c r="L40" s="170"/>
      <c r="M40" s="170"/>
      <c r="N40" s="171"/>
      <c r="O40" s="171"/>
    </row>
    <row r="41" spans="1:15" ht="15.75">
      <c r="A41" s="162"/>
      <c r="B41" s="170"/>
      <c r="C41" s="170"/>
      <c r="D41" s="170"/>
      <c r="E41" s="170"/>
      <c r="F41" s="170"/>
      <c r="G41" s="170"/>
      <c r="H41" s="170"/>
      <c r="I41" s="170"/>
      <c r="J41" s="170"/>
      <c r="K41" s="170"/>
      <c r="L41" s="170"/>
      <c r="M41" s="170"/>
      <c r="N41" s="171"/>
      <c r="O41" s="171"/>
    </row>
    <row r="42" spans="1:15" ht="15.75">
      <c r="A42" s="162"/>
      <c r="B42" s="170"/>
      <c r="C42" s="170"/>
      <c r="D42" s="170"/>
      <c r="E42" s="170"/>
      <c r="F42" s="170"/>
      <c r="G42" s="170"/>
      <c r="H42" s="170"/>
      <c r="I42" s="170"/>
      <c r="J42" s="170"/>
      <c r="K42" s="170"/>
      <c r="L42" s="170"/>
      <c r="M42" s="170"/>
      <c r="N42" s="171"/>
      <c r="O42" s="171"/>
    </row>
    <row r="43" spans="1:15" ht="15.75">
      <c r="A43" s="162"/>
      <c r="B43" s="170"/>
      <c r="C43" s="170"/>
      <c r="D43" s="170"/>
      <c r="E43" s="170"/>
      <c r="F43" s="170"/>
      <c r="G43" s="170"/>
      <c r="H43" s="170"/>
      <c r="I43" s="170"/>
      <c r="J43" s="170"/>
      <c r="K43" s="170"/>
      <c r="L43" s="170"/>
      <c r="M43" s="170"/>
      <c r="N43" s="171"/>
      <c r="O43" s="171"/>
    </row>
    <row r="44" spans="1:15" ht="15.75">
      <c r="A44" s="162"/>
      <c r="B44" s="170"/>
      <c r="C44" s="170"/>
      <c r="D44" s="170"/>
      <c r="E44" s="170"/>
      <c r="F44" s="170"/>
      <c r="G44" s="170"/>
      <c r="H44" s="170"/>
      <c r="I44" s="170"/>
      <c r="J44" s="170"/>
      <c r="K44" s="170"/>
      <c r="L44" s="170"/>
      <c r="M44" s="170"/>
      <c r="N44" s="171"/>
      <c r="O44" s="171"/>
    </row>
    <row r="45" spans="1:15" ht="15.75">
      <c r="A45" s="162"/>
      <c r="B45" s="170"/>
      <c r="C45" s="170"/>
      <c r="D45" s="170"/>
      <c r="E45" s="170"/>
      <c r="F45" s="170"/>
      <c r="G45" s="170"/>
      <c r="H45" s="170"/>
      <c r="I45" s="170"/>
      <c r="J45" s="170"/>
      <c r="K45" s="170"/>
      <c r="L45" s="170"/>
      <c r="M45" s="170"/>
      <c r="N45" s="171"/>
      <c r="O45" s="171"/>
    </row>
    <row r="46" spans="1:15" ht="15.75">
      <c r="A46" s="162"/>
      <c r="B46" s="170"/>
      <c r="C46" s="170"/>
      <c r="D46" s="170"/>
      <c r="E46" s="170"/>
      <c r="F46" s="170"/>
      <c r="G46" s="170"/>
      <c r="H46" s="170"/>
      <c r="I46" s="170"/>
      <c r="J46" s="170"/>
      <c r="K46" s="170"/>
      <c r="L46" s="170"/>
      <c r="M46" s="170"/>
      <c r="N46" s="171"/>
      <c r="O46" s="171"/>
    </row>
    <row r="47" spans="1:15" ht="15.75">
      <c r="A47" s="162"/>
      <c r="B47" s="170"/>
      <c r="C47" s="170"/>
      <c r="D47" s="170"/>
      <c r="E47" s="170"/>
      <c r="F47" s="170"/>
      <c r="G47" s="170"/>
      <c r="H47" s="170"/>
      <c r="I47" s="170"/>
      <c r="J47" s="170"/>
      <c r="K47" s="170"/>
      <c r="L47" s="170"/>
      <c r="M47" s="170"/>
      <c r="N47" s="171"/>
      <c r="O47" s="171"/>
    </row>
    <row r="48" spans="1:15" ht="15.75">
      <c r="A48" s="162"/>
      <c r="B48" s="170"/>
      <c r="C48" s="170"/>
      <c r="D48" s="170"/>
      <c r="E48" s="170"/>
      <c r="F48" s="170"/>
      <c r="G48" s="170"/>
      <c r="H48" s="170"/>
      <c r="I48" s="170"/>
      <c r="J48" s="170"/>
      <c r="K48" s="170"/>
      <c r="L48" s="170"/>
      <c r="M48" s="170"/>
      <c r="N48" s="171"/>
      <c r="O48" s="171"/>
    </row>
    <row r="49" spans="1:15" ht="15.75">
      <c r="A49" s="162"/>
      <c r="B49" s="170"/>
      <c r="C49" s="170"/>
      <c r="D49" s="170"/>
      <c r="E49" s="170"/>
      <c r="F49" s="170"/>
      <c r="G49" s="170"/>
      <c r="H49" s="170"/>
      <c r="I49" s="170"/>
      <c r="J49" s="170"/>
      <c r="K49" s="170"/>
      <c r="L49" s="170"/>
      <c r="M49" s="170"/>
      <c r="N49" s="171"/>
      <c r="O49" s="171"/>
    </row>
    <row r="50" spans="1:15" ht="15.75">
      <c r="A50" s="162"/>
      <c r="B50" s="170"/>
      <c r="C50" s="170"/>
      <c r="D50" s="170"/>
      <c r="E50" s="170"/>
      <c r="F50" s="170"/>
      <c r="G50" s="170"/>
      <c r="H50" s="170"/>
      <c r="I50" s="170"/>
      <c r="J50" s="170"/>
      <c r="K50" s="170"/>
      <c r="L50" s="170"/>
      <c r="M50" s="170"/>
      <c r="N50" s="171"/>
      <c r="O50" s="171"/>
    </row>
    <row r="51" spans="1:15" ht="15.75">
      <c r="A51" s="162"/>
      <c r="B51" s="170"/>
      <c r="C51" s="170"/>
      <c r="D51" s="170"/>
      <c r="E51" s="170"/>
      <c r="F51" s="170"/>
      <c r="G51" s="170"/>
      <c r="H51" s="170"/>
      <c r="I51" s="170"/>
      <c r="J51" s="170"/>
      <c r="K51" s="170"/>
      <c r="L51" s="170"/>
      <c r="M51" s="170"/>
      <c r="N51" s="171"/>
      <c r="O51" s="171"/>
    </row>
    <row r="52" spans="1:15" ht="15.75">
      <c r="A52" s="162"/>
      <c r="B52" s="170"/>
      <c r="C52" s="170"/>
      <c r="D52" s="170"/>
      <c r="E52" s="170"/>
      <c r="F52" s="170"/>
      <c r="G52" s="170"/>
      <c r="H52" s="170"/>
      <c r="I52" s="170"/>
      <c r="J52" s="170"/>
      <c r="K52" s="170"/>
      <c r="L52" s="170"/>
      <c r="M52" s="170"/>
      <c r="N52" s="171"/>
      <c r="O52" s="171"/>
    </row>
    <row r="53" spans="1:15" ht="15.75">
      <c r="A53" s="162"/>
      <c r="B53" s="170"/>
      <c r="C53" s="170"/>
      <c r="D53" s="170"/>
      <c r="E53" s="170"/>
      <c r="F53" s="170"/>
      <c r="G53" s="170"/>
      <c r="H53" s="170"/>
      <c r="I53" s="170"/>
      <c r="J53" s="170"/>
      <c r="K53" s="170"/>
      <c r="L53" s="170"/>
      <c r="M53" s="170"/>
      <c r="N53" s="171"/>
      <c r="O53" s="171"/>
    </row>
    <row r="54" spans="1:15" ht="15.75">
      <c r="A54" s="162"/>
      <c r="B54" s="170"/>
      <c r="C54" s="170"/>
      <c r="D54" s="170"/>
      <c r="E54" s="170"/>
      <c r="F54" s="170"/>
      <c r="G54" s="170"/>
      <c r="H54" s="170"/>
      <c r="I54" s="170"/>
      <c r="J54" s="170"/>
      <c r="K54" s="170"/>
      <c r="L54" s="170"/>
      <c r="M54" s="170"/>
      <c r="N54" s="171"/>
      <c r="O54" s="171"/>
    </row>
    <row r="55" spans="1:15" ht="15.75">
      <c r="A55" s="162"/>
      <c r="B55" s="170"/>
      <c r="C55" s="170"/>
      <c r="D55" s="170"/>
      <c r="E55" s="170"/>
      <c r="F55" s="170"/>
      <c r="G55" s="170"/>
      <c r="H55" s="170"/>
      <c r="I55" s="170"/>
      <c r="J55" s="170"/>
      <c r="K55" s="170"/>
      <c r="L55" s="170"/>
      <c r="M55" s="170"/>
      <c r="N55" s="171"/>
      <c r="O55" s="171"/>
    </row>
    <row r="56" spans="1:15" ht="15.75">
      <c r="A56" s="162"/>
      <c r="B56" s="170"/>
      <c r="C56" s="170"/>
      <c r="D56" s="170"/>
      <c r="E56" s="170"/>
      <c r="F56" s="170"/>
      <c r="G56" s="170"/>
      <c r="H56" s="170"/>
      <c r="I56" s="170"/>
      <c r="J56" s="170"/>
      <c r="K56" s="170"/>
      <c r="L56" s="170"/>
      <c r="M56" s="170"/>
      <c r="N56" s="171"/>
      <c r="O56" s="171"/>
    </row>
    <row r="57" spans="1:15" ht="15.75">
      <c r="A57" s="162"/>
      <c r="B57" s="170"/>
      <c r="C57" s="170"/>
      <c r="D57" s="170"/>
      <c r="E57" s="170"/>
      <c r="F57" s="170"/>
      <c r="G57" s="170"/>
      <c r="H57" s="170"/>
      <c r="I57" s="170"/>
      <c r="J57" s="170"/>
      <c r="K57" s="170"/>
      <c r="L57" s="170"/>
      <c r="M57" s="170"/>
      <c r="N57" s="171"/>
      <c r="O57" s="171"/>
    </row>
    <row r="58" spans="1:15" ht="15.75">
      <c r="A58" s="162"/>
      <c r="B58" s="170"/>
      <c r="C58" s="170"/>
      <c r="D58" s="170"/>
      <c r="E58" s="170"/>
      <c r="F58" s="170"/>
      <c r="G58" s="170"/>
      <c r="H58" s="170"/>
      <c r="I58" s="170"/>
      <c r="J58" s="170"/>
      <c r="K58" s="170"/>
      <c r="L58" s="170"/>
      <c r="M58" s="170"/>
      <c r="N58" s="171"/>
      <c r="O58" s="171"/>
    </row>
    <row r="59" spans="1:15" ht="15.75">
      <c r="A59" s="162"/>
      <c r="B59" s="170"/>
      <c r="C59" s="170"/>
      <c r="D59" s="170"/>
      <c r="E59" s="170"/>
      <c r="F59" s="170"/>
      <c r="G59" s="170"/>
      <c r="H59" s="170"/>
      <c r="I59" s="170"/>
      <c r="J59" s="170"/>
      <c r="K59" s="170"/>
      <c r="L59" s="170"/>
      <c r="M59" s="170"/>
      <c r="N59" s="171"/>
      <c r="O59" s="171"/>
    </row>
    <row r="60" spans="1:15" ht="15.75">
      <c r="A60" s="162"/>
      <c r="B60" s="170"/>
      <c r="C60" s="170"/>
      <c r="D60" s="170"/>
      <c r="E60" s="170"/>
      <c r="F60" s="170"/>
      <c r="G60" s="170"/>
      <c r="H60" s="170"/>
      <c r="I60" s="170"/>
      <c r="J60" s="170"/>
      <c r="K60" s="170"/>
      <c r="L60" s="170"/>
      <c r="M60" s="170"/>
      <c r="N60" s="171"/>
      <c r="O60" s="171"/>
    </row>
    <row r="61" spans="1:15" ht="15.75">
      <c r="A61" s="162"/>
      <c r="B61" s="170"/>
      <c r="C61" s="170"/>
      <c r="D61" s="170"/>
      <c r="E61" s="170"/>
      <c r="F61" s="170"/>
      <c r="G61" s="170"/>
      <c r="H61" s="170"/>
      <c r="I61" s="170"/>
      <c r="J61" s="170"/>
      <c r="K61" s="170"/>
      <c r="L61" s="170"/>
      <c r="M61" s="170"/>
      <c r="N61" s="171"/>
      <c r="O61" s="171"/>
    </row>
    <row r="62" spans="1:15" ht="15.75">
      <c r="A62" s="162"/>
      <c r="B62" s="170"/>
      <c r="C62" s="170"/>
      <c r="D62" s="170"/>
      <c r="E62" s="170"/>
      <c r="F62" s="170"/>
      <c r="G62" s="170"/>
      <c r="H62" s="170"/>
      <c r="I62" s="170"/>
      <c r="J62" s="170"/>
      <c r="K62" s="170"/>
      <c r="L62" s="170"/>
      <c r="M62" s="170"/>
      <c r="N62" s="171"/>
      <c r="O62" s="171"/>
    </row>
    <row r="63" spans="1:15" ht="15.75">
      <c r="A63" s="162"/>
      <c r="B63" s="170"/>
      <c r="C63" s="170"/>
      <c r="D63" s="170"/>
      <c r="E63" s="170"/>
      <c r="F63" s="170"/>
      <c r="G63" s="170"/>
      <c r="H63" s="170"/>
      <c r="I63" s="170"/>
      <c r="J63" s="170"/>
      <c r="K63" s="170"/>
      <c r="L63" s="170"/>
      <c r="M63" s="170"/>
      <c r="N63" s="171"/>
      <c r="O63" s="171"/>
    </row>
    <row r="64" spans="1:15" ht="15.75">
      <c r="A64" s="162"/>
      <c r="B64" s="170"/>
      <c r="C64" s="170"/>
      <c r="D64" s="170"/>
      <c r="E64" s="170"/>
      <c r="F64" s="170"/>
      <c r="G64" s="170"/>
      <c r="H64" s="170"/>
      <c r="I64" s="170"/>
      <c r="J64" s="170"/>
      <c r="K64" s="170"/>
      <c r="L64" s="170"/>
      <c r="M64" s="170"/>
      <c r="N64" s="171"/>
      <c r="O64" s="171"/>
    </row>
    <row r="65" spans="1:15" ht="15.75">
      <c r="A65" s="162"/>
      <c r="B65" s="170"/>
      <c r="C65" s="170"/>
      <c r="D65" s="170"/>
      <c r="E65" s="170"/>
      <c r="F65" s="170"/>
      <c r="G65" s="170"/>
      <c r="H65" s="170"/>
      <c r="I65" s="170"/>
      <c r="J65" s="170"/>
      <c r="K65" s="170"/>
      <c r="L65" s="170"/>
      <c r="M65" s="170"/>
      <c r="N65" s="171"/>
      <c r="O65" s="171"/>
    </row>
    <row r="66" spans="1:15" ht="15.75">
      <c r="A66" s="162"/>
      <c r="B66" s="170"/>
      <c r="C66" s="170"/>
      <c r="D66" s="170"/>
      <c r="E66" s="170"/>
      <c r="F66" s="170"/>
      <c r="G66" s="170"/>
      <c r="H66" s="170"/>
      <c r="I66" s="170"/>
      <c r="J66" s="170"/>
      <c r="K66" s="170"/>
      <c r="L66" s="170"/>
      <c r="M66" s="170"/>
      <c r="N66" s="171"/>
      <c r="O66" s="171"/>
    </row>
    <row r="67" spans="1:15" ht="15.75">
      <c r="A67" s="162"/>
      <c r="B67" s="170"/>
      <c r="C67" s="170"/>
      <c r="D67" s="170"/>
      <c r="E67" s="170"/>
      <c r="F67" s="170"/>
      <c r="G67" s="170"/>
      <c r="H67" s="170"/>
      <c r="I67" s="170"/>
      <c r="J67" s="170"/>
      <c r="K67" s="170"/>
      <c r="L67" s="170"/>
      <c r="M67" s="170"/>
      <c r="N67" s="171"/>
      <c r="O67" s="171"/>
    </row>
    <row r="68" spans="1:15" ht="15.75">
      <c r="A68" s="162"/>
      <c r="B68" s="170"/>
      <c r="C68" s="170"/>
      <c r="D68" s="170"/>
      <c r="E68" s="170"/>
      <c r="F68" s="170"/>
      <c r="G68" s="170"/>
      <c r="H68" s="170"/>
      <c r="I68" s="170"/>
      <c r="J68" s="170"/>
      <c r="K68" s="170"/>
      <c r="L68" s="170"/>
      <c r="M68" s="170"/>
      <c r="N68" s="171"/>
      <c r="O68" s="171"/>
    </row>
    <row r="69" spans="1:15" ht="15.75">
      <c r="A69" s="162"/>
      <c r="B69" s="170"/>
      <c r="C69" s="170"/>
      <c r="D69" s="170"/>
      <c r="E69" s="170"/>
      <c r="F69" s="170"/>
      <c r="G69" s="170"/>
      <c r="H69" s="170"/>
      <c r="I69" s="170"/>
      <c r="J69" s="170"/>
      <c r="K69" s="170"/>
      <c r="L69" s="170"/>
      <c r="M69" s="170"/>
      <c r="N69" s="171"/>
      <c r="O69" s="171"/>
    </row>
    <row r="70" spans="1:15" ht="15.75">
      <c r="A70" s="162"/>
      <c r="B70" s="170"/>
      <c r="C70" s="170"/>
      <c r="D70" s="170"/>
      <c r="E70" s="170"/>
      <c r="F70" s="170"/>
      <c r="G70" s="170"/>
      <c r="H70" s="170"/>
      <c r="I70" s="170"/>
      <c r="J70" s="170"/>
      <c r="K70" s="170"/>
      <c r="L70" s="170"/>
      <c r="M70" s="170"/>
      <c r="N70" s="171"/>
      <c r="O70" s="171"/>
    </row>
    <row r="71" spans="1:15" ht="15.75">
      <c r="A71" s="162"/>
      <c r="B71" s="170"/>
      <c r="C71" s="170"/>
      <c r="D71" s="170"/>
      <c r="E71" s="170"/>
      <c r="F71" s="170"/>
      <c r="G71" s="170"/>
      <c r="H71" s="170"/>
      <c r="I71" s="170"/>
      <c r="J71" s="170"/>
      <c r="K71" s="170"/>
      <c r="L71" s="170"/>
      <c r="M71" s="170"/>
      <c r="N71" s="171"/>
      <c r="O71" s="171"/>
    </row>
    <row r="72" spans="1:15" ht="15.75">
      <c r="A72" s="162"/>
      <c r="B72" s="170"/>
      <c r="C72" s="170"/>
      <c r="D72" s="170"/>
      <c r="E72" s="170"/>
      <c r="F72" s="170"/>
      <c r="G72" s="170"/>
      <c r="H72" s="170"/>
      <c r="I72" s="170"/>
      <c r="J72" s="170"/>
      <c r="K72" s="170"/>
      <c r="L72" s="170"/>
      <c r="M72" s="170"/>
      <c r="N72" s="171"/>
      <c r="O72" s="171"/>
    </row>
    <row r="73" spans="1:15" ht="15.75">
      <c r="A73" s="162"/>
      <c r="B73" s="170"/>
      <c r="C73" s="170"/>
      <c r="D73" s="170"/>
      <c r="E73" s="170"/>
      <c r="F73" s="170"/>
      <c r="G73" s="170"/>
      <c r="H73" s="170"/>
      <c r="I73" s="170"/>
      <c r="J73" s="170"/>
      <c r="K73" s="170"/>
      <c r="L73" s="170"/>
      <c r="M73" s="170"/>
      <c r="N73" s="171"/>
      <c r="O73" s="171"/>
    </row>
    <row r="74" spans="1:15" ht="15.75">
      <c r="A74" s="162"/>
      <c r="B74" s="170"/>
      <c r="C74" s="170"/>
      <c r="D74" s="170"/>
      <c r="E74" s="170"/>
      <c r="F74" s="170"/>
      <c r="G74" s="170"/>
      <c r="H74" s="170"/>
      <c r="I74" s="170"/>
      <c r="J74" s="170"/>
      <c r="K74" s="170"/>
      <c r="L74" s="170"/>
      <c r="M74" s="170"/>
      <c r="N74" s="171"/>
      <c r="O74" s="171"/>
    </row>
    <row r="75" spans="1:15" ht="15.75">
      <c r="A75" s="162"/>
      <c r="B75" s="170"/>
      <c r="C75" s="170"/>
      <c r="D75" s="170"/>
      <c r="E75" s="170"/>
      <c r="F75" s="170"/>
      <c r="G75" s="170"/>
      <c r="H75" s="170"/>
      <c r="I75" s="170"/>
      <c r="J75" s="170"/>
      <c r="K75" s="170"/>
      <c r="L75" s="170"/>
      <c r="M75" s="170"/>
      <c r="N75" s="171"/>
      <c r="O75" s="171"/>
    </row>
    <row r="76" spans="1:15" ht="15.75">
      <c r="A76" s="162"/>
      <c r="B76" s="170"/>
      <c r="C76" s="170"/>
      <c r="D76" s="170"/>
      <c r="E76" s="170"/>
      <c r="F76" s="170"/>
      <c r="G76" s="170"/>
      <c r="H76" s="170"/>
      <c r="I76" s="170"/>
      <c r="J76" s="170"/>
      <c r="K76" s="170"/>
      <c r="L76" s="170"/>
      <c r="M76" s="170"/>
      <c r="N76" s="171"/>
      <c r="O76" s="171"/>
    </row>
    <row r="77" spans="1:15" ht="15.75">
      <c r="A77" s="162"/>
      <c r="B77" s="170"/>
      <c r="C77" s="170"/>
      <c r="D77" s="170"/>
      <c r="E77" s="170"/>
      <c r="F77" s="170"/>
      <c r="G77" s="170"/>
      <c r="H77" s="170"/>
      <c r="I77" s="170"/>
      <c r="J77" s="170"/>
      <c r="K77" s="170"/>
      <c r="L77" s="170"/>
      <c r="M77" s="170"/>
      <c r="N77" s="171"/>
      <c r="O77" s="171"/>
    </row>
    <row r="78" spans="1:15" ht="15.75">
      <c r="A78" s="162"/>
      <c r="B78" s="170"/>
      <c r="C78" s="170"/>
      <c r="D78" s="170"/>
      <c r="E78" s="170"/>
      <c r="F78" s="170"/>
      <c r="G78" s="170"/>
      <c r="H78" s="170"/>
      <c r="I78" s="170"/>
      <c r="J78" s="170"/>
      <c r="K78" s="170"/>
      <c r="L78" s="170"/>
      <c r="M78" s="170"/>
      <c r="N78" s="171"/>
      <c r="O78" s="171"/>
    </row>
    <row r="79" spans="1:15" ht="15.75">
      <c r="A79" s="162"/>
      <c r="B79" s="170"/>
      <c r="C79" s="170"/>
      <c r="D79" s="170"/>
      <c r="E79" s="170"/>
      <c r="F79" s="170"/>
      <c r="G79" s="170"/>
      <c r="H79" s="170"/>
      <c r="I79" s="170"/>
      <c r="J79" s="170"/>
      <c r="K79" s="170"/>
      <c r="L79" s="170"/>
      <c r="M79" s="170"/>
      <c r="N79" s="171"/>
      <c r="O79" s="171"/>
    </row>
    <row r="80" spans="1:15" ht="15.75">
      <c r="A80" s="162"/>
      <c r="B80" s="170"/>
      <c r="C80" s="170"/>
      <c r="D80" s="170"/>
      <c r="E80" s="170"/>
      <c r="F80" s="170"/>
      <c r="G80" s="170"/>
      <c r="H80" s="170"/>
      <c r="I80" s="170"/>
      <c r="J80" s="170"/>
      <c r="K80" s="170"/>
      <c r="L80" s="170"/>
      <c r="M80" s="170"/>
      <c r="N80" s="171"/>
      <c r="O80" s="171"/>
    </row>
    <row r="81" spans="1:15" ht="15.75">
      <c r="A81" s="162"/>
      <c r="B81" s="170"/>
      <c r="C81" s="170"/>
      <c r="D81" s="170"/>
      <c r="E81" s="170"/>
      <c r="F81" s="170"/>
      <c r="G81" s="170"/>
      <c r="H81" s="170"/>
      <c r="I81" s="170"/>
      <c r="J81" s="170"/>
      <c r="K81" s="170"/>
      <c r="L81" s="170"/>
      <c r="M81" s="170"/>
      <c r="N81" s="171"/>
      <c r="O81" s="171"/>
    </row>
  </sheetData>
  <sheetProtection sheet="1" objects="1" scenarios="1"/>
  <mergeCells count="13">
    <mergeCell ref="N26:O26"/>
    <mergeCell ref="K26:L26"/>
    <mergeCell ref="A1:O1"/>
    <mergeCell ref="A2:O2"/>
    <mergeCell ref="N4:O9"/>
    <mergeCell ref="L4:M9"/>
    <mergeCell ref="B5:C9"/>
    <mergeCell ref="D5:E9"/>
    <mergeCell ref="F5:G9"/>
    <mergeCell ref="H5:I9"/>
    <mergeCell ref="J5:K9"/>
    <mergeCell ref="B4:K4"/>
    <mergeCell ref="B26:C26"/>
  </mergeCells>
  <printOptions horizontalCentered="1" verticalCentered="1"/>
  <pageMargins left="1.1811023622047245" right="0" top="0" bottom="0" header="0.3937007874015748" footer="0.3937007874015748"/>
  <pageSetup fitToHeight="1"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怡君</dc:creator>
  <cp:keywords/>
  <dc:description/>
  <cp:lastModifiedBy> </cp:lastModifiedBy>
  <cp:lastPrinted>2009-04-02T08:25:11Z</cp:lastPrinted>
  <dcterms:created xsi:type="dcterms:W3CDTF">2001-06-23T06:54:32Z</dcterms:created>
  <dcterms:modified xsi:type="dcterms:W3CDTF">2009-05-20T03:03:06Z</dcterms:modified>
  <cp:category/>
  <cp:version/>
  <cp:contentType/>
  <cp:contentStatus/>
</cp:coreProperties>
</file>