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15" windowWidth="5535" windowHeight="8355" tabRatio="506" activeTab="0"/>
  </bookViews>
  <sheets>
    <sheet name="資產表" sheetId="1" r:id="rId1"/>
    <sheet name="應收及預付明細表" sheetId="2" r:id="rId2"/>
    <sheet name="負債表 " sheetId="3" r:id="rId3"/>
    <sheet name="應付及預收明細表 " sheetId="4" r:id="rId4"/>
  </sheets>
  <definedNames>
    <definedName name="_xlnm.Print_Area" localSheetId="2">'負債表 '!$A$1:$M$44</definedName>
    <definedName name="_xlnm.Print_Area" localSheetId="0">'資產表'!$A$1:$M$55</definedName>
    <definedName name="_xlnm.Print_Area" localSheetId="3">'應付及預收明細表 '!$A$1:$M$65</definedName>
    <definedName name="_xlnm.Print_Area" localSheetId="1">'應收及預付明細表'!$A$1:$M$66</definedName>
  </definedNames>
  <calcPr fullCalcOnLoad="1"/>
</workbook>
</file>

<file path=xl/comments1.xml><?xml version="1.0" encoding="utf-8"?>
<comments xmlns="http://schemas.openxmlformats.org/spreadsheetml/2006/main">
  <authors>
    <author>CBC</author>
  </authors>
  <commentList>
    <comment ref="C22" authorId="0">
      <text>
        <r>
          <rPr>
            <sz val="9"/>
            <color indexed="10"/>
            <rFont val="新細明體"/>
            <family val="1"/>
          </rPr>
          <t>明細資料請填於應收預付明細表，合計數字會自動連結至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22" authorId="0">
      <text>
        <r>
          <rPr>
            <sz val="9"/>
            <color indexed="10"/>
            <rFont val="新細明體"/>
            <family val="1"/>
          </rPr>
          <t>明細資料請填於應收預付明細表，合計數字會自動連結至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8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8" authorId="0">
      <text>
        <r>
          <rPr>
            <sz val="9"/>
            <rFont val="新細明體"/>
            <family val="1"/>
          </rPr>
          <t>數字按筆數依序填入H、I、J、K欄，L欄為小計</t>
        </r>
      </text>
    </comment>
    <comment ref="B4" authorId="0">
      <text>
        <r>
          <rPr>
            <sz val="9"/>
            <rFont val="新細明體"/>
            <family val="1"/>
          </rPr>
          <t>請注意樣本名冊上之樣本編號，輸入</t>
        </r>
        <r>
          <rPr>
            <sz val="9"/>
            <rFont val="Times New Roman"/>
            <family val="1"/>
          </rPr>
          <t>7</t>
        </r>
        <r>
          <rPr>
            <sz val="9"/>
            <rFont val="新細明體"/>
            <family val="1"/>
          </rPr>
          <t>位號碼，並請以</t>
        </r>
        <r>
          <rPr>
            <sz val="9"/>
            <color indexed="10"/>
            <rFont val="新細明體"/>
            <family val="1"/>
          </rPr>
          <t>該</t>
        </r>
        <r>
          <rPr>
            <sz val="9"/>
            <color indexed="10"/>
            <rFont val="Times New Roman"/>
            <family val="1"/>
          </rPr>
          <t>8</t>
        </r>
        <r>
          <rPr>
            <sz val="9"/>
            <color indexed="10"/>
            <rFont val="新細明體"/>
            <family val="1"/>
          </rPr>
          <t>位碼作為檔名儲存。</t>
        </r>
      </text>
    </comment>
  </commentList>
</comments>
</file>

<file path=xl/comments2.xml><?xml version="1.0" encoding="utf-8"?>
<comments xmlns="http://schemas.openxmlformats.org/spreadsheetml/2006/main">
  <authors>
    <author>donna</author>
    <author>CBC</author>
  </authors>
  <commentList>
    <comment ref="C14" authorId="0">
      <text>
        <r>
          <rPr>
            <sz val="9"/>
            <color indexed="10"/>
            <rFont val="新細明體"/>
            <family val="1"/>
          </rPr>
          <t>請依年度別及對象部門別，分別填入項目名稱或交易對象，再於金額欄填入適當數字，可自行調整項目名稱及欄位，各項目小計及各部門合計會自行計算</t>
        </r>
        <r>
          <rPr>
            <sz val="9"/>
            <color indexed="10"/>
            <rFont val="Times New Roman"/>
            <family val="1"/>
          </rPr>
          <t>(</t>
        </r>
        <r>
          <rPr>
            <sz val="9"/>
            <color indexed="10"/>
            <rFont val="新細明體"/>
            <family val="1"/>
          </rPr>
          <t>最後請檢查</t>
        </r>
        <r>
          <rPr>
            <sz val="9"/>
            <color indexed="10"/>
            <rFont val="Times New Roman"/>
            <family val="1"/>
          </rPr>
          <t>)</t>
        </r>
        <r>
          <rPr>
            <sz val="9"/>
            <color indexed="10"/>
            <rFont val="新細明體"/>
            <family val="1"/>
          </rPr>
          <t>。若要增加列，須從各年中間列插入，否則公式會錯誤。</t>
        </r>
        <r>
          <rPr>
            <sz val="9"/>
            <rFont val="新細明體"/>
            <family val="1"/>
          </rPr>
          <t xml:space="preserve">
</t>
        </r>
      </text>
    </comment>
    <comment ref="B5" authorId="1">
      <text>
        <r>
          <rPr>
            <sz val="9"/>
            <rFont val="新細明體"/>
            <family val="1"/>
          </rPr>
          <t>請注意樣本名冊上之樣本編號，輸入</t>
        </r>
        <r>
          <rPr>
            <sz val="9"/>
            <rFont val="Times New Roman"/>
            <family val="1"/>
          </rPr>
          <t>7</t>
        </r>
        <r>
          <rPr>
            <sz val="9"/>
            <rFont val="新細明體"/>
            <family val="1"/>
          </rPr>
          <t>位號碼，並請以</t>
        </r>
        <r>
          <rPr>
            <sz val="9"/>
            <color indexed="10"/>
            <rFont val="新細明體"/>
            <family val="1"/>
          </rPr>
          <t>該</t>
        </r>
        <r>
          <rPr>
            <sz val="9"/>
            <color indexed="10"/>
            <rFont val="Times New Roman"/>
            <family val="1"/>
          </rPr>
          <t>8</t>
        </r>
        <r>
          <rPr>
            <sz val="9"/>
            <color indexed="10"/>
            <rFont val="新細明體"/>
            <family val="1"/>
          </rPr>
          <t>位號碼作為檔名儲存。</t>
        </r>
      </text>
    </comment>
  </commentList>
</comments>
</file>

<file path=xl/comments3.xml><?xml version="1.0" encoding="utf-8"?>
<comments xmlns="http://schemas.openxmlformats.org/spreadsheetml/2006/main">
  <authors>
    <author>CBC</author>
  </authors>
  <commentList>
    <comment ref="C18" authorId="0">
      <text>
        <r>
          <rPr>
            <sz val="9"/>
            <color indexed="10"/>
            <rFont val="新細明體"/>
            <family val="1"/>
          </rPr>
          <t>明細資料請填於應付預收明細表，合計數字會自動連結至</t>
        </r>
        <r>
          <rPr>
            <sz val="9"/>
            <color indexed="10"/>
            <rFont val="Times New Roman"/>
            <family val="1"/>
          </rPr>
          <t>G</t>
        </r>
        <r>
          <rPr>
            <sz val="9"/>
            <color indexed="10"/>
            <rFont val="新細明體"/>
            <family val="1"/>
          </rPr>
          <t>欄</t>
        </r>
      </text>
    </comment>
    <comment ref="H18" authorId="0">
      <text>
        <r>
          <rPr>
            <sz val="9"/>
            <color indexed="10"/>
            <rFont val="新細明體"/>
            <family val="1"/>
          </rPr>
          <t>明細資料請填於應付預收明細表，合計數字會自動連結至</t>
        </r>
        <r>
          <rPr>
            <sz val="9"/>
            <color indexed="10"/>
            <rFont val="Times New Roman"/>
            <family val="1"/>
          </rPr>
          <t>L</t>
        </r>
        <r>
          <rPr>
            <sz val="9"/>
            <color indexed="10"/>
            <rFont val="新細明體"/>
            <family val="1"/>
          </rPr>
          <t>欄</t>
        </r>
      </text>
    </comment>
    <comment ref="C10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C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D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E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F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G</t>
        </r>
        <r>
          <rPr>
            <sz val="9"/>
            <rFont val="新細明體"/>
            <family val="1"/>
          </rPr>
          <t>欄為小計</t>
        </r>
      </text>
    </comment>
    <comment ref="H10" authorId="0">
      <text>
        <r>
          <rPr>
            <sz val="9"/>
            <rFont val="新細明體"/>
            <family val="1"/>
          </rPr>
          <t>數字按筆數依序填入</t>
        </r>
        <r>
          <rPr>
            <sz val="9"/>
            <rFont val="Times New Roman"/>
            <family val="1"/>
          </rPr>
          <t>H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I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J</t>
        </r>
        <r>
          <rPr>
            <sz val="9"/>
            <rFont val="新細明體"/>
            <family val="1"/>
          </rPr>
          <t>、</t>
        </r>
        <r>
          <rPr>
            <sz val="9"/>
            <rFont val="Times New Roman"/>
            <family val="1"/>
          </rPr>
          <t>K</t>
        </r>
        <r>
          <rPr>
            <sz val="9"/>
            <rFont val="新細明體"/>
            <family val="1"/>
          </rPr>
          <t>欄，</t>
        </r>
        <r>
          <rPr>
            <sz val="9"/>
            <rFont val="Times New Roman"/>
            <family val="1"/>
          </rPr>
          <t>L</t>
        </r>
        <r>
          <rPr>
            <sz val="9"/>
            <rFont val="新細明體"/>
            <family val="1"/>
          </rPr>
          <t xml:space="preserve">欄為小計
</t>
        </r>
      </text>
    </comment>
    <comment ref="B5" authorId="0">
      <text>
        <r>
          <rPr>
            <sz val="9"/>
            <rFont val="新細明體"/>
            <family val="1"/>
          </rPr>
          <t>請注意樣本名冊上之樣本編號，輸入</t>
        </r>
        <r>
          <rPr>
            <sz val="9"/>
            <rFont val="Times New Roman"/>
            <family val="1"/>
          </rPr>
          <t>7</t>
        </r>
        <r>
          <rPr>
            <sz val="9"/>
            <rFont val="新細明體"/>
            <family val="1"/>
          </rPr>
          <t>位號碼，並請以</t>
        </r>
        <r>
          <rPr>
            <sz val="9"/>
            <color indexed="10"/>
            <rFont val="新細明體"/>
            <family val="1"/>
          </rPr>
          <t>該</t>
        </r>
        <r>
          <rPr>
            <sz val="9"/>
            <color indexed="10"/>
            <rFont val="Times New Roman"/>
            <family val="1"/>
          </rPr>
          <t>8</t>
        </r>
        <r>
          <rPr>
            <sz val="9"/>
            <color indexed="10"/>
            <rFont val="新細明體"/>
            <family val="1"/>
          </rPr>
          <t>位碼作為檔名儲存。</t>
        </r>
      </text>
    </comment>
  </commentList>
</comments>
</file>

<file path=xl/comments4.xml><?xml version="1.0" encoding="utf-8"?>
<comments xmlns="http://schemas.openxmlformats.org/spreadsheetml/2006/main">
  <authors>
    <author>donna</author>
    <author>CBC</author>
  </authors>
  <commentList>
    <comment ref="C14" authorId="0">
      <text>
        <r>
          <rPr>
            <sz val="9"/>
            <color indexed="10"/>
            <rFont val="新細明體"/>
            <family val="1"/>
          </rPr>
          <t>請依年度別及對象部門別，分別填入項目名稱或交易對象，再於金額欄填入適當數字，可自行調整項目名稱及欄位，各項目小計及各部門合計會自行計算</t>
        </r>
        <r>
          <rPr>
            <sz val="9"/>
            <color indexed="10"/>
            <rFont val="Times New Roman"/>
            <family val="1"/>
          </rPr>
          <t>(</t>
        </r>
        <r>
          <rPr>
            <sz val="9"/>
            <color indexed="10"/>
            <rFont val="新細明體"/>
            <family val="1"/>
          </rPr>
          <t>最後請檢查</t>
        </r>
        <r>
          <rPr>
            <sz val="9"/>
            <color indexed="10"/>
            <rFont val="Times New Roman"/>
            <family val="1"/>
          </rPr>
          <t>)</t>
        </r>
        <r>
          <rPr>
            <sz val="9"/>
            <color indexed="10"/>
            <rFont val="新細明體"/>
            <family val="1"/>
          </rPr>
          <t>。若要增加列，須從各年中間列插入，否則公式會錯誤。</t>
        </r>
        <r>
          <rPr>
            <sz val="9"/>
            <rFont val="新細明體"/>
            <family val="1"/>
          </rPr>
          <t xml:space="preserve">
</t>
        </r>
      </text>
    </comment>
    <comment ref="B5" authorId="1">
      <text>
        <r>
          <rPr>
            <sz val="9"/>
            <rFont val="新細明體"/>
            <family val="1"/>
          </rPr>
          <t>請注意樣本名冊上之樣本編號，輸入</t>
        </r>
        <r>
          <rPr>
            <sz val="9"/>
            <rFont val="Times New Roman"/>
            <family val="1"/>
          </rPr>
          <t>7</t>
        </r>
        <r>
          <rPr>
            <sz val="9"/>
            <rFont val="新細明體"/>
            <family val="1"/>
          </rPr>
          <t>位號碼，並請以</t>
        </r>
        <r>
          <rPr>
            <sz val="9"/>
            <color indexed="10"/>
            <rFont val="新細明體"/>
            <family val="1"/>
          </rPr>
          <t>該</t>
        </r>
        <r>
          <rPr>
            <sz val="9"/>
            <color indexed="10"/>
            <rFont val="Times New Roman"/>
            <family val="1"/>
          </rPr>
          <t>8</t>
        </r>
        <r>
          <rPr>
            <sz val="9"/>
            <color indexed="10"/>
            <rFont val="新細明體"/>
            <family val="1"/>
          </rPr>
          <t>位號碼作為檔名儲存。</t>
        </r>
      </text>
    </comment>
  </commentList>
</comments>
</file>

<file path=xl/sharedStrings.xml><?xml version="1.0" encoding="utf-8"?>
<sst xmlns="http://schemas.openxmlformats.org/spreadsheetml/2006/main" count="288" uniqueCount="176">
  <si>
    <t>應退稅款</t>
  </si>
  <si>
    <t>項目</t>
  </si>
  <si>
    <t xml:space="preserve">   </t>
  </si>
  <si>
    <t>金額</t>
  </si>
  <si>
    <t>一、國內金融機構借款</t>
  </si>
  <si>
    <t>三、國外借款</t>
  </si>
  <si>
    <t xml:space="preserve">  1.政府</t>
  </si>
  <si>
    <t xml:space="preserve">  2.金融機構</t>
  </si>
  <si>
    <t xml:space="preserve">  3.企業</t>
  </si>
  <si>
    <t>六、應付商業本票</t>
  </si>
  <si>
    <t>八、應付國內公司債</t>
  </si>
  <si>
    <t>九、應付國外有價證券</t>
  </si>
  <si>
    <t>十、營業準備</t>
  </si>
  <si>
    <t>十二、土地增值稅準備</t>
  </si>
  <si>
    <t>二、公積及累積盈虧</t>
  </si>
  <si>
    <t>資產合計</t>
  </si>
  <si>
    <t xml:space="preserve">  4.個人及非營利團體</t>
  </si>
  <si>
    <t xml:space="preserve">  5.國外</t>
  </si>
  <si>
    <r>
      <t xml:space="preserve">一、應收票據、應收帳款
</t>
    </r>
    <r>
      <rPr>
        <sz val="10"/>
        <color indexed="10"/>
        <rFont val="標楷體"/>
        <family val="4"/>
      </rPr>
      <t>（不扣除備抵呆帳，但扣除未實現遞延毛利、未實現利息收入及銷貨退回及折讓。如為融資性票據請改列在資產四、融通項下）</t>
    </r>
  </si>
  <si>
    <t>小計</t>
  </si>
  <si>
    <t>小計</t>
  </si>
  <si>
    <t>保險費</t>
  </si>
  <si>
    <t>外購結匯款</t>
  </si>
  <si>
    <t xml:space="preserve"> 各部門
 合 計</t>
  </si>
  <si>
    <t>單位：新台幣千元(千元以下四捨五入)</t>
  </si>
  <si>
    <t xml:space="preserve">               中央銀行經濟研究處</t>
  </si>
  <si>
    <t xml:space="preserve">                 （民營企業）</t>
  </si>
  <si>
    <t xml:space="preserve">  2.企業</t>
  </si>
  <si>
    <t xml:space="preserve">  3.個人及非營利團體</t>
  </si>
  <si>
    <t>四、附買(賣)回交易</t>
  </si>
  <si>
    <t xml:space="preserve">七、應付銀行承兌匯票 </t>
  </si>
  <si>
    <t>1、應收及預付等款項分類明細表</t>
  </si>
  <si>
    <t xml:space="preserve">      應收預付項目</t>
  </si>
  <si>
    <t>(一)政府</t>
  </si>
  <si>
    <t>(二)金融機構</t>
  </si>
  <si>
    <t>(三)企業</t>
  </si>
  <si>
    <t>(四)個人及非營利團體</t>
  </si>
  <si>
    <t>(五)國外</t>
  </si>
  <si>
    <t>外勞保證金</t>
  </si>
  <si>
    <t>進項稅額</t>
  </si>
  <si>
    <t>法院擔保金</t>
  </si>
  <si>
    <t>暫繳營所稅</t>
  </si>
  <si>
    <r>
      <t xml:space="preserve">三、其他應收款
</t>
    </r>
    <r>
      <rPr>
        <sz val="10"/>
        <rFont val="標楷體"/>
        <family val="4"/>
      </rPr>
      <t>包括應收收益、利息、租金、股利、佣金、稅款、進項稅額、留抵稅額等</t>
    </r>
  </si>
  <si>
    <t>電信押金</t>
  </si>
  <si>
    <t>郵政押金</t>
  </si>
  <si>
    <t>薪資、旅費</t>
  </si>
  <si>
    <t>自律基金保證金</t>
  </si>
  <si>
    <t>員工借支</t>
  </si>
  <si>
    <t>佣金及運費</t>
  </si>
  <si>
    <t>應收國外工程款</t>
  </si>
  <si>
    <r>
      <t xml:space="preserve">四、存出保證金
</t>
    </r>
    <r>
      <rPr>
        <b/>
        <sz val="10"/>
        <color indexed="10"/>
        <rFont val="標楷體"/>
        <family val="4"/>
      </rPr>
      <t>(限現金繳存部分)</t>
    </r>
    <r>
      <rPr>
        <b/>
        <sz val="10"/>
        <rFont val="標楷體"/>
        <family val="4"/>
      </rPr>
      <t xml:space="preserve">
</t>
    </r>
    <r>
      <rPr>
        <sz val="10"/>
        <rFont val="標楷體"/>
        <family val="4"/>
      </rPr>
      <t>包括外勞保證金、法院假扣押擔保金、押標金、電信押金、郵政押金、自律基金保證金等</t>
    </r>
  </si>
  <si>
    <t>（本表填妥後，紅框內各部門合計金額會自動連結到調查表資產之五、應收及預付款項淨額下紅框內各對應部門合計欄內）</t>
  </si>
  <si>
    <t xml:space="preserve">      應付預收項目</t>
  </si>
  <si>
    <t>一、應付票據、應付帳款</t>
  </si>
  <si>
    <r>
      <t>五</t>
    </r>
    <r>
      <rPr>
        <b/>
        <sz val="10"/>
        <rFont val="Times New Roman"/>
        <family val="1"/>
      </rPr>
      <t>.</t>
    </r>
    <r>
      <rPr>
        <b/>
        <sz val="10"/>
        <rFont val="標楷體"/>
        <family val="4"/>
      </rPr>
      <t xml:space="preserve">其他
</t>
    </r>
    <r>
      <rPr>
        <sz val="10"/>
        <rFont val="標楷體"/>
        <family val="4"/>
      </rPr>
      <t>包括暫收款、代收款、代扣薪資所得稅、代扣勞健保費、股東往來</t>
    </r>
    <r>
      <rPr>
        <sz val="10"/>
        <color indexed="10"/>
        <rFont val="標楷體"/>
        <family val="4"/>
      </rPr>
      <t>（不計息）</t>
    </r>
    <r>
      <rPr>
        <sz val="10"/>
        <rFont val="標楷體"/>
        <family val="4"/>
      </rPr>
      <t>、遞延所得稅負債等</t>
    </r>
  </si>
  <si>
    <r>
      <t xml:space="preserve">二、預付費用
</t>
    </r>
    <r>
      <rPr>
        <sz val="10"/>
        <rFont val="標楷體"/>
        <family val="4"/>
      </rPr>
      <t>包括預付貨款、購料款、工程設備款、土地款、利息、租金、運費、保險費、報關費、簽證費、外購結匯款、稅款、薪資、旅費、股利等</t>
    </r>
  </si>
  <si>
    <t>稅款</t>
  </si>
  <si>
    <t>代扣薪資所得稅</t>
  </si>
  <si>
    <t>銷項稅額</t>
  </si>
  <si>
    <t>保險費</t>
  </si>
  <si>
    <t>代扣勞健保費</t>
  </si>
  <si>
    <t>薪資</t>
  </si>
  <si>
    <t>應計退休金負債</t>
  </si>
  <si>
    <t>以D/A、D/P進口</t>
  </si>
  <si>
    <r>
      <t xml:space="preserve">三、預收款項
</t>
    </r>
    <r>
      <rPr>
        <sz val="10"/>
        <rFont val="標楷體"/>
        <family val="4"/>
      </rPr>
      <t>包括預收貨款、工程款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貸差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、房地款、加工費、運費、利息、收益等</t>
    </r>
  </si>
  <si>
    <t>遞延所得稅負債</t>
  </si>
  <si>
    <r>
      <t xml:space="preserve">五、其他
</t>
    </r>
    <r>
      <rPr>
        <sz val="10"/>
        <rFont val="標楷體"/>
        <family val="4"/>
      </rPr>
      <t>包括暫付款、短期墊款、代付款、在建工程</t>
    </r>
    <r>
      <rPr>
        <sz val="10"/>
        <rFont val="Times New Roman"/>
        <family val="1"/>
      </rPr>
      <t>(</t>
    </r>
    <r>
      <rPr>
        <sz val="10"/>
        <rFont val="標楷體"/>
        <family val="4"/>
      </rPr>
      <t>借差</t>
    </r>
    <r>
      <rPr>
        <sz val="10"/>
        <rFont val="Times New Roman"/>
        <family val="1"/>
      </rPr>
      <t>)</t>
    </r>
    <r>
      <rPr>
        <sz val="10"/>
        <rFont val="標楷體"/>
        <family val="4"/>
      </rPr>
      <t>、遞延所得稅資產、股東往來</t>
    </r>
    <r>
      <rPr>
        <sz val="10"/>
        <color indexed="10"/>
        <rFont val="標楷體"/>
        <family val="4"/>
      </rPr>
      <t>（不計息）</t>
    </r>
    <r>
      <rPr>
        <sz val="10"/>
        <rFont val="標楷體"/>
        <family val="4"/>
      </rPr>
      <t>、員工借支、託辦往來、轉投資事業往來等</t>
    </r>
  </si>
  <si>
    <t>遞延所得稅資產</t>
  </si>
  <si>
    <r>
      <t xml:space="preserve">四、存入保證金
</t>
    </r>
    <r>
      <rPr>
        <sz val="10"/>
        <rFont val="標楷體"/>
        <family val="4"/>
      </rPr>
      <t>包括工程押標金、財產出租押金等</t>
    </r>
  </si>
  <si>
    <t>工程押標金</t>
  </si>
  <si>
    <t>購入遠匯款</t>
  </si>
  <si>
    <t>國外貨款</t>
  </si>
  <si>
    <t>國外保險費</t>
  </si>
  <si>
    <t>2、應付及預收等款項分類明細表</t>
  </si>
  <si>
    <t xml:space="preserve">     </t>
  </si>
  <si>
    <t xml:space="preserve">              額</t>
  </si>
  <si>
    <t>電話費</t>
  </si>
  <si>
    <t>水電費</t>
  </si>
  <si>
    <t>成長率%</t>
  </si>
  <si>
    <t xml:space="preserve">  4.個人及非營利團體</t>
  </si>
  <si>
    <t>項目</t>
  </si>
  <si>
    <t>電腦代號</t>
  </si>
  <si>
    <t>一、庫存現金及零用金</t>
  </si>
  <si>
    <t>二、國內金融機構存款及信託資金</t>
  </si>
  <si>
    <t xml:space="preserve">  1.活期性存款</t>
  </si>
  <si>
    <t xml:space="preserve">  2.定期性存款</t>
  </si>
  <si>
    <t xml:space="preserve">  3.外匯存款</t>
  </si>
  <si>
    <t xml:space="preserve">  4.信託資金</t>
  </si>
  <si>
    <t xml:space="preserve">  1.政府</t>
  </si>
  <si>
    <t xml:space="preserve">  2.金融機構</t>
  </si>
  <si>
    <t xml:space="preserve">  3.企業</t>
  </si>
  <si>
    <t xml:space="preserve">  5.國外</t>
  </si>
  <si>
    <t>負債合計</t>
  </si>
  <si>
    <t>淨值合計</t>
  </si>
  <si>
    <t>負債及淨值合計</t>
  </si>
  <si>
    <r>
      <t xml:space="preserve">二、應付款項、應付費用
</t>
    </r>
    <r>
      <rPr>
        <sz val="10"/>
        <rFont val="標楷體"/>
        <family val="4"/>
      </rPr>
      <t>包括應付貨款、工程設備款、運費、佣金、保險費、勞健保費、利息、購入遠匯款、租金、稅款、銷項稅額、簽證費、水電費、電話費、股利、薪資、退休金、獎金及福利金等</t>
    </r>
  </si>
  <si>
    <t>經營項目:</t>
  </si>
  <si>
    <r>
      <t xml:space="preserve">  </t>
    </r>
    <r>
      <rPr>
        <sz val="12"/>
        <color indexed="10"/>
        <rFont val="標楷體"/>
        <family val="4"/>
      </rPr>
      <t xml:space="preserve">樣本編號:  </t>
    </r>
  </si>
  <si>
    <t xml:space="preserve">分行  </t>
  </si>
  <si>
    <t xml:space="preserve"> 調查員姓名:  </t>
  </si>
  <si>
    <t xml:space="preserve"> 銀行          </t>
  </si>
  <si>
    <t>（本表填妥後，紅框內各部門合計金額會自動連結到調查表負債之五、應付及預收款項淨額下紅框內各對應部門合計欄內）</t>
  </si>
  <si>
    <r>
      <t>附註：或有資產如「存出保證票據」、「應收保證票據」、「信託代理及保證資產」應與或有負債如「應付保證票據」、「存入保證票據」、「信託代理及保證負債」相互沖銷。</t>
    </r>
    <r>
      <rPr>
        <sz val="10"/>
        <color indexed="8"/>
        <rFont val="Times New Roman"/>
        <family val="1"/>
      </rPr>
      <t xml:space="preserve">         </t>
    </r>
  </si>
  <si>
    <t>負責調查銀行名稱:</t>
  </si>
  <si>
    <t xml:space="preserve">       說</t>
  </si>
  <si>
    <t xml:space="preserve">  部      明</t>
  </si>
  <si>
    <t xml:space="preserve">             及</t>
  </si>
  <si>
    <t xml:space="preserve">  門            金</t>
  </si>
  <si>
    <t xml:space="preserve">                額</t>
  </si>
  <si>
    <t xml:space="preserve">  6.減：備抵呆帳</t>
  </si>
  <si>
    <t>六、國內有價證券及投資淨額</t>
  </si>
  <si>
    <t xml:space="preserve">  1.商業本票</t>
  </si>
  <si>
    <t xml:space="preserve">  2.銀行承兌匯票 </t>
  </si>
  <si>
    <t xml:space="preserve">  3.政府公債及國庫券</t>
  </si>
  <si>
    <t xml:space="preserve">  4.公司債</t>
  </si>
  <si>
    <t xml:space="preserve">  5.金融債券</t>
  </si>
  <si>
    <t>八、國外投資淨額</t>
  </si>
  <si>
    <t xml:space="preserve">  1.國外存款</t>
  </si>
  <si>
    <t xml:space="preserve">  3.有價證券投資</t>
  </si>
  <si>
    <t>九、存貨</t>
  </si>
  <si>
    <t>十、固定資產淨額</t>
  </si>
  <si>
    <t xml:space="preserve">  2.建築物及其他營業資產</t>
  </si>
  <si>
    <t xml:space="preserve">  3.減：累積折舊及折耗</t>
  </si>
  <si>
    <t xml:space="preserve"> 調查員姓名: </t>
  </si>
  <si>
    <t>十一、職工退休金及福利金準備</t>
  </si>
  <si>
    <t>應收利息</t>
  </si>
  <si>
    <t>貨款</t>
  </si>
  <si>
    <r>
      <t>資產</t>
    </r>
    <r>
      <rPr>
        <b/>
        <sz val="12"/>
        <color indexed="10"/>
        <rFont val="Times New Roman"/>
        <family val="1"/>
      </rPr>
      <t>-(</t>
    </r>
    <r>
      <rPr>
        <b/>
        <sz val="12"/>
        <color indexed="10"/>
        <rFont val="標楷體"/>
        <family val="4"/>
      </rPr>
      <t>負債</t>
    </r>
    <r>
      <rPr>
        <b/>
        <sz val="12"/>
        <color indexed="10"/>
        <rFont val="Times New Roman"/>
        <family val="1"/>
      </rPr>
      <t>+</t>
    </r>
    <r>
      <rPr>
        <b/>
        <sz val="12"/>
        <color indexed="10"/>
        <rFont val="標楷體"/>
        <family val="4"/>
      </rPr>
      <t>淨值</t>
    </r>
    <r>
      <rPr>
        <b/>
        <sz val="12"/>
        <color indexed="10"/>
        <rFont val="Times New Roman"/>
        <family val="1"/>
      </rPr>
      <t>)</t>
    </r>
  </si>
  <si>
    <r>
      <t>93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</si>
  <si>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r>
      <t>93</t>
    </r>
    <r>
      <rPr>
        <sz val="12"/>
        <rFont val="標楷體"/>
        <family val="4"/>
      </rPr>
      <t>年</t>
    </r>
  </si>
  <si>
    <r>
      <t>93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標楷體"/>
        <family val="4"/>
      </rPr>
      <t>月底</t>
    </r>
  </si>
  <si>
    <t>三、附賣(買)回交易</t>
  </si>
  <si>
    <t xml:space="preserve">                     負責調查銀行名稱: </t>
  </si>
  <si>
    <r>
      <t xml:space="preserve">  </t>
    </r>
    <r>
      <rPr>
        <b/>
        <sz val="12"/>
        <rFont val="標楷體"/>
        <family val="4"/>
      </rPr>
      <t xml:space="preserve">      說</t>
    </r>
  </si>
  <si>
    <r>
      <t xml:space="preserve"> </t>
    </r>
    <r>
      <rPr>
        <sz val="12"/>
        <color indexed="10"/>
        <rFont val="標楷體"/>
        <family val="4"/>
      </rPr>
      <t xml:space="preserve">負責調查銀行名稱: </t>
    </r>
  </si>
  <si>
    <r>
      <t xml:space="preserve">  </t>
    </r>
    <r>
      <rPr>
        <sz val="12"/>
        <color indexed="10"/>
        <rFont val="標楷體"/>
        <family val="4"/>
      </rPr>
      <t xml:space="preserve">電話:           </t>
    </r>
  </si>
  <si>
    <r>
      <t xml:space="preserve">  </t>
    </r>
    <r>
      <rPr>
        <sz val="12"/>
        <color indexed="10"/>
        <rFont val="標楷體"/>
        <family val="4"/>
      </rPr>
      <t xml:space="preserve">電話:           </t>
    </r>
  </si>
  <si>
    <r>
      <t xml:space="preserve">  </t>
    </r>
    <r>
      <rPr>
        <sz val="11"/>
        <color indexed="10"/>
        <rFont val="標楷體"/>
        <family val="4"/>
      </rPr>
      <t xml:space="preserve">電話:           </t>
    </r>
  </si>
  <si>
    <r>
      <t xml:space="preserve">               </t>
    </r>
    <r>
      <rPr>
        <u val="single"/>
        <sz val="16"/>
        <rFont val="標楷體"/>
        <family val="4"/>
      </rPr>
      <t>95年公民營企業資金狀況調查表</t>
    </r>
  </si>
  <si>
    <r>
      <t>94</t>
    </r>
    <r>
      <rPr>
        <b/>
        <sz val="12"/>
        <rFont val="標楷體"/>
        <family val="4"/>
      </rPr>
      <t>年</t>
    </r>
    <r>
      <rPr>
        <b/>
        <sz val="12"/>
        <rFont val="Times New Roman"/>
        <family val="1"/>
      </rPr>
      <t>12</t>
    </r>
    <r>
      <rPr>
        <b/>
        <sz val="12"/>
        <rFont val="標楷體"/>
        <family val="4"/>
      </rPr>
      <t>月底</t>
    </r>
  </si>
  <si>
    <t>十五、遞延貸項</t>
  </si>
  <si>
    <r>
      <t>94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標楷體"/>
        <family val="4"/>
      </rPr>
      <t>月底</t>
    </r>
  </si>
  <si>
    <r>
      <t>93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標楷體"/>
        <family val="4"/>
      </rPr>
      <t>月底</t>
    </r>
  </si>
  <si>
    <r>
      <t>94</t>
    </r>
    <r>
      <rPr>
        <sz val="12"/>
        <rFont val="標楷體"/>
        <family val="4"/>
      </rPr>
      <t>年</t>
    </r>
  </si>
  <si>
    <r>
      <t>94</t>
    </r>
    <r>
      <rPr>
        <sz val="10"/>
        <color indexed="10"/>
        <rFont val="標楷體"/>
        <family val="4"/>
      </rPr>
      <t>年</t>
    </r>
    <r>
      <rPr>
        <sz val="10"/>
        <color indexed="10"/>
        <rFont val="Times New Roman"/>
        <family val="1"/>
      </rPr>
      <t>12</t>
    </r>
    <r>
      <rPr>
        <sz val="10"/>
        <color indexed="10"/>
        <rFont val="標楷體"/>
        <family val="4"/>
      </rPr>
      <t>月底</t>
    </r>
  </si>
  <si>
    <r>
      <t>94</t>
    </r>
    <r>
      <rPr>
        <sz val="12"/>
        <rFont val="標楷體"/>
        <family val="4"/>
      </rPr>
      <t>年</t>
    </r>
  </si>
  <si>
    <r>
      <t>93</t>
    </r>
    <r>
      <rPr>
        <sz val="12"/>
        <rFont val="標楷體"/>
        <family val="4"/>
      </rPr>
      <t>年</t>
    </r>
  </si>
  <si>
    <t>應計勞務費</t>
  </si>
  <si>
    <r>
      <t>四、融通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計息</t>
    </r>
    <r>
      <rPr>
        <b/>
        <sz val="10"/>
        <rFont val="Times New Roman"/>
        <family val="1"/>
      </rPr>
      <t>)</t>
    </r>
  </si>
  <si>
    <r>
      <t>五、應收及預付項淨額</t>
    </r>
    <r>
      <rPr>
        <b/>
        <sz val="10"/>
        <rFont val="Times New Roman"/>
        <family val="1"/>
      </rPr>
      <t>(</t>
    </r>
    <r>
      <rPr>
        <b/>
        <sz val="10"/>
        <rFont val="標楷體"/>
        <family val="4"/>
      </rPr>
      <t>不計息</t>
    </r>
    <r>
      <rPr>
        <b/>
        <sz val="10"/>
        <rFont val="Times New Roman"/>
        <family val="1"/>
      </rPr>
      <t>)</t>
    </r>
  </si>
  <si>
    <t xml:space="preserve">  6.共同基金(受益憑證)</t>
  </si>
  <si>
    <t>七、國內不動產投資、出租及閒置資產</t>
  </si>
  <si>
    <t xml:space="preserve">  2.直接投資(持股在10%以上)</t>
  </si>
  <si>
    <t xml:space="preserve">  1.土地及土地重估增值</t>
  </si>
  <si>
    <t>十一、遞延資產、無形資產及用品盤存</t>
  </si>
  <si>
    <r>
      <t>二、國內非金融機構借款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計息</t>
    </r>
    <r>
      <rPr>
        <b/>
        <sz val="11"/>
        <rFont val="Times New Roman"/>
        <family val="1"/>
      </rPr>
      <t>)</t>
    </r>
  </si>
  <si>
    <r>
      <t>五、應付及預收項淨額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</rPr>
      <t>不計息</t>
    </r>
    <r>
      <rPr>
        <b/>
        <sz val="11"/>
        <rFont val="Times New Roman"/>
        <family val="1"/>
      </rPr>
      <t>)</t>
    </r>
  </si>
  <si>
    <r>
      <t>一、實收資本額</t>
    </r>
  </si>
  <si>
    <r>
      <t>股東往來</t>
    </r>
    <r>
      <rPr>
        <sz val="7"/>
        <rFont val="Times New Roman"/>
        <family val="1"/>
      </rPr>
      <t>(</t>
    </r>
    <r>
      <rPr>
        <sz val="7"/>
        <rFont val="標楷體"/>
        <family val="4"/>
      </rPr>
      <t>不計息</t>
    </r>
    <r>
      <rPr>
        <sz val="7"/>
        <rFont val="Times New Roman"/>
        <family val="1"/>
      </rPr>
      <t>)</t>
    </r>
  </si>
  <si>
    <t>應計簽證費</t>
  </si>
  <si>
    <t>報關費</t>
  </si>
  <si>
    <t>留抵稅款</t>
  </si>
  <si>
    <t>十四、衍生性金融商品負債</t>
  </si>
  <si>
    <t>十三、資產證券化商品負債</t>
  </si>
  <si>
    <r>
      <t xml:space="preserve">  </t>
    </r>
    <r>
      <rPr>
        <sz val="12"/>
        <color indexed="10"/>
        <rFont val="Times New Roman"/>
        <family val="1"/>
      </rPr>
      <t xml:space="preserve"> </t>
    </r>
    <r>
      <rPr>
        <sz val="12"/>
        <color indexed="10"/>
        <rFont val="標楷體"/>
        <family val="4"/>
      </rPr>
      <t xml:space="preserve">負責調查銀行名稱:  </t>
    </r>
  </si>
  <si>
    <t xml:space="preserve">  7.股份</t>
  </si>
  <si>
    <t xml:space="preserve">  8.資產證券化商品</t>
  </si>
  <si>
    <t xml:space="preserve">  9.衍生性金融商品</t>
  </si>
  <si>
    <t xml:space="preserve"> 10.其他國內投資</t>
  </si>
  <si>
    <t xml:space="preserve"> 11.減：備抵跌價損失</t>
  </si>
  <si>
    <r>
      <t xml:space="preserve">                        </t>
    </r>
    <r>
      <rPr>
        <sz val="12"/>
        <rFont val="標楷體"/>
        <family val="4"/>
      </rPr>
      <t>中央銀行經濟研究處聯絡電話:(02)23571763至23571768（6線） ; 電子信箱:</t>
    </r>
    <r>
      <rPr>
        <sz val="12"/>
        <rFont val="Times New Roman"/>
        <family val="1"/>
      </rPr>
      <t xml:space="preserve"> fofecon@mail.cbc.gov.tw</t>
    </r>
  </si>
  <si>
    <r>
      <t>單位：新台幣千元</t>
    </r>
    <r>
      <rPr>
        <sz val="10"/>
        <color indexed="10"/>
        <rFont val="標楷體"/>
        <family val="4"/>
      </rPr>
      <t>(千元以下四捨五入)</t>
    </r>
  </si>
  <si>
    <r>
      <t>單位：新台幣千元</t>
    </r>
    <r>
      <rPr>
        <sz val="10"/>
        <color indexed="10"/>
        <rFont val="標楷體"/>
        <family val="4"/>
      </rPr>
      <t>(千元以下四捨五入)</t>
    </r>
  </si>
  <si>
    <r>
      <t xml:space="preserve">    4.</t>
    </r>
    <r>
      <rPr>
        <sz val="10"/>
        <rFont val="標楷體"/>
        <family val="4"/>
      </rPr>
      <t>衍生性金融商品</t>
    </r>
  </si>
  <si>
    <t xml:space="preserve">  5.不動產投資</t>
  </si>
  <si>
    <t xml:space="preserve">  6.減：備抵跌價損失</t>
  </si>
</sst>
</file>

<file path=xl/styles.xml><?xml version="1.0" encoding="utf-8"?>
<styleSheet xmlns="http://schemas.openxmlformats.org/spreadsheetml/2006/main">
  <numFmts count="3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_ "/>
    <numFmt numFmtId="177" formatCode="0_);[Red]\(0\)"/>
    <numFmt numFmtId="178" formatCode="#,##0_);[Red]\(#,##0\)"/>
    <numFmt numFmtId="179" formatCode="#,##0_ "/>
    <numFmt numFmtId="180" formatCode="0.0000"/>
    <numFmt numFmtId="181" formatCode="0.000"/>
    <numFmt numFmtId="182" formatCode="[Black]_-&quot;減:&quot;* #,##0_-;[Red]_-&quot;減:&quot;\-* #,##0_-;[Red]_-&quot;減:&quot;* &quot; &quot;_-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0.0_ "/>
    <numFmt numFmtId="187" formatCode="#,##0.0_ 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0_ "/>
    <numFmt numFmtId="193" formatCode="#,##0\ "/>
  </numFmts>
  <fonts count="63">
    <font>
      <sz val="12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color indexed="10"/>
      <name val="Times New Roman"/>
      <family val="1"/>
    </font>
    <font>
      <b/>
      <sz val="12"/>
      <name val="標楷體"/>
      <family val="4"/>
    </font>
    <font>
      <sz val="10"/>
      <color indexed="10"/>
      <name val="標楷體"/>
      <family val="4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8"/>
      <name val="標楷體"/>
      <family val="4"/>
    </font>
    <font>
      <sz val="11"/>
      <name val="標楷體"/>
      <family val="4"/>
    </font>
    <font>
      <sz val="10"/>
      <name val="標楷體"/>
      <family val="4"/>
    </font>
    <font>
      <b/>
      <sz val="11"/>
      <name val="標楷體"/>
      <family val="4"/>
    </font>
    <font>
      <sz val="9"/>
      <color indexed="10"/>
      <name val="新細明體"/>
      <family val="1"/>
    </font>
    <font>
      <sz val="9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6"/>
      <name val="標楷體"/>
      <family val="4"/>
    </font>
    <font>
      <sz val="18"/>
      <name val="標楷體"/>
      <family val="4"/>
    </font>
    <font>
      <u val="single"/>
      <sz val="16"/>
      <name val="標楷體"/>
      <family val="4"/>
    </font>
    <font>
      <b/>
      <sz val="10"/>
      <name val="標楷體"/>
      <family val="4"/>
    </font>
    <font>
      <b/>
      <sz val="10"/>
      <color indexed="10"/>
      <name val="標楷體"/>
      <family val="4"/>
    </font>
    <font>
      <b/>
      <sz val="8"/>
      <name val="標楷體"/>
      <family val="4"/>
    </font>
    <font>
      <b/>
      <sz val="9"/>
      <name val="標楷體"/>
      <family val="4"/>
    </font>
    <font>
      <sz val="8"/>
      <color indexed="10"/>
      <name val="標楷體"/>
      <family val="4"/>
    </font>
    <font>
      <sz val="7"/>
      <name val="標楷體"/>
      <family val="4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b/>
      <sz val="8"/>
      <color indexed="10"/>
      <name val="標楷體"/>
      <family val="4"/>
    </font>
    <font>
      <sz val="10"/>
      <color indexed="10"/>
      <name val="Times New Roman"/>
      <family val="1"/>
    </font>
    <font>
      <b/>
      <sz val="9"/>
      <color indexed="8"/>
      <name val="標楷體"/>
      <family val="4"/>
    </font>
    <font>
      <sz val="8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標楷體"/>
      <family val="4"/>
    </font>
    <font>
      <sz val="11"/>
      <color indexed="8"/>
      <name val="Times New Roman"/>
      <family val="1"/>
    </font>
    <font>
      <sz val="11"/>
      <name val="新細明體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3"/>
      <color indexed="8"/>
      <name val="標楷體"/>
      <family val="4"/>
    </font>
    <font>
      <sz val="8"/>
      <color indexed="8"/>
      <name val="標楷體"/>
      <family val="4"/>
    </font>
    <font>
      <sz val="10"/>
      <color indexed="8"/>
      <name val="標楷體"/>
      <family val="4"/>
    </font>
    <font>
      <b/>
      <sz val="8"/>
      <color indexed="8"/>
      <name val="標楷體"/>
      <family val="4"/>
    </font>
    <font>
      <sz val="12"/>
      <color indexed="8"/>
      <name val="新細明體"/>
      <family val="1"/>
    </font>
    <font>
      <sz val="9"/>
      <color indexed="8"/>
      <name val="Times New Roman"/>
      <family val="1"/>
    </font>
    <font>
      <sz val="11"/>
      <color indexed="10"/>
      <name val="Times New Roman"/>
      <family val="1"/>
    </font>
    <font>
      <sz val="8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10"/>
      <name val="標楷體"/>
      <family val="4"/>
    </font>
    <font>
      <sz val="9"/>
      <color indexed="10"/>
      <name val="標楷體"/>
      <family val="4"/>
    </font>
    <font>
      <b/>
      <sz val="9"/>
      <color indexed="10"/>
      <name val="Times New Roman"/>
      <family val="1"/>
    </font>
    <font>
      <b/>
      <sz val="12"/>
      <color indexed="10"/>
      <name val="標楷體"/>
      <family val="4"/>
    </font>
    <font>
      <b/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u val="single"/>
      <sz val="8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b/>
      <sz val="8"/>
      <name val="新細明體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>
        <color indexed="10"/>
      </left>
      <right>
        <color indexed="63"/>
      </right>
      <top style="medium">
        <color indexed="10"/>
      </top>
      <bottom style="hair"/>
    </border>
    <border>
      <left style="thin"/>
      <right style="thin"/>
      <top style="medium">
        <color indexed="10"/>
      </top>
      <bottom style="hair"/>
    </border>
    <border>
      <left style="medium">
        <color indexed="10"/>
      </left>
      <right>
        <color indexed="63"/>
      </right>
      <top style="hair"/>
      <bottom style="hair"/>
    </border>
    <border>
      <left style="medium">
        <color indexed="10"/>
      </left>
      <right>
        <color indexed="63"/>
      </right>
      <top style="hair"/>
      <bottom style="medium">
        <color indexed="10"/>
      </bottom>
    </border>
    <border>
      <left style="thin"/>
      <right style="thin"/>
      <top style="hair"/>
      <bottom style="medium">
        <color indexed="10"/>
      </bottom>
    </border>
    <border>
      <left style="thin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>
        <color indexed="10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>
        <color indexed="10"/>
      </left>
      <right style="medium">
        <color indexed="10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hair"/>
      <bottom style="dotted"/>
    </border>
    <border>
      <left style="thin"/>
      <right style="thin"/>
      <top style="dotted"/>
      <bottom style="dotted"/>
    </border>
    <border>
      <left style="medium">
        <color indexed="10"/>
      </left>
      <right style="medium">
        <color indexed="10"/>
      </right>
      <top style="dotted">
        <color indexed="8"/>
      </top>
      <bottom style="dotted">
        <color indexed="8"/>
      </bottom>
    </border>
    <border>
      <left style="thin"/>
      <right style="thin"/>
      <top style="dotted"/>
      <bottom style="thin"/>
    </border>
    <border>
      <left style="medium">
        <color indexed="10"/>
      </left>
      <right style="medium">
        <color indexed="10"/>
      </right>
      <top style="dotted">
        <color indexed="8"/>
      </top>
      <bottom style="thin">
        <color indexed="8"/>
      </bottom>
    </border>
    <border>
      <left style="medium">
        <color indexed="10"/>
      </left>
      <right style="medium">
        <color indexed="10"/>
      </right>
      <top style="thin">
        <color indexed="8"/>
      </top>
      <bottom>
        <color indexed="63"/>
      </bottom>
    </border>
    <border>
      <left style="medium">
        <color indexed="10"/>
      </left>
      <right style="medium">
        <color indexed="10"/>
      </right>
      <top style="dotted"/>
      <bottom style="dotted"/>
    </border>
    <border>
      <left style="medium">
        <color indexed="10"/>
      </left>
      <right style="medium">
        <color indexed="10"/>
      </right>
      <top style="dotted"/>
      <bottom style="thin">
        <color indexed="8"/>
      </bottom>
    </border>
    <border>
      <left style="medium">
        <color indexed="10"/>
      </left>
      <right style="medium">
        <color indexed="10"/>
      </right>
      <top style="dotted">
        <color indexed="8"/>
      </top>
      <bottom style="medium">
        <color indexed="10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medium">
        <color indexed="10"/>
      </bottom>
    </border>
    <border>
      <left>
        <color indexed="63"/>
      </left>
      <right>
        <color indexed="63"/>
      </right>
      <top style="hair"/>
      <bottom style="medium">
        <color indexed="10"/>
      </bottom>
    </border>
    <border>
      <left>
        <color indexed="63"/>
      </left>
      <right style="thin"/>
      <top style="hair"/>
      <bottom style="medium">
        <color indexed="10"/>
      </bottom>
    </border>
    <border>
      <left style="thin"/>
      <right>
        <color indexed="63"/>
      </right>
      <top style="medium">
        <color indexed="10"/>
      </top>
      <bottom style="hair"/>
    </border>
    <border>
      <left>
        <color indexed="63"/>
      </left>
      <right>
        <color indexed="63"/>
      </right>
      <top style="medium">
        <color indexed="10"/>
      </top>
      <bottom style="hair"/>
    </border>
    <border>
      <left>
        <color indexed="63"/>
      </left>
      <right style="medium">
        <color indexed="10"/>
      </right>
      <top style="medium">
        <color indexed="10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>
        <color indexed="10"/>
      </right>
      <top style="hair"/>
      <bottom style="hair"/>
    </border>
    <border>
      <left>
        <color indexed="63"/>
      </left>
      <right style="medium">
        <color indexed="10"/>
      </right>
      <top style="hair"/>
      <bottom style="medium">
        <color indexed="10"/>
      </bottom>
    </border>
    <border>
      <left>
        <color indexed="63"/>
      </left>
      <right style="thin"/>
      <top style="medium">
        <color indexed="10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thin"/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2">
    <xf numFmtId="0" fontId="0" fillId="0" borderId="1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66">
    <xf numFmtId="0" fontId="0" fillId="0" borderId="1" xfId="0" applyAlignment="1">
      <alignment/>
    </xf>
    <xf numFmtId="186" fontId="10" fillId="2" borderId="0" xfId="0" applyNumberFormat="1" applyFont="1" applyFill="1" applyBorder="1" applyAlignment="1" applyProtection="1">
      <alignment vertical="center"/>
      <protection/>
    </xf>
    <xf numFmtId="0" fontId="10" fillId="2" borderId="0" xfId="0" applyFont="1" applyFill="1" applyBorder="1" applyAlignment="1" applyProtection="1">
      <alignment vertical="center"/>
      <protection/>
    </xf>
    <xf numFmtId="0" fontId="15" fillId="2" borderId="2" xfId="0" applyFont="1" applyFill="1" applyBorder="1" applyAlignment="1" applyProtection="1">
      <alignment horizontal="left" vertical="center"/>
      <protection/>
    </xf>
    <xf numFmtId="0" fontId="15" fillId="2" borderId="3" xfId="0" applyFont="1" applyFill="1" applyBorder="1" applyAlignment="1" applyProtection="1">
      <alignment horizontal="left" vertical="center"/>
      <protection/>
    </xf>
    <xf numFmtId="0" fontId="15" fillId="2" borderId="4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center" vertical="center"/>
      <protection/>
    </xf>
    <xf numFmtId="3" fontId="2" fillId="2" borderId="6" xfId="0" applyNumberFormat="1" applyFont="1" applyFill="1" applyBorder="1" applyAlignment="1" applyProtection="1">
      <alignment vertical="center"/>
      <protection locked="0"/>
    </xf>
    <xf numFmtId="3" fontId="2" fillId="2" borderId="7" xfId="0" applyNumberFormat="1" applyFont="1" applyFill="1" applyBorder="1" applyAlignment="1" applyProtection="1">
      <alignment vertical="center"/>
      <protection locked="0"/>
    </xf>
    <xf numFmtId="3" fontId="51" fillId="2" borderId="8" xfId="0" applyNumberFormat="1" applyFont="1" applyFill="1" applyBorder="1" applyAlignment="1" applyProtection="1">
      <alignment vertical="center"/>
      <protection/>
    </xf>
    <xf numFmtId="3" fontId="2" fillId="2" borderId="9" xfId="0" applyNumberFormat="1" applyFont="1" applyFill="1" applyBorder="1" applyAlignment="1" applyProtection="1">
      <alignment vertical="center"/>
      <protection locked="0"/>
    </xf>
    <xf numFmtId="3" fontId="2" fillId="2" borderId="8" xfId="0" applyNumberFormat="1" applyFont="1" applyFill="1" applyBorder="1" applyAlignment="1" applyProtection="1">
      <alignment vertical="center"/>
      <protection locked="0"/>
    </xf>
    <xf numFmtId="3" fontId="51" fillId="2" borderId="10" xfId="0" applyNumberFormat="1" applyFont="1" applyFill="1" applyBorder="1" applyAlignment="1" applyProtection="1">
      <alignment vertical="center"/>
      <protection/>
    </xf>
    <xf numFmtId="187" fontId="34" fillId="2" borderId="11" xfId="0" applyNumberFormat="1" applyFont="1" applyFill="1" applyBorder="1" applyAlignment="1" applyProtection="1">
      <alignment horizontal="right" vertical="center"/>
      <protection/>
    </xf>
    <xf numFmtId="3" fontId="2" fillId="2" borderId="12" xfId="0" applyNumberFormat="1" applyFont="1" applyFill="1" applyBorder="1" applyAlignment="1" applyProtection="1">
      <alignment vertical="center"/>
      <protection locked="0"/>
    </xf>
    <xf numFmtId="3" fontId="2" fillId="2" borderId="13" xfId="0" applyNumberFormat="1" applyFont="1" applyFill="1" applyBorder="1" applyAlignment="1" applyProtection="1">
      <alignment vertical="center"/>
      <protection locked="0"/>
    </xf>
    <xf numFmtId="3" fontId="51" fillId="2" borderId="14" xfId="0" applyNumberFormat="1" applyFont="1" applyFill="1" applyBorder="1" applyAlignment="1" applyProtection="1">
      <alignment vertical="center"/>
      <protection/>
    </xf>
    <xf numFmtId="3" fontId="2" fillId="2" borderId="15" xfId="0" applyNumberFormat="1" applyFont="1" applyFill="1" applyBorder="1" applyAlignment="1" applyProtection="1">
      <alignment vertical="center"/>
      <protection locked="0"/>
    </xf>
    <xf numFmtId="3" fontId="2" fillId="2" borderId="14" xfId="0" applyNumberFormat="1" applyFont="1" applyFill="1" applyBorder="1" applyAlignment="1" applyProtection="1">
      <alignment vertical="center"/>
      <protection locked="0"/>
    </xf>
    <xf numFmtId="3" fontId="51" fillId="2" borderId="16" xfId="0" applyNumberFormat="1" applyFont="1" applyFill="1" applyBorder="1" applyAlignment="1" applyProtection="1">
      <alignment vertical="center"/>
      <protection/>
    </xf>
    <xf numFmtId="0" fontId="11" fillId="2" borderId="0" xfId="0" applyFont="1" applyFill="1" applyBorder="1" applyAlignment="1">
      <alignment vertical="center"/>
    </xf>
    <xf numFmtId="0" fontId="21" fillId="2" borderId="0" xfId="0" applyFont="1" applyFill="1" applyBorder="1" applyAlignment="1">
      <alignment vertical="center"/>
    </xf>
    <xf numFmtId="0" fontId="42" fillId="2" borderId="0" xfId="0" applyFont="1" applyFill="1" applyBorder="1" applyAlignment="1" applyProtection="1">
      <alignment horizontal="right" vertical="center"/>
      <protection locked="0"/>
    </xf>
    <xf numFmtId="49" fontId="42" fillId="2" borderId="17" xfId="0" applyNumberFormat="1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vertical="center"/>
      <protection locked="0"/>
    </xf>
    <xf numFmtId="0" fontId="30" fillId="2" borderId="0" xfId="0" applyFont="1" applyFill="1" applyBorder="1" applyAlignment="1" applyProtection="1">
      <alignment horizontal="right" vertical="center"/>
      <protection/>
    </xf>
    <xf numFmtId="179" fontId="23" fillId="2" borderId="0" xfId="0" applyNumberFormat="1" applyFont="1" applyFill="1" applyBorder="1" applyAlignment="1" applyProtection="1">
      <alignment vertical="center"/>
      <protection locked="0"/>
    </xf>
    <xf numFmtId="179" fontId="25" fillId="2" borderId="0" xfId="0" applyNumberFormat="1" applyFont="1" applyFill="1" applyBorder="1" applyAlignment="1" applyProtection="1">
      <alignment vertical="center"/>
      <protection locked="0"/>
    </xf>
    <xf numFmtId="0" fontId="10" fillId="2" borderId="0" xfId="0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 applyProtection="1">
      <alignment vertical="center"/>
      <protection locked="0"/>
    </xf>
    <xf numFmtId="179" fontId="14" fillId="2" borderId="0" xfId="0" applyNumberFormat="1" applyFont="1" applyFill="1" applyBorder="1" applyAlignment="1" applyProtection="1">
      <alignment vertical="center"/>
      <protection locked="0"/>
    </xf>
    <xf numFmtId="179" fontId="7" fillId="2" borderId="0" xfId="0" applyNumberFormat="1" applyFont="1" applyFill="1" applyBorder="1" applyAlignment="1" applyProtection="1">
      <alignment horizontal="right" vertical="center"/>
      <protection locked="0"/>
    </xf>
    <xf numFmtId="179" fontId="7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18" xfId="0" applyFont="1" applyFill="1" applyBorder="1" applyAlignment="1" applyProtection="1">
      <alignment horizontal="center" vertical="center"/>
      <protection/>
    </xf>
    <xf numFmtId="0" fontId="26" fillId="2" borderId="1" xfId="0" applyFont="1" applyFill="1" applyBorder="1" applyAlignment="1" applyProtection="1">
      <alignment horizontal="center" vertical="center"/>
      <protection/>
    </xf>
    <xf numFmtId="179" fontId="8" fillId="2" borderId="19" xfId="0" applyNumberFormat="1" applyFont="1" applyFill="1" applyBorder="1" applyAlignment="1">
      <alignment horizontal="centerContinuous" vertical="center"/>
    </xf>
    <xf numFmtId="179" fontId="6" fillId="2" borderId="20" xfId="0" applyNumberFormat="1" applyFont="1" applyFill="1" applyBorder="1" applyAlignment="1">
      <alignment horizontal="centerContinuous" vertical="center"/>
    </xf>
    <xf numFmtId="179" fontId="6" fillId="2" borderId="21" xfId="0" applyNumberFormat="1" applyFont="1" applyFill="1" applyBorder="1" applyAlignment="1">
      <alignment horizontal="centerContinuous" vertical="center"/>
    </xf>
    <xf numFmtId="0" fontId="33" fillId="2" borderId="1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vertical="center"/>
    </xf>
    <xf numFmtId="0" fontId="6" fillId="2" borderId="22" xfId="0" applyFont="1" applyFill="1" applyBorder="1" applyAlignment="1" applyProtection="1">
      <alignment horizontal="left" vertical="center"/>
      <protection/>
    </xf>
    <xf numFmtId="0" fontId="39" fillId="2" borderId="23" xfId="0" applyFont="1" applyFill="1" applyBorder="1" applyAlignment="1" applyProtection="1">
      <alignment horizontal="center" vertical="center"/>
      <protection/>
    </xf>
    <xf numFmtId="187" fontId="50" fillId="2" borderId="24" xfId="0" applyNumberFormat="1" applyFont="1" applyFill="1" applyBorder="1" applyAlignment="1">
      <alignment horizontal="right" vertical="center"/>
    </xf>
    <xf numFmtId="0" fontId="6" fillId="2" borderId="0" xfId="0" applyFont="1" applyFill="1" applyBorder="1" applyAlignment="1">
      <alignment vertical="center"/>
    </xf>
    <xf numFmtId="0" fontId="23" fillId="2" borderId="2" xfId="0" applyFont="1" applyFill="1" applyBorder="1" applyAlignment="1" applyProtection="1">
      <alignment horizontal="left" vertical="center"/>
      <protection/>
    </xf>
    <xf numFmtId="0" fontId="39" fillId="2" borderId="11" xfId="0" applyFont="1" applyFill="1" applyBorder="1" applyAlignment="1" applyProtection="1">
      <alignment horizontal="center" vertical="center"/>
      <protection/>
    </xf>
    <xf numFmtId="3" fontId="2" fillId="2" borderId="25" xfId="0" applyNumberFormat="1" applyFont="1" applyFill="1" applyBorder="1" applyAlignment="1" applyProtection="1">
      <alignment vertical="center"/>
      <protection locked="0"/>
    </xf>
    <xf numFmtId="3" fontId="2" fillId="2" borderId="26" xfId="0" applyNumberFormat="1" applyFont="1" applyFill="1" applyBorder="1" applyAlignment="1" applyProtection="1">
      <alignment vertical="center"/>
      <protection locked="0"/>
    </xf>
    <xf numFmtId="3" fontId="51" fillId="2" borderId="27" xfId="0" applyNumberFormat="1" applyFont="1" applyFill="1" applyBorder="1" applyAlignment="1">
      <alignment vertical="center"/>
    </xf>
    <xf numFmtId="3" fontId="2" fillId="2" borderId="28" xfId="0" applyNumberFormat="1" applyFont="1" applyFill="1" applyBorder="1" applyAlignment="1" applyProtection="1">
      <alignment vertical="center"/>
      <protection locked="0"/>
    </xf>
    <xf numFmtId="187" fontId="50" fillId="2" borderId="11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vertical="center"/>
    </xf>
    <xf numFmtId="0" fontId="23" fillId="2" borderId="3" xfId="0" applyFont="1" applyFill="1" applyBorder="1" applyAlignment="1" applyProtection="1">
      <alignment horizontal="left" vertical="center"/>
      <protection/>
    </xf>
    <xf numFmtId="0" fontId="39" fillId="2" borderId="24" xfId="0" applyFont="1" applyFill="1" applyBorder="1" applyAlignment="1" applyProtection="1">
      <alignment horizontal="center" vertical="center"/>
      <protection/>
    </xf>
    <xf numFmtId="0" fontId="14" fillId="2" borderId="3" xfId="0" applyFont="1" applyFill="1" applyBorder="1" applyAlignment="1" applyProtection="1">
      <alignment horizontal="left" vertical="center"/>
      <protection/>
    </xf>
    <xf numFmtId="3" fontId="2" fillId="2" borderId="10" xfId="0" applyNumberFormat="1" applyFont="1" applyFill="1" applyBorder="1" applyAlignment="1">
      <alignment vertical="center"/>
    </xf>
    <xf numFmtId="3" fontId="2" fillId="2" borderId="0" xfId="0" applyNumberFormat="1" applyFont="1" applyFill="1" applyBorder="1" applyAlignment="1" applyProtection="1">
      <alignment vertical="center"/>
      <protection locked="0"/>
    </xf>
    <xf numFmtId="3" fontId="51" fillId="2" borderId="10" xfId="0" applyNumberFormat="1" applyFont="1" applyFill="1" applyBorder="1" applyAlignment="1">
      <alignment vertical="center"/>
    </xf>
    <xf numFmtId="0" fontId="23" fillId="2" borderId="4" xfId="0" applyFont="1" applyFill="1" applyBorder="1" applyAlignment="1" applyProtection="1">
      <alignment horizontal="left" vertical="center"/>
      <protection/>
    </xf>
    <xf numFmtId="0" fontId="39" fillId="2" borderId="5" xfId="0" applyFont="1" applyFill="1" applyBorder="1" applyAlignment="1" applyProtection="1">
      <alignment horizontal="center" vertical="center"/>
      <protection/>
    </xf>
    <xf numFmtId="0" fontId="14" fillId="2" borderId="29" xfId="0" applyFont="1" applyFill="1" applyBorder="1" applyAlignment="1" applyProtection="1">
      <alignment horizontal="left" vertical="center"/>
      <protection/>
    </xf>
    <xf numFmtId="0" fontId="39" fillId="2" borderId="30" xfId="0" applyFont="1" applyFill="1" applyBorder="1" applyAlignment="1" applyProtection="1">
      <alignment horizontal="center" vertical="center"/>
      <protection/>
    </xf>
    <xf numFmtId="0" fontId="14" fillId="2" borderId="31" xfId="0" applyFont="1" applyFill="1" applyBorder="1" applyAlignment="1" applyProtection="1">
      <alignment horizontal="left" vertical="center"/>
      <protection/>
    </xf>
    <xf numFmtId="0" fontId="14" fillId="2" borderId="32" xfId="0" applyFont="1" applyFill="1" applyBorder="1" applyAlignment="1" applyProtection="1">
      <alignment horizontal="left" vertical="center"/>
      <protection/>
    </xf>
    <xf numFmtId="0" fontId="39" fillId="2" borderId="33" xfId="0" applyFont="1" applyFill="1" applyBorder="1" applyAlignment="1" applyProtection="1">
      <alignment horizontal="center" vertical="center"/>
      <protection/>
    </xf>
    <xf numFmtId="0" fontId="14" fillId="2" borderId="2" xfId="0" applyFont="1" applyFill="1" applyBorder="1" applyAlignment="1" applyProtection="1">
      <alignment horizontal="left" vertical="center"/>
      <protection/>
    </xf>
    <xf numFmtId="3" fontId="5" fillId="2" borderId="25" xfId="0" applyNumberFormat="1" applyFont="1" applyFill="1" applyBorder="1" applyAlignment="1" applyProtection="1">
      <alignment vertical="center"/>
      <protection locked="0"/>
    </xf>
    <xf numFmtId="3" fontId="5" fillId="2" borderId="26" xfId="0" applyNumberFormat="1" applyFont="1" applyFill="1" applyBorder="1" applyAlignment="1" applyProtection="1">
      <alignment vertical="center"/>
      <protection locked="0"/>
    </xf>
    <xf numFmtId="3" fontId="48" fillId="2" borderId="10" xfId="0" applyNumberFormat="1" applyFont="1" applyFill="1" applyBorder="1" applyAlignment="1">
      <alignment vertical="center"/>
    </xf>
    <xf numFmtId="3" fontId="5" fillId="2" borderId="28" xfId="0" applyNumberFormat="1" applyFont="1" applyFill="1" applyBorder="1" applyAlignment="1" applyProtection="1">
      <alignment vertical="center"/>
      <protection locked="0"/>
    </xf>
    <xf numFmtId="3" fontId="48" fillId="2" borderId="8" xfId="0" applyNumberFormat="1" applyFont="1" applyFill="1" applyBorder="1" applyAlignment="1">
      <alignment vertical="center"/>
    </xf>
    <xf numFmtId="3" fontId="5" fillId="2" borderId="9" xfId="0" applyNumberFormat="1" applyFont="1" applyFill="1" applyBorder="1" applyAlignment="1" applyProtection="1">
      <alignment vertical="center"/>
      <protection locked="0"/>
    </xf>
    <xf numFmtId="3" fontId="5" fillId="2" borderId="7" xfId="0" applyNumberFormat="1" applyFont="1" applyFill="1" applyBorder="1" applyAlignment="1" applyProtection="1">
      <alignment vertical="center"/>
      <protection locked="0"/>
    </xf>
    <xf numFmtId="3" fontId="5" fillId="2" borderId="6" xfId="0" applyNumberFormat="1" applyFont="1" applyFill="1" applyBorder="1" applyAlignment="1" applyProtection="1">
      <alignment vertical="center"/>
      <protection locked="0"/>
    </xf>
    <xf numFmtId="0" fontId="23" fillId="2" borderId="34" xfId="0" applyFont="1" applyFill="1" applyBorder="1" applyAlignment="1" applyProtection="1">
      <alignment horizontal="left" vertical="center"/>
      <protection/>
    </xf>
    <xf numFmtId="0" fontId="39" fillId="2" borderId="35" xfId="0" applyFont="1" applyFill="1" applyBorder="1" applyAlignment="1" applyProtection="1">
      <alignment horizontal="center" vertical="center"/>
      <protection/>
    </xf>
    <xf numFmtId="3" fontId="2" fillId="2" borderId="36" xfId="0" applyNumberFormat="1" applyFont="1" applyFill="1" applyBorder="1" applyAlignment="1" applyProtection="1">
      <alignment vertical="center"/>
      <protection locked="0"/>
    </xf>
    <xf numFmtId="3" fontId="2" fillId="2" borderId="37" xfId="0" applyNumberFormat="1" applyFont="1" applyFill="1" applyBorder="1" applyAlignment="1" applyProtection="1">
      <alignment vertical="center"/>
      <protection locked="0"/>
    </xf>
    <xf numFmtId="3" fontId="51" fillId="2" borderId="38" xfId="0" applyNumberFormat="1" applyFont="1" applyFill="1" applyBorder="1" applyAlignment="1">
      <alignment vertical="center"/>
    </xf>
    <xf numFmtId="3" fontId="2" fillId="2" borderId="39" xfId="0" applyNumberFormat="1" applyFont="1" applyFill="1" applyBorder="1" applyAlignment="1" applyProtection="1">
      <alignment vertical="center"/>
      <protection locked="0"/>
    </xf>
    <xf numFmtId="49" fontId="42" fillId="2" borderId="0" xfId="0" applyNumberFormat="1" applyFont="1" applyFill="1" applyBorder="1" applyAlignment="1" applyProtection="1">
      <alignment horizontal="right" vertical="center"/>
      <protection/>
    </xf>
    <xf numFmtId="49" fontId="42" fillId="2" borderId="40" xfId="0" applyNumberFormat="1" applyFont="1" applyFill="1" applyBorder="1" applyAlignment="1" applyProtection="1">
      <alignment vertical="center"/>
      <protection locked="0"/>
    </xf>
    <xf numFmtId="49" fontId="30" fillId="2" borderId="0" xfId="0" applyNumberFormat="1" applyFont="1" applyFill="1" applyBorder="1" applyAlignment="1" applyProtection="1">
      <alignment vertical="center"/>
      <protection/>
    </xf>
    <xf numFmtId="49" fontId="30" fillId="2" borderId="0" xfId="0" applyNumberFormat="1" applyFont="1" applyFill="1" applyBorder="1" applyAlignment="1" applyProtection="1">
      <alignment horizontal="center" vertical="center"/>
      <protection/>
    </xf>
    <xf numFmtId="49" fontId="42" fillId="2" borderId="41" xfId="0" applyNumberFormat="1" applyFont="1" applyFill="1" applyBorder="1" applyAlignment="1" applyProtection="1">
      <alignment horizontal="right" vertical="center"/>
      <protection/>
    </xf>
    <xf numFmtId="49" fontId="30" fillId="2" borderId="0" xfId="0" applyNumberFormat="1" applyFont="1" applyFill="1" applyBorder="1" applyAlignment="1" applyProtection="1">
      <alignment vertical="center"/>
      <protection locked="0"/>
    </xf>
    <xf numFmtId="179" fontId="36" fillId="2" borderId="0" xfId="0" applyNumberFormat="1" applyFont="1" applyFill="1" applyBorder="1" applyAlignment="1" applyProtection="1">
      <alignment vertical="center"/>
      <protection/>
    </xf>
    <xf numFmtId="179" fontId="10" fillId="2" borderId="0" xfId="0" applyNumberFormat="1" applyFont="1" applyFill="1" applyBorder="1" applyAlignment="1" applyProtection="1">
      <alignment vertical="center"/>
      <protection locked="0"/>
    </xf>
    <xf numFmtId="0" fontId="13" fillId="2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179" fontId="14" fillId="2" borderId="0" xfId="0" applyNumberFormat="1" applyFont="1" applyFill="1" applyBorder="1" applyAlignment="1">
      <alignment vertical="center"/>
    </xf>
    <xf numFmtId="179" fontId="23" fillId="2" borderId="0" xfId="0" applyNumberFormat="1" applyFont="1" applyFill="1" applyBorder="1" applyAlignment="1">
      <alignment vertical="center"/>
    </xf>
    <xf numFmtId="179" fontId="25" fillId="2" borderId="0" xfId="0" applyNumberFormat="1" applyFont="1" applyFill="1" applyBorder="1" applyAlignment="1">
      <alignment vertical="center"/>
    </xf>
    <xf numFmtId="0" fontId="21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>
      <alignment vertical="center"/>
    </xf>
    <xf numFmtId="0" fontId="43" fillId="2" borderId="0" xfId="0" applyFont="1" applyFill="1" applyBorder="1" applyAlignment="1">
      <alignment vertical="center"/>
    </xf>
    <xf numFmtId="0" fontId="30" fillId="2" borderId="0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vertical="center" wrapText="1"/>
    </xf>
    <xf numFmtId="0" fontId="31" fillId="2" borderId="0" xfId="0" applyFont="1" applyFill="1" applyBorder="1" applyAlignment="1">
      <alignment vertical="center"/>
    </xf>
    <xf numFmtId="0" fontId="27" fillId="2" borderId="0" xfId="0" applyFont="1" applyFill="1" applyBorder="1" applyAlignment="1">
      <alignment vertical="center"/>
    </xf>
    <xf numFmtId="49" fontId="42" fillId="2" borderId="17" xfId="0" applyNumberFormat="1" applyFont="1" applyFill="1" applyBorder="1" applyAlignment="1" applyProtection="1">
      <alignment horizontal="center" vertical="center"/>
      <protection/>
    </xf>
    <xf numFmtId="0" fontId="30" fillId="2" borderId="0" xfId="0" applyFont="1" applyFill="1" applyBorder="1" applyAlignment="1" applyProtection="1">
      <alignment horizontal="right" vertical="center"/>
      <protection locked="0"/>
    </xf>
    <xf numFmtId="49" fontId="42" fillId="2" borderId="0" xfId="0" applyNumberFormat="1" applyFont="1" applyFill="1" applyBorder="1" applyAlignment="1" applyProtection="1">
      <alignment horizontal="center" vertical="center"/>
      <protection locked="0"/>
    </xf>
    <xf numFmtId="0" fontId="17" fillId="2" borderId="0" xfId="0" applyFont="1" applyFill="1" applyBorder="1" applyAlignment="1" applyProtection="1">
      <alignment vertical="center"/>
      <protection locked="0"/>
    </xf>
    <xf numFmtId="0" fontId="17" fillId="2" borderId="0" xfId="0" applyFont="1" applyFill="1" applyBorder="1" applyAlignment="1" applyProtection="1">
      <alignment horizontal="center" vertical="center"/>
      <protection locked="0"/>
    </xf>
    <xf numFmtId="0" fontId="12" fillId="2" borderId="0" xfId="0" applyFont="1" applyFill="1" applyBorder="1" applyAlignment="1" applyProtection="1">
      <alignment vertical="center"/>
      <protection locked="0"/>
    </xf>
    <xf numFmtId="179" fontId="7" fillId="2" borderId="0" xfId="0" applyNumberFormat="1" applyFont="1" applyFill="1" applyBorder="1" applyAlignment="1" applyProtection="1">
      <alignment horizontal="left"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179" fontId="23" fillId="2" borderId="1" xfId="0" applyNumberFormat="1" applyFont="1" applyFill="1" applyBorder="1" applyAlignment="1">
      <alignment horizontal="center" vertical="center"/>
    </xf>
    <xf numFmtId="179" fontId="23" fillId="2" borderId="42" xfId="0" applyNumberFormat="1" applyFont="1" applyFill="1" applyBorder="1" applyAlignment="1">
      <alignment horizontal="center" vertical="center"/>
    </xf>
    <xf numFmtId="179" fontId="23" fillId="2" borderId="43" xfId="0" applyNumberFormat="1" applyFont="1" applyFill="1" applyBorder="1" applyAlignment="1">
      <alignment horizontal="center" vertical="center"/>
    </xf>
    <xf numFmtId="0" fontId="36" fillId="2" borderId="44" xfId="0" applyFont="1" applyFill="1" applyBorder="1" applyAlignment="1">
      <alignment horizontal="center" vertical="center"/>
    </xf>
    <xf numFmtId="179" fontId="17" fillId="2" borderId="23" xfId="0" applyNumberFormat="1" applyFont="1" applyFill="1" applyBorder="1" applyAlignment="1" applyProtection="1">
      <alignment vertical="center"/>
      <protection locked="0"/>
    </xf>
    <xf numFmtId="179" fontId="2" fillId="2" borderId="23" xfId="0" applyNumberFormat="1" applyFont="1" applyFill="1" applyBorder="1" applyAlignment="1" applyProtection="1">
      <alignment vertical="center"/>
      <protection locked="0"/>
    </xf>
    <xf numFmtId="179" fontId="51" fillId="2" borderId="45" xfId="0" applyNumberFormat="1" applyFont="1" applyFill="1" applyBorder="1" applyAlignment="1" applyProtection="1">
      <alignment vertical="center"/>
      <protection locked="0"/>
    </xf>
    <xf numFmtId="0" fontId="28" fillId="2" borderId="46" xfId="0" applyFont="1" applyFill="1" applyBorder="1" applyAlignment="1">
      <alignment horizontal="center" vertical="center"/>
    </xf>
    <xf numFmtId="179" fontId="17" fillId="2" borderId="24" xfId="0" applyNumberFormat="1" applyFont="1" applyFill="1" applyBorder="1" applyAlignment="1" applyProtection="1">
      <alignment vertical="center"/>
      <protection locked="0"/>
    </xf>
    <xf numFmtId="179" fontId="2" fillId="2" borderId="24" xfId="0" applyNumberFormat="1" applyFont="1" applyFill="1" applyBorder="1" applyAlignment="1" applyProtection="1">
      <alignment vertical="center"/>
      <protection locked="0"/>
    </xf>
    <xf numFmtId="179" fontId="17" fillId="2" borderId="5" xfId="0" applyNumberFormat="1" applyFont="1" applyFill="1" applyBorder="1" applyAlignment="1" applyProtection="1">
      <alignment vertical="center"/>
      <protection locked="0"/>
    </xf>
    <xf numFmtId="179" fontId="2" fillId="2" borderId="5" xfId="0" applyNumberFormat="1" applyFont="1" applyFill="1" applyBorder="1" applyAlignment="1" applyProtection="1">
      <alignment vertical="center"/>
      <protection locked="0"/>
    </xf>
    <xf numFmtId="0" fontId="28" fillId="2" borderId="47" xfId="0" applyFont="1" applyFill="1" applyBorder="1" applyAlignment="1">
      <alignment horizontal="center" vertical="center"/>
    </xf>
    <xf numFmtId="179" fontId="17" fillId="2" borderId="48" xfId="0" applyNumberFormat="1" applyFont="1" applyFill="1" applyBorder="1" applyAlignment="1" applyProtection="1">
      <alignment vertical="center"/>
      <protection locked="0"/>
    </xf>
    <xf numFmtId="179" fontId="2" fillId="2" borderId="48" xfId="0" applyNumberFormat="1" applyFont="1" applyFill="1" applyBorder="1" applyAlignment="1" applyProtection="1">
      <alignment vertical="center"/>
      <protection locked="0"/>
    </xf>
    <xf numFmtId="0" fontId="36" fillId="2" borderId="46" xfId="0" applyFont="1" applyFill="1" applyBorder="1" applyAlignment="1">
      <alignment horizontal="center" vertical="center"/>
    </xf>
    <xf numFmtId="179" fontId="17" fillId="2" borderId="11" xfId="0" applyNumberFormat="1" applyFont="1" applyFill="1" applyBorder="1" applyAlignment="1" applyProtection="1">
      <alignment vertical="center"/>
      <protection locked="0"/>
    </xf>
    <xf numFmtId="179" fontId="2" fillId="2" borderId="11" xfId="0" applyNumberFormat="1" applyFont="1" applyFill="1" applyBorder="1" applyAlignment="1" applyProtection="1">
      <alignment vertical="center"/>
      <protection locked="0"/>
    </xf>
    <xf numFmtId="179" fontId="17" fillId="2" borderId="11" xfId="0" applyNumberFormat="1" applyFont="1" applyFill="1" applyBorder="1" applyAlignment="1" applyProtection="1">
      <alignment vertical="center" wrapText="1"/>
      <protection locked="0"/>
    </xf>
    <xf numFmtId="0" fontId="14" fillId="2" borderId="46" xfId="0" applyFont="1" applyFill="1" applyBorder="1" applyAlignment="1">
      <alignment horizontal="center" vertical="center"/>
    </xf>
    <xf numFmtId="179" fontId="17" fillId="2" borderId="24" xfId="0" applyNumberFormat="1" applyFont="1" applyFill="1" applyBorder="1" applyAlignment="1" applyProtection="1">
      <alignment vertical="center" wrapText="1"/>
      <protection locked="0"/>
    </xf>
    <xf numFmtId="179" fontId="17" fillId="2" borderId="5" xfId="0" applyNumberFormat="1" applyFont="1" applyFill="1" applyBorder="1" applyAlignment="1" applyProtection="1">
      <alignment vertical="center" wrapText="1"/>
      <protection locked="0"/>
    </xf>
    <xf numFmtId="0" fontId="32" fillId="2" borderId="49" xfId="0" applyFont="1" applyFill="1" applyBorder="1" applyAlignment="1">
      <alignment horizontal="center" vertical="center"/>
    </xf>
    <xf numFmtId="179" fontId="52" fillId="2" borderId="49" xfId="0" applyNumberFormat="1" applyFont="1" applyFill="1" applyBorder="1" applyAlignment="1" applyProtection="1">
      <alignment horizontal="center" vertical="center"/>
      <protection/>
    </xf>
    <xf numFmtId="179" fontId="5" fillId="2" borderId="49" xfId="0" applyNumberFormat="1" applyFont="1" applyFill="1" applyBorder="1" applyAlignment="1">
      <alignment vertical="center"/>
    </xf>
    <xf numFmtId="179" fontId="53" fillId="2" borderId="49" xfId="0" applyNumberFormat="1" applyFont="1" applyFill="1" applyBorder="1" applyAlignment="1">
      <alignment vertical="center"/>
    </xf>
    <xf numFmtId="179" fontId="54" fillId="2" borderId="50" xfId="0" applyNumberFormat="1" applyFont="1" applyFill="1" applyBorder="1" applyAlignment="1">
      <alignment vertical="center"/>
    </xf>
    <xf numFmtId="0" fontId="30" fillId="2" borderId="0" xfId="0" applyFont="1" applyFill="1" applyBorder="1" applyAlignment="1">
      <alignment vertical="center"/>
    </xf>
    <xf numFmtId="179" fontId="5" fillId="2" borderId="51" xfId="0" applyNumberFormat="1" applyFont="1" applyFill="1" applyBorder="1" applyAlignment="1">
      <alignment vertical="center"/>
    </xf>
    <xf numFmtId="179" fontId="53" fillId="2" borderId="51" xfId="0" applyNumberFormat="1" applyFont="1" applyFill="1" applyBorder="1" applyAlignment="1">
      <alignment vertical="center"/>
    </xf>
    <xf numFmtId="179" fontId="54" fillId="2" borderId="52" xfId="0" applyNumberFormat="1" applyFont="1" applyFill="1" applyBorder="1" applyAlignment="1">
      <alignment vertical="center"/>
    </xf>
    <xf numFmtId="179" fontId="51" fillId="2" borderId="53" xfId="0" applyNumberFormat="1" applyFont="1" applyFill="1" applyBorder="1" applyAlignment="1" applyProtection="1">
      <alignment vertical="center"/>
      <protection locked="0"/>
    </xf>
    <xf numFmtId="179" fontId="54" fillId="2" borderId="54" xfId="0" applyNumberFormat="1" applyFont="1" applyFill="1" applyBorder="1" applyAlignment="1">
      <alignment vertical="center"/>
    </xf>
    <xf numFmtId="179" fontId="54" fillId="2" borderId="55" xfId="0" applyNumberFormat="1" applyFont="1" applyFill="1" applyBorder="1" applyAlignment="1">
      <alignment vertical="center"/>
    </xf>
    <xf numFmtId="179" fontId="17" fillId="2" borderId="23" xfId="0" applyNumberFormat="1" applyFont="1" applyFill="1" applyBorder="1" applyAlignment="1" applyProtection="1">
      <alignment vertical="center" wrapText="1"/>
      <protection locked="0"/>
    </xf>
    <xf numFmtId="0" fontId="32" fillId="2" borderId="51" xfId="0" applyFont="1" applyFill="1" applyBorder="1" applyAlignment="1">
      <alignment horizontal="center" vertical="center"/>
    </xf>
    <xf numFmtId="179" fontId="52" fillId="2" borderId="51" xfId="0" applyNumberFormat="1" applyFont="1" applyFill="1" applyBorder="1" applyAlignment="1" applyProtection="1">
      <alignment horizontal="center" vertical="center"/>
      <protection/>
    </xf>
    <xf numFmtId="179" fontId="54" fillId="2" borderId="56" xfId="0" applyNumberFormat="1" applyFont="1" applyFill="1" applyBorder="1" applyAlignment="1">
      <alignment vertical="center"/>
    </xf>
    <xf numFmtId="0" fontId="45" fillId="2" borderId="0" xfId="0" applyFont="1" applyFill="1" applyBorder="1" applyAlignment="1" applyProtection="1">
      <alignment vertical="center"/>
      <protection/>
    </xf>
    <xf numFmtId="0" fontId="45" fillId="2" borderId="0" xfId="0" applyFont="1" applyFill="1" applyBorder="1" applyAlignment="1">
      <alignment horizontal="center" vertical="center"/>
    </xf>
    <xf numFmtId="179" fontId="44" fillId="2" borderId="0" xfId="0" applyNumberFormat="1" applyFont="1" applyFill="1" applyBorder="1" applyAlignment="1">
      <alignment vertical="center"/>
    </xf>
    <xf numFmtId="179" fontId="46" fillId="2" borderId="0" xfId="0" applyNumberFormat="1" applyFont="1" applyFill="1" applyBorder="1" applyAlignment="1">
      <alignment vertical="center"/>
    </xf>
    <xf numFmtId="0" fontId="4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179" fontId="27" fillId="2" borderId="0" xfId="0" applyNumberFormat="1" applyFont="1" applyFill="1" applyBorder="1" applyAlignment="1">
      <alignment vertical="center"/>
    </xf>
    <xf numFmtId="179" fontId="31" fillId="2" borderId="0" xfId="0" applyNumberFormat="1" applyFont="1" applyFill="1" applyBorder="1" applyAlignment="1">
      <alignment vertical="center"/>
    </xf>
    <xf numFmtId="0" fontId="29" fillId="2" borderId="0" xfId="0" applyFont="1" applyFill="1" applyBorder="1" applyAlignment="1">
      <alignment vertical="center"/>
    </xf>
    <xf numFmtId="49" fontId="38" fillId="2" borderId="0" xfId="0" applyNumberFormat="1" applyFont="1" applyFill="1" applyBorder="1" applyAlignment="1" applyProtection="1">
      <alignment horizontal="left" vertical="center"/>
      <protection/>
    </xf>
    <xf numFmtId="49" fontId="49" fillId="2" borderId="17" xfId="0" applyNumberFormat="1" applyFont="1" applyFill="1" applyBorder="1" applyAlignment="1" applyProtection="1">
      <alignment horizontal="center" vertical="center"/>
      <protection/>
    </xf>
    <xf numFmtId="49" fontId="38" fillId="2" borderId="0" xfId="0" applyNumberFormat="1" applyFont="1" applyFill="1" applyBorder="1" applyAlignment="1" applyProtection="1">
      <alignment vertical="center"/>
      <protection/>
    </xf>
    <xf numFmtId="49" fontId="49" fillId="2" borderId="0" xfId="0" applyNumberFormat="1" applyFont="1" applyFill="1" applyBorder="1" applyAlignment="1" applyProtection="1">
      <alignment horizontal="right" vertical="center"/>
      <protection/>
    </xf>
    <xf numFmtId="49" fontId="38" fillId="2" borderId="0" xfId="0" applyNumberFormat="1" applyFont="1" applyFill="1" applyBorder="1" applyAlignment="1" applyProtection="1">
      <alignment vertical="center"/>
      <protection locked="0"/>
    </xf>
    <xf numFmtId="0" fontId="26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179" fontId="12" fillId="2" borderId="0" xfId="0" applyNumberFormat="1" applyFont="1" applyFill="1" applyBorder="1" applyAlignment="1">
      <alignment vertical="center"/>
    </xf>
    <xf numFmtId="0" fontId="26" fillId="2" borderId="0" xfId="0" applyFont="1" applyFill="1" applyBorder="1" applyAlignment="1">
      <alignment vertical="center"/>
    </xf>
    <xf numFmtId="0" fontId="42" fillId="2" borderId="0" xfId="0" applyFont="1" applyFill="1" applyBorder="1" applyAlignment="1" applyProtection="1">
      <alignment horizontal="right" vertical="center"/>
      <protection/>
    </xf>
    <xf numFmtId="0" fontId="14" fillId="2" borderId="0" xfId="0" applyFont="1" applyFill="1" applyBorder="1" applyAlignment="1" applyProtection="1">
      <alignment vertical="center"/>
      <protection locked="0"/>
    </xf>
    <xf numFmtId="0" fontId="23" fillId="2" borderId="1" xfId="0" applyFont="1" applyFill="1" applyBorder="1" applyAlignment="1" applyProtection="1">
      <alignment horizontal="center" vertical="center"/>
      <protection/>
    </xf>
    <xf numFmtId="0" fontId="23" fillId="2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 applyProtection="1">
      <alignment vertical="center"/>
      <protection/>
    </xf>
    <xf numFmtId="0" fontId="9" fillId="2" borderId="23" xfId="0" applyFont="1" applyFill="1" applyBorder="1" applyAlignment="1" applyProtection="1">
      <alignment horizontal="center" vertical="center"/>
      <protection/>
    </xf>
    <xf numFmtId="187" fontId="34" fillId="2" borderId="24" xfId="0" applyNumberFormat="1" applyFont="1" applyFill="1" applyBorder="1" applyAlignment="1" applyProtection="1">
      <alignment horizontal="right" vertical="center"/>
      <protection/>
    </xf>
    <xf numFmtId="186" fontId="6" fillId="2" borderId="0" xfId="0" applyNumberFormat="1" applyFont="1" applyFill="1" applyBorder="1" applyAlignment="1" applyProtection="1">
      <alignment vertical="center"/>
      <protection/>
    </xf>
    <xf numFmtId="0" fontId="9" fillId="2" borderId="11" xfId="0" applyFont="1" applyFill="1" applyBorder="1" applyAlignment="1" applyProtection="1">
      <alignment horizontal="center" vertical="center"/>
      <protection/>
    </xf>
    <xf numFmtId="3" fontId="51" fillId="2" borderId="57" xfId="0" applyNumberFormat="1" applyFont="1" applyFill="1" applyBorder="1" applyAlignment="1" applyProtection="1">
      <alignment vertical="center"/>
      <protection/>
    </xf>
    <xf numFmtId="3" fontId="2" fillId="2" borderId="57" xfId="0" applyNumberFormat="1" applyFont="1" applyFill="1" applyBorder="1" applyAlignment="1" applyProtection="1">
      <alignment vertical="center"/>
      <protection locked="0"/>
    </xf>
    <xf numFmtId="3" fontId="51" fillId="2" borderId="27" xfId="0" applyNumberFormat="1" applyFont="1" applyFill="1" applyBorder="1" applyAlignment="1" applyProtection="1">
      <alignment vertical="center"/>
      <protection/>
    </xf>
    <xf numFmtId="0" fontId="9" fillId="2" borderId="24" xfId="0" applyFont="1" applyFill="1" applyBorder="1" applyAlignment="1" applyProtection="1">
      <alignment horizontal="center" vertical="center"/>
      <protection/>
    </xf>
    <xf numFmtId="0" fontId="13" fillId="2" borderId="3" xfId="0" applyFont="1" applyFill="1" applyBorder="1" applyAlignment="1" applyProtection="1">
      <alignment horizontal="left" vertical="center"/>
      <protection/>
    </xf>
    <xf numFmtId="3" fontId="2" fillId="2" borderId="8" xfId="0" applyNumberFormat="1" applyFont="1" applyFill="1" applyBorder="1" applyAlignment="1" applyProtection="1">
      <alignment vertical="center"/>
      <protection/>
    </xf>
    <xf numFmtId="3" fontId="2" fillId="2" borderId="10" xfId="0" applyNumberFormat="1" applyFont="1" applyFill="1" applyBorder="1" applyAlignment="1" applyProtection="1">
      <alignment vertical="center"/>
      <protection/>
    </xf>
    <xf numFmtId="0" fontId="13" fillId="2" borderId="29" xfId="0" applyFont="1" applyFill="1" applyBorder="1" applyAlignment="1" applyProtection="1">
      <alignment horizontal="left" vertical="center"/>
      <protection/>
    </xf>
    <xf numFmtId="0" fontId="9" fillId="2" borderId="30" xfId="0" applyFont="1" applyFill="1" applyBorder="1" applyAlignment="1" applyProtection="1">
      <alignment horizontal="center" vertical="center"/>
      <protection/>
    </xf>
    <xf numFmtId="0" fontId="13" fillId="2" borderId="31" xfId="0" applyFont="1" applyFill="1" applyBorder="1" applyAlignment="1" applyProtection="1">
      <alignment horizontal="left" vertical="center"/>
      <protection/>
    </xf>
    <xf numFmtId="0" fontId="13" fillId="2" borderId="32" xfId="0" applyFont="1" applyFill="1" applyBorder="1" applyAlignment="1" applyProtection="1">
      <alignment horizontal="left" vertical="center"/>
      <protection/>
    </xf>
    <xf numFmtId="0" fontId="9" fillId="2" borderId="33" xfId="0" applyFont="1" applyFill="1" applyBorder="1" applyAlignment="1" applyProtection="1">
      <alignment horizontal="center" vertical="center"/>
      <protection/>
    </xf>
    <xf numFmtId="187" fontId="34" fillId="2" borderId="23" xfId="0" applyNumberFormat="1" applyFont="1" applyFill="1" applyBorder="1" applyAlignment="1" applyProtection="1">
      <alignment horizontal="right" vertical="center"/>
      <protection/>
    </xf>
    <xf numFmtId="0" fontId="6" fillId="2" borderId="18" xfId="0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/>
    </xf>
    <xf numFmtId="0" fontId="55" fillId="2" borderId="18" xfId="0" applyFont="1" applyFill="1" applyBorder="1" applyAlignment="1" applyProtection="1">
      <alignment vertical="center"/>
      <protection/>
    </xf>
    <xf numFmtId="0" fontId="7" fillId="2" borderId="1" xfId="0" applyFont="1" applyFill="1" applyBorder="1" applyAlignment="1" applyProtection="1">
      <alignment vertical="center"/>
      <protection/>
    </xf>
    <xf numFmtId="186" fontId="30" fillId="2" borderId="0" xfId="0" applyNumberFormat="1" applyFont="1" applyFill="1" applyBorder="1" applyAlignment="1" applyProtection="1">
      <alignment vertical="center"/>
      <protection/>
    </xf>
    <xf numFmtId="0" fontId="30" fillId="2" borderId="0" xfId="0" applyFont="1" applyFill="1" applyBorder="1" applyAlignment="1" applyProtection="1">
      <alignment vertical="center"/>
      <protection/>
    </xf>
    <xf numFmtId="49" fontId="30" fillId="2" borderId="0" xfId="0" applyNumberFormat="1" applyFont="1" applyFill="1" applyBorder="1" applyAlignment="1" applyProtection="1">
      <alignment horizontal="right" vertical="center"/>
      <protection/>
    </xf>
    <xf numFmtId="0" fontId="13" fillId="2" borderId="0" xfId="0" applyFont="1" applyFill="1" applyBorder="1" applyAlignment="1" applyProtection="1">
      <alignment vertical="center"/>
      <protection/>
    </xf>
    <xf numFmtId="0" fontId="14" fillId="2" borderId="0" xfId="0" applyFont="1" applyFill="1" applyBorder="1" applyAlignment="1" applyProtection="1">
      <alignment vertical="center"/>
      <protection/>
    </xf>
    <xf numFmtId="179" fontId="14" fillId="2" borderId="0" xfId="0" applyNumberFormat="1" applyFont="1" applyFill="1" applyBorder="1" applyAlignment="1" applyProtection="1">
      <alignment vertical="center"/>
      <protection/>
    </xf>
    <xf numFmtId="179" fontId="23" fillId="2" borderId="0" xfId="0" applyNumberFormat="1" applyFont="1" applyFill="1" applyBorder="1" applyAlignment="1" applyProtection="1">
      <alignment vertical="center"/>
      <protection/>
    </xf>
    <xf numFmtId="0" fontId="44" fillId="2" borderId="0" xfId="0" applyFont="1" applyFill="1" applyBorder="1" applyAlignment="1">
      <alignment vertical="center"/>
    </xf>
    <xf numFmtId="179" fontId="4" fillId="2" borderId="45" xfId="0" applyNumberFormat="1" applyFont="1" applyFill="1" applyBorder="1" applyAlignment="1" applyProtection="1">
      <alignment vertical="center"/>
      <protection locked="0"/>
    </xf>
    <xf numFmtId="179" fontId="17" fillId="2" borderId="46" xfId="0" applyNumberFormat="1" applyFont="1" applyFill="1" applyBorder="1" applyAlignment="1" applyProtection="1">
      <alignment vertical="center"/>
      <protection locked="0"/>
    </xf>
    <xf numFmtId="179" fontId="14" fillId="2" borderId="48" xfId="0" applyNumberFormat="1" applyFont="1" applyFill="1" applyBorder="1" applyAlignment="1" applyProtection="1">
      <alignment vertical="center"/>
      <protection locked="0"/>
    </xf>
    <xf numFmtId="179" fontId="3" fillId="2" borderId="48" xfId="0" applyNumberFormat="1" applyFont="1" applyFill="1" applyBorder="1" applyAlignment="1" applyProtection="1">
      <alignment vertical="center"/>
      <protection locked="0"/>
    </xf>
    <xf numFmtId="179" fontId="14" fillId="2" borderId="11" xfId="0" applyNumberFormat="1" applyFont="1" applyFill="1" applyBorder="1" applyAlignment="1" applyProtection="1">
      <alignment vertical="center"/>
      <protection locked="0"/>
    </xf>
    <xf numFmtId="179" fontId="3" fillId="2" borderId="11" xfId="0" applyNumberFormat="1" applyFont="1" applyFill="1" applyBorder="1" applyAlignment="1" applyProtection="1">
      <alignment vertical="center"/>
      <protection locked="0"/>
    </xf>
    <xf numFmtId="179" fontId="14" fillId="2" borderId="24" xfId="0" applyNumberFormat="1" applyFont="1" applyFill="1" applyBorder="1" applyAlignment="1" applyProtection="1">
      <alignment vertical="center"/>
      <protection locked="0"/>
    </xf>
    <xf numFmtId="179" fontId="3" fillId="2" borderId="24" xfId="0" applyNumberFormat="1" applyFont="1" applyFill="1" applyBorder="1" applyAlignment="1" applyProtection="1">
      <alignment vertical="center"/>
      <protection locked="0"/>
    </xf>
    <xf numFmtId="179" fontId="14" fillId="2" borderId="5" xfId="0" applyNumberFormat="1" applyFont="1" applyFill="1" applyBorder="1" applyAlignment="1" applyProtection="1">
      <alignment vertical="center"/>
      <protection locked="0"/>
    </xf>
    <xf numFmtId="179" fontId="3" fillId="2" borderId="5" xfId="0" applyNumberFormat="1" applyFont="1" applyFill="1" applyBorder="1" applyAlignment="1" applyProtection="1">
      <alignment vertical="center"/>
      <protection locked="0"/>
    </xf>
    <xf numFmtId="179" fontId="24" fillId="2" borderId="49" xfId="0" applyNumberFormat="1" applyFont="1" applyFill="1" applyBorder="1" applyAlignment="1" applyProtection="1">
      <alignment horizontal="center" vertical="center"/>
      <protection/>
    </xf>
    <xf numFmtId="179" fontId="35" fillId="2" borderId="53" xfId="0" applyNumberFormat="1" applyFont="1" applyFill="1" applyBorder="1" applyAlignment="1" applyProtection="1">
      <alignment vertical="center"/>
      <protection locked="0"/>
    </xf>
    <xf numFmtId="179" fontId="35" fillId="2" borderId="45" xfId="0" applyNumberFormat="1" applyFont="1" applyFill="1" applyBorder="1" applyAlignment="1" applyProtection="1">
      <alignment vertical="center"/>
      <protection locked="0"/>
    </xf>
    <xf numFmtId="179" fontId="3" fillId="2" borderId="23" xfId="0" applyNumberFormat="1" applyFont="1" applyFill="1" applyBorder="1" applyAlignment="1" applyProtection="1">
      <alignment vertical="center"/>
      <protection locked="0"/>
    </xf>
    <xf numFmtId="179" fontId="14" fillId="2" borderId="23" xfId="0" applyNumberFormat="1" applyFont="1" applyFill="1" applyBorder="1" applyAlignment="1" applyProtection="1">
      <alignment vertical="center"/>
      <protection locked="0"/>
    </xf>
    <xf numFmtId="179" fontId="24" fillId="2" borderId="51" xfId="0" applyNumberFormat="1" applyFont="1" applyFill="1" applyBorder="1" applyAlignment="1" applyProtection="1">
      <alignment horizontal="center" vertical="center"/>
      <protection/>
    </xf>
    <xf numFmtId="179" fontId="24" fillId="2" borderId="0" xfId="0" applyNumberFormat="1" applyFont="1" applyFill="1" applyBorder="1" applyAlignment="1" applyProtection="1">
      <alignment horizontal="center" vertical="center"/>
      <protection/>
    </xf>
    <xf numFmtId="49" fontId="30" fillId="2" borderId="0" xfId="0" applyNumberFormat="1" applyFont="1" applyFill="1" applyBorder="1" applyAlignment="1" applyProtection="1">
      <alignment horizontal="left" vertical="center"/>
      <protection/>
    </xf>
    <xf numFmtId="49" fontId="49" fillId="2" borderId="17" xfId="0" applyNumberFormat="1" applyFont="1" applyFill="1" applyBorder="1" applyAlignment="1" applyProtection="1">
      <alignment horizontal="left" vertical="center"/>
      <protection/>
    </xf>
    <xf numFmtId="0" fontId="0" fillId="2" borderId="17" xfId="0" applyFill="1" applyBorder="1" applyAlignment="1">
      <alignment vertical="center"/>
    </xf>
    <xf numFmtId="187" fontId="34" fillId="2" borderId="46" xfId="0" applyNumberFormat="1" applyFont="1" applyFill="1" applyBorder="1" applyAlignment="1" applyProtection="1">
      <alignment horizontal="right" vertical="center"/>
      <protection/>
    </xf>
    <xf numFmtId="187" fontId="37" fillId="2" borderId="11" xfId="0" applyNumberFormat="1" applyFont="1" applyFill="1" applyBorder="1" applyAlignment="1" applyProtection="1">
      <alignment horizontal="right" vertical="center"/>
      <protection/>
    </xf>
    <xf numFmtId="187" fontId="34" fillId="2" borderId="1" xfId="0" applyNumberFormat="1" applyFont="1" applyFill="1" applyBorder="1" applyAlignment="1" applyProtection="1">
      <alignment horizontal="right" vertical="center"/>
      <protection/>
    </xf>
    <xf numFmtId="0" fontId="0" fillId="2" borderId="0" xfId="0" applyFill="1" applyBorder="1" applyAlignment="1">
      <alignment vertical="center"/>
    </xf>
    <xf numFmtId="49" fontId="14" fillId="2" borderId="0" xfId="0" applyNumberFormat="1" applyFont="1" applyFill="1" applyBorder="1" applyAlignment="1">
      <alignment vertical="center"/>
    </xf>
    <xf numFmtId="179" fontId="32" fillId="2" borderId="49" xfId="0" applyNumberFormat="1" applyFont="1" applyFill="1" applyBorder="1" applyAlignment="1">
      <alignment vertical="center"/>
    </xf>
    <xf numFmtId="179" fontId="7" fillId="2" borderId="49" xfId="0" applyNumberFormat="1" applyFont="1" applyFill="1" applyBorder="1" applyAlignment="1">
      <alignment vertical="center"/>
    </xf>
    <xf numFmtId="179" fontId="57" fillId="2" borderId="54" xfId="0" applyNumberFormat="1" applyFont="1" applyFill="1" applyBorder="1" applyAlignment="1">
      <alignment vertical="center"/>
    </xf>
    <xf numFmtId="179" fontId="32" fillId="2" borderId="51" xfId="0" applyNumberFormat="1" applyFont="1" applyFill="1" applyBorder="1" applyAlignment="1">
      <alignment vertical="center"/>
    </xf>
    <xf numFmtId="179" fontId="7" fillId="2" borderId="51" xfId="0" applyNumberFormat="1" applyFont="1" applyFill="1" applyBorder="1" applyAlignment="1">
      <alignment vertical="center"/>
    </xf>
    <xf numFmtId="179" fontId="57" fillId="2" borderId="55" xfId="0" applyNumberFormat="1" applyFont="1" applyFill="1" applyBorder="1" applyAlignment="1">
      <alignment vertical="center"/>
    </xf>
    <xf numFmtId="179" fontId="57" fillId="2" borderId="50" xfId="0" applyNumberFormat="1" applyFont="1" applyFill="1" applyBorder="1" applyAlignment="1">
      <alignment vertical="center"/>
    </xf>
    <xf numFmtId="179" fontId="57" fillId="2" borderId="56" xfId="0" applyNumberFormat="1" applyFont="1" applyFill="1" applyBorder="1" applyAlignment="1">
      <alignment vertical="center"/>
    </xf>
    <xf numFmtId="179" fontId="57" fillId="2" borderId="52" xfId="0" applyNumberFormat="1" applyFont="1" applyFill="1" applyBorder="1" applyAlignment="1">
      <alignment vertical="center"/>
    </xf>
    <xf numFmtId="187" fontId="41" fillId="2" borderId="24" xfId="0" applyNumberFormat="1" applyFont="1" applyFill="1" applyBorder="1" applyAlignment="1">
      <alignment horizontal="right" vertical="center"/>
    </xf>
    <xf numFmtId="187" fontId="3" fillId="2" borderId="24" xfId="0" applyNumberFormat="1" applyFont="1" applyFill="1" applyBorder="1" applyAlignment="1" applyProtection="1">
      <alignment horizontal="right" vertical="center"/>
      <protection/>
    </xf>
    <xf numFmtId="179" fontId="38" fillId="2" borderId="0" xfId="0" applyNumberFormat="1" applyFont="1" applyFill="1" applyBorder="1" applyAlignment="1" applyProtection="1">
      <alignment horizontal="left" vertical="center"/>
      <protection/>
    </xf>
    <xf numFmtId="0" fontId="15" fillId="2" borderId="0" xfId="0" applyFont="1" applyFill="1" applyBorder="1" applyAlignment="1" applyProtection="1">
      <alignment vertical="center"/>
      <protection locked="0"/>
    </xf>
    <xf numFmtId="0" fontId="3" fillId="2" borderId="3" xfId="0" applyFont="1" applyFill="1" applyBorder="1" applyAlignment="1" applyProtection="1">
      <alignment horizontal="left" vertical="center"/>
      <protection/>
    </xf>
    <xf numFmtId="0" fontId="6" fillId="2" borderId="46" xfId="0" applyFont="1" applyFill="1" applyBorder="1" applyAlignment="1">
      <alignment vertical="center"/>
    </xf>
    <xf numFmtId="0" fontId="6" fillId="2" borderId="58" xfId="0" applyFont="1" applyFill="1" applyBorder="1" applyAlignment="1">
      <alignment vertical="center"/>
    </xf>
    <xf numFmtId="49" fontId="38" fillId="2" borderId="0" xfId="0" applyNumberFormat="1" applyFont="1" applyFill="1" applyBorder="1" applyAlignment="1" applyProtection="1">
      <alignment horizontal="right" vertical="center"/>
      <protection/>
    </xf>
    <xf numFmtId="0" fontId="6" fillId="2" borderId="44" xfId="0" applyFont="1" applyFill="1" applyBorder="1" applyAlignment="1">
      <alignment vertical="center"/>
    </xf>
    <xf numFmtId="49" fontId="42" fillId="2" borderId="40" xfId="0" applyNumberFormat="1" applyFont="1" applyFill="1" applyBorder="1" applyAlignment="1" applyProtection="1">
      <alignment vertical="center"/>
      <protection locked="0"/>
    </xf>
    <xf numFmtId="0" fontId="0" fillId="2" borderId="40" xfId="0" applyFill="1" applyBorder="1" applyAlignment="1">
      <alignment vertical="center"/>
    </xf>
    <xf numFmtId="49" fontId="30" fillId="2" borderId="40" xfId="0" applyNumberFormat="1" applyFont="1" applyFill="1" applyBorder="1" applyAlignment="1" applyProtection="1">
      <alignment horizontal="left" vertical="center"/>
      <protection locked="0"/>
    </xf>
    <xf numFmtId="3" fontId="2" fillId="2" borderId="59" xfId="0" applyNumberFormat="1" applyFont="1" applyFill="1" applyBorder="1" applyAlignment="1" applyProtection="1">
      <alignment vertical="center"/>
      <protection/>
    </xf>
    <xf numFmtId="0" fontId="0" fillId="2" borderId="60" xfId="0" applyFill="1" applyBorder="1" applyAlignment="1">
      <alignment vertical="center"/>
    </xf>
    <xf numFmtId="0" fontId="0" fillId="2" borderId="61" xfId="0" applyFill="1" applyBorder="1" applyAlignment="1">
      <alignment vertical="center"/>
    </xf>
    <xf numFmtId="3" fontId="2" fillId="2" borderId="62" xfId="0" applyNumberFormat="1" applyFont="1" applyFill="1" applyBorder="1" applyAlignment="1" applyProtection="1">
      <alignment vertical="center"/>
      <protection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3" fontId="2" fillId="2" borderId="3" xfId="0" applyNumberFormat="1" applyFont="1" applyFill="1" applyBorder="1" applyAlignment="1" applyProtection="1">
      <alignment vertical="center"/>
      <protection/>
    </xf>
    <xf numFmtId="0" fontId="0" fillId="2" borderId="65" xfId="0" applyFill="1" applyBorder="1" applyAlignment="1">
      <alignment vertical="center"/>
    </xf>
    <xf numFmtId="0" fontId="0" fillId="2" borderId="66" xfId="0" applyFill="1" applyBorder="1" applyAlignment="1">
      <alignment vertical="center"/>
    </xf>
    <xf numFmtId="0" fontId="0" fillId="2" borderId="67" xfId="0" applyFill="1" applyBorder="1" applyAlignment="1">
      <alignment vertical="center"/>
    </xf>
    <xf numFmtId="0" fontId="0" fillId="2" borderId="68" xfId="0" applyFill="1" applyBorder="1" applyAlignment="1">
      <alignment vertical="center"/>
    </xf>
    <xf numFmtId="0" fontId="0" fillId="2" borderId="69" xfId="0" applyFill="1" applyBorder="1" applyAlignment="1">
      <alignment vertical="center"/>
    </xf>
    <xf numFmtId="3" fontId="4" fillId="2" borderId="70" xfId="0" applyNumberFormat="1" applyFont="1" applyFill="1" applyBorder="1" applyAlignment="1">
      <alignment vertical="center"/>
    </xf>
    <xf numFmtId="3" fontId="4" fillId="2" borderId="71" xfId="0" applyNumberFormat="1" applyFont="1" applyFill="1" applyBorder="1" applyAlignment="1">
      <alignment vertical="center"/>
    </xf>
    <xf numFmtId="3" fontId="4" fillId="2" borderId="72" xfId="0" applyNumberFormat="1" applyFont="1" applyFill="1" applyBorder="1" applyAlignment="1">
      <alignment vertical="center"/>
    </xf>
    <xf numFmtId="3" fontId="4" fillId="2" borderId="73" xfId="0" applyNumberFormat="1" applyFont="1" applyFill="1" applyBorder="1" applyAlignment="1">
      <alignment vertical="center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49" fontId="42" fillId="2" borderId="17" xfId="0" applyNumberFormat="1" applyFont="1" applyFill="1" applyBorder="1" applyAlignment="1" applyProtection="1">
      <alignment horizontal="center" vertical="center"/>
      <protection locked="0"/>
    </xf>
    <xf numFmtId="0" fontId="0" fillId="2" borderId="17" xfId="0" applyFont="1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3" fontId="51" fillId="2" borderId="59" xfId="0" applyNumberFormat="1" applyFont="1" applyFill="1" applyBorder="1" applyAlignment="1">
      <alignment vertical="center"/>
    </xf>
    <xf numFmtId="3" fontId="2" fillId="2" borderId="60" xfId="0" applyNumberFormat="1" applyFont="1" applyFill="1" applyBorder="1" applyAlignment="1">
      <alignment vertical="center"/>
    </xf>
    <xf numFmtId="3" fontId="2" fillId="2" borderId="61" xfId="0" applyNumberFormat="1" applyFont="1" applyFill="1" applyBorder="1" applyAlignment="1">
      <alignment vertical="center"/>
    </xf>
    <xf numFmtId="3" fontId="51" fillId="2" borderId="3" xfId="0" applyNumberFormat="1" applyFont="1" applyFill="1" applyBorder="1" applyAlignment="1">
      <alignment vertical="center"/>
    </xf>
    <xf numFmtId="3" fontId="2" fillId="2" borderId="65" xfId="0" applyNumberFormat="1" applyFont="1" applyFill="1" applyBorder="1" applyAlignment="1">
      <alignment vertical="center"/>
    </xf>
    <xf numFmtId="3" fontId="2" fillId="2" borderId="69" xfId="0" applyNumberFormat="1" applyFont="1" applyFill="1" applyBorder="1" applyAlignment="1">
      <alignment vertical="center"/>
    </xf>
    <xf numFmtId="49" fontId="30" fillId="2" borderId="41" xfId="0" applyNumberFormat="1" applyFont="1" applyFill="1" applyBorder="1" applyAlignment="1" applyProtection="1">
      <alignment horizontal="right" vertical="center"/>
      <protection/>
    </xf>
    <xf numFmtId="49" fontId="42" fillId="2" borderId="40" xfId="0" applyNumberFormat="1" applyFont="1" applyFill="1" applyBorder="1" applyAlignment="1" applyProtection="1">
      <alignment horizontal="left" vertical="center"/>
      <protection locked="0"/>
    </xf>
    <xf numFmtId="49" fontId="49" fillId="2" borderId="17" xfId="0" applyNumberFormat="1" applyFont="1" applyFill="1" applyBorder="1" applyAlignment="1" applyProtection="1">
      <alignment horizontal="center" vertical="center"/>
      <protection/>
    </xf>
    <xf numFmtId="0" fontId="40" fillId="2" borderId="17" xfId="0" applyFont="1" applyFill="1" applyBorder="1" applyAlignment="1" applyProtection="1">
      <alignment horizontal="center" vertical="center"/>
      <protection/>
    </xf>
    <xf numFmtId="0" fontId="21" fillId="2" borderId="0" xfId="0" applyFont="1" applyFill="1" applyBorder="1" applyAlignment="1">
      <alignment horizontal="center" vertical="center"/>
    </xf>
    <xf numFmtId="179" fontId="6" fillId="2" borderId="44" xfId="0" applyNumberFormat="1" applyFont="1" applyFill="1" applyBorder="1" applyAlignment="1">
      <alignment horizontal="center" vertical="center" wrapText="1"/>
    </xf>
    <xf numFmtId="179" fontId="6" fillId="2" borderId="46" xfId="0" applyNumberFormat="1" applyFont="1" applyFill="1" applyBorder="1" applyAlignment="1">
      <alignment horizontal="center" vertical="center"/>
    </xf>
    <xf numFmtId="179" fontId="6" fillId="2" borderId="74" xfId="0" applyNumberFormat="1" applyFont="1" applyFill="1" applyBorder="1" applyAlignment="1">
      <alignment horizontal="center" vertical="center"/>
    </xf>
    <xf numFmtId="0" fontId="23" fillId="2" borderId="75" xfId="0" applyFont="1" applyFill="1" applyBorder="1" applyAlignment="1">
      <alignment vertical="top" wrapText="1"/>
    </xf>
    <xf numFmtId="0" fontId="23" fillId="2" borderId="76" xfId="0" applyFont="1" applyFill="1" applyBorder="1" applyAlignment="1">
      <alignment vertical="top" wrapText="1"/>
    </xf>
    <xf numFmtId="0" fontId="10" fillId="2" borderId="77" xfId="0" applyFont="1" applyFill="1" applyBorder="1" applyAlignment="1">
      <alignment vertical="top"/>
    </xf>
    <xf numFmtId="0" fontId="10" fillId="2" borderId="42" xfId="0" applyFont="1" applyFill="1" applyBorder="1" applyAlignment="1">
      <alignment vertical="top"/>
    </xf>
    <xf numFmtId="0" fontId="10" fillId="2" borderId="78" xfId="0" applyFont="1" applyFill="1" applyBorder="1" applyAlignment="1">
      <alignment vertical="top"/>
    </xf>
    <xf numFmtId="0" fontId="10" fillId="2" borderId="79" xfId="0" applyFont="1" applyFill="1" applyBorder="1" applyAlignment="1">
      <alignment vertical="top"/>
    </xf>
    <xf numFmtId="0" fontId="43" fillId="2" borderId="0" xfId="0" applyFont="1" applyFill="1" applyBorder="1" applyAlignment="1">
      <alignment horizontal="center" vertical="center" wrapText="1"/>
    </xf>
    <xf numFmtId="0" fontId="6" fillId="2" borderId="75" xfId="0" applyFont="1" applyFill="1" applyBorder="1" applyAlignment="1">
      <alignment horizontal="center" vertical="center"/>
    </xf>
    <xf numFmtId="0" fontId="6" fillId="2" borderId="76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horizontal="center" vertical="center"/>
    </xf>
    <xf numFmtId="0" fontId="6" fillId="2" borderId="42" xfId="0" applyFont="1" applyFill="1" applyBorder="1" applyAlignment="1">
      <alignment horizontal="center" vertical="center"/>
    </xf>
    <xf numFmtId="0" fontId="6" fillId="2" borderId="77" xfId="0" applyFont="1" applyFill="1" applyBorder="1" applyAlignment="1">
      <alignment vertical="center"/>
    </xf>
    <xf numFmtId="0" fontId="6" fillId="2" borderId="42" xfId="0" applyFont="1" applyFill="1" applyBorder="1" applyAlignment="1">
      <alignment vertical="center"/>
    </xf>
    <xf numFmtId="49" fontId="42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vertical="center"/>
      <protection/>
    </xf>
    <xf numFmtId="49" fontId="49" fillId="2" borderId="17" xfId="0" applyNumberFormat="1" applyFont="1" applyFill="1" applyBorder="1" applyAlignment="1" applyProtection="1">
      <alignment horizontal="left" vertical="center"/>
      <protection/>
    </xf>
    <xf numFmtId="0" fontId="0" fillId="2" borderId="17" xfId="0" applyFill="1" applyBorder="1" applyAlignment="1">
      <alignment vertical="center"/>
    </xf>
    <xf numFmtId="0" fontId="23" fillId="2" borderId="75" xfId="0" applyFont="1" applyFill="1" applyBorder="1" applyAlignment="1">
      <alignment horizontal="left" vertical="top" wrapText="1"/>
    </xf>
    <xf numFmtId="0" fontId="23" fillId="2" borderId="76" xfId="0" applyFont="1" applyFill="1" applyBorder="1" applyAlignment="1">
      <alignment horizontal="left" vertical="top" wrapText="1"/>
    </xf>
    <xf numFmtId="0" fontId="23" fillId="2" borderId="77" xfId="0" applyFont="1" applyFill="1" applyBorder="1" applyAlignment="1">
      <alignment horizontal="left" vertical="top" wrapText="1"/>
    </xf>
    <xf numFmtId="0" fontId="23" fillId="2" borderId="42" xfId="0" applyFont="1" applyFill="1" applyBorder="1" applyAlignment="1">
      <alignment horizontal="left" vertical="top" wrapText="1"/>
    </xf>
    <xf numFmtId="0" fontId="23" fillId="2" borderId="78" xfId="0" applyFont="1" applyFill="1" applyBorder="1" applyAlignment="1">
      <alignment horizontal="left" vertical="top" wrapText="1"/>
    </xf>
    <xf numFmtId="0" fontId="23" fillId="2" borderId="79" xfId="0" applyFont="1" applyFill="1" applyBorder="1" applyAlignment="1">
      <alignment horizontal="left" vertical="top" wrapText="1"/>
    </xf>
    <xf numFmtId="0" fontId="6" fillId="2" borderId="44" xfId="0" applyFont="1" applyFill="1" applyBorder="1" applyAlignment="1">
      <alignment vertical="center" wrapText="1"/>
    </xf>
    <xf numFmtId="0" fontId="6" fillId="2" borderId="46" xfId="0" applyFont="1" applyFill="1" applyBorder="1" applyAlignment="1">
      <alignment vertical="center" wrapText="1"/>
    </xf>
    <xf numFmtId="0" fontId="6" fillId="2" borderId="58" xfId="0" applyFont="1" applyFill="1" applyBorder="1" applyAlignment="1">
      <alignment vertical="center" wrapText="1"/>
    </xf>
    <xf numFmtId="0" fontId="6" fillId="2" borderId="78" xfId="0" applyFont="1" applyFill="1" applyBorder="1" applyAlignment="1">
      <alignment horizontal="center" vertical="center"/>
    </xf>
    <xf numFmtId="0" fontId="6" fillId="2" borderId="79" xfId="0" applyFont="1" applyFill="1" applyBorder="1" applyAlignment="1">
      <alignment horizontal="center" vertical="center"/>
    </xf>
    <xf numFmtId="3" fontId="51" fillId="2" borderId="2" xfId="0" applyNumberFormat="1" applyFont="1" applyFill="1" applyBorder="1" applyAlignment="1" applyProtection="1">
      <alignment vertical="center"/>
      <protection/>
    </xf>
    <xf numFmtId="3" fontId="2" fillId="2" borderId="80" xfId="0" applyNumberFormat="1" applyFont="1" applyFill="1" applyBorder="1" applyAlignment="1" applyProtection="1">
      <alignment vertical="center"/>
      <protection/>
    </xf>
    <xf numFmtId="3" fontId="2" fillId="2" borderId="81" xfId="0" applyNumberFormat="1" applyFont="1" applyFill="1" applyBorder="1" applyAlignment="1" applyProtection="1">
      <alignment vertical="center"/>
      <protection/>
    </xf>
    <xf numFmtId="3" fontId="4" fillId="2" borderId="82" xfId="0" applyNumberFormat="1" applyFont="1" applyFill="1" applyBorder="1" applyAlignment="1" applyProtection="1">
      <alignment horizontal="right" vertical="center"/>
      <protection/>
    </xf>
    <xf numFmtId="3" fontId="4" fillId="2" borderId="20" xfId="0" applyNumberFormat="1" applyFont="1" applyFill="1" applyBorder="1" applyAlignment="1" applyProtection="1">
      <alignment horizontal="right" vertical="center"/>
      <protection/>
    </xf>
    <xf numFmtId="3" fontId="4" fillId="2" borderId="83" xfId="0" applyNumberFormat="1" applyFont="1" applyFill="1" applyBorder="1" applyAlignment="1" applyProtection="1">
      <alignment horizontal="right" vertical="center"/>
      <protection/>
    </xf>
    <xf numFmtId="3" fontId="4" fillId="2" borderId="19" xfId="0" applyNumberFormat="1" applyFont="1" applyFill="1" applyBorder="1" applyAlignment="1" applyProtection="1">
      <alignment horizontal="right" vertical="center"/>
      <protection/>
    </xf>
    <xf numFmtId="3" fontId="4" fillId="2" borderId="21" xfId="0" applyNumberFormat="1" applyFont="1" applyFill="1" applyBorder="1" applyAlignment="1" applyProtection="1">
      <alignment horizontal="right" vertical="center"/>
      <protection/>
    </xf>
    <xf numFmtId="3" fontId="57" fillId="2" borderId="19" xfId="0" applyNumberFormat="1" applyFont="1" applyFill="1" applyBorder="1" applyAlignment="1" applyProtection="1">
      <alignment horizontal="right" vertical="center"/>
      <protection/>
    </xf>
    <xf numFmtId="3" fontId="57" fillId="2" borderId="20" xfId="0" applyNumberFormat="1" applyFont="1" applyFill="1" applyBorder="1" applyAlignment="1" applyProtection="1">
      <alignment horizontal="right" vertical="center"/>
      <protection/>
    </xf>
    <xf numFmtId="3" fontId="57" fillId="2" borderId="21" xfId="0" applyNumberFormat="1" applyFont="1" applyFill="1" applyBorder="1" applyAlignment="1" applyProtection="1">
      <alignment horizontal="right" vertical="center"/>
      <protection/>
    </xf>
    <xf numFmtId="3" fontId="57" fillId="2" borderId="82" xfId="0" applyNumberFormat="1" applyFont="1" applyFill="1" applyBorder="1" applyAlignment="1" applyProtection="1">
      <alignment horizontal="right" vertical="center"/>
      <protection/>
    </xf>
    <xf numFmtId="3" fontId="57" fillId="2" borderId="83" xfId="0" applyNumberFormat="1" applyFont="1" applyFill="1" applyBorder="1" applyAlignment="1" applyProtection="1">
      <alignment horizontal="right" vertical="center"/>
      <protection/>
    </xf>
    <xf numFmtId="49" fontId="42" fillId="2" borderId="40" xfId="0" applyNumberFormat="1" applyFont="1" applyFill="1" applyBorder="1" applyAlignment="1" applyProtection="1">
      <alignment horizontal="center" vertical="center"/>
      <protection/>
    </xf>
    <xf numFmtId="0" fontId="0" fillId="2" borderId="40" xfId="0" applyFill="1" applyBorder="1" applyAlignment="1" applyProtection="1">
      <alignment horizontal="center" vertical="center"/>
      <protection/>
    </xf>
    <xf numFmtId="49" fontId="42" fillId="2" borderId="40" xfId="0" applyNumberFormat="1" applyFont="1" applyFill="1" applyBorder="1" applyAlignment="1" applyProtection="1">
      <alignment vertical="center"/>
      <protection/>
    </xf>
    <xf numFmtId="0" fontId="0" fillId="2" borderId="65" xfId="0" applyFill="1" applyBorder="1" applyAlignment="1" applyProtection="1">
      <alignment vertical="center"/>
      <protection/>
    </xf>
    <xf numFmtId="0" fontId="0" fillId="2" borderId="69" xfId="0" applyFill="1" applyBorder="1" applyAlignment="1" applyProtection="1">
      <alignment vertical="center"/>
      <protection/>
    </xf>
    <xf numFmtId="0" fontId="0" fillId="2" borderId="66" xfId="0" applyFill="1" applyBorder="1" applyAlignment="1" applyProtection="1">
      <alignment vertical="center"/>
      <protection/>
    </xf>
    <xf numFmtId="0" fontId="0" fillId="2" borderId="60" xfId="0" applyFill="1" applyBorder="1" applyAlignment="1" applyProtection="1">
      <alignment vertical="center"/>
      <protection/>
    </xf>
    <xf numFmtId="0" fontId="0" fillId="2" borderId="61" xfId="0" applyFill="1" applyBorder="1" applyAlignment="1" applyProtection="1">
      <alignment vertical="center"/>
      <protection/>
    </xf>
    <xf numFmtId="0" fontId="0" fillId="2" borderId="67" xfId="0" applyFill="1" applyBorder="1" applyAlignment="1" applyProtection="1">
      <alignment vertical="center"/>
      <protection/>
    </xf>
    <xf numFmtId="0" fontId="0" fillId="2" borderId="63" xfId="0" applyFill="1" applyBorder="1" applyAlignment="1" applyProtection="1">
      <alignment vertical="center"/>
      <protection/>
    </xf>
    <xf numFmtId="0" fontId="0" fillId="2" borderId="68" xfId="0" applyFill="1" applyBorder="1" applyAlignment="1" applyProtection="1">
      <alignment vertical="center"/>
      <protection/>
    </xf>
    <xf numFmtId="0" fontId="0" fillId="2" borderId="64" xfId="0" applyFill="1" applyBorder="1" applyAlignment="1" applyProtection="1">
      <alignment vertical="center"/>
      <protection/>
    </xf>
    <xf numFmtId="3" fontId="4" fillId="2" borderId="73" xfId="0" applyNumberFormat="1" applyFont="1" applyFill="1" applyBorder="1" applyAlignment="1" applyProtection="1">
      <alignment horizontal="right" vertical="center"/>
      <protection/>
    </xf>
    <xf numFmtId="3" fontId="4" fillId="2" borderId="71" xfId="0" applyNumberFormat="1" applyFont="1" applyFill="1" applyBorder="1" applyAlignment="1" applyProtection="1">
      <alignment horizontal="right" vertical="center"/>
      <protection/>
    </xf>
    <xf numFmtId="3" fontId="4" fillId="2" borderId="84" xfId="0" applyNumberFormat="1" applyFont="1" applyFill="1" applyBorder="1" applyAlignment="1" applyProtection="1">
      <alignment horizontal="right" vertical="center"/>
      <protection/>
    </xf>
    <xf numFmtId="3" fontId="51" fillId="2" borderId="3" xfId="0" applyNumberFormat="1" applyFont="1" applyFill="1" applyBorder="1" applyAlignment="1" applyProtection="1">
      <alignment vertical="center"/>
      <protection/>
    </xf>
    <xf numFmtId="3" fontId="51" fillId="2" borderId="65" xfId="0" applyNumberFormat="1" applyFont="1" applyFill="1" applyBorder="1" applyAlignment="1" applyProtection="1">
      <alignment vertical="center"/>
      <protection/>
    </xf>
    <xf numFmtId="3" fontId="51" fillId="2" borderId="69" xfId="0" applyNumberFormat="1" applyFont="1" applyFill="1" applyBorder="1" applyAlignment="1" applyProtection="1">
      <alignment vertical="center"/>
      <protection/>
    </xf>
    <xf numFmtId="3" fontId="2" fillId="2" borderId="65" xfId="0" applyNumberFormat="1" applyFont="1" applyFill="1" applyBorder="1" applyAlignment="1" applyProtection="1">
      <alignment vertical="center"/>
      <protection/>
    </xf>
    <xf numFmtId="3" fontId="2" fillId="2" borderId="69" xfId="0" applyNumberFormat="1" applyFont="1" applyFill="1" applyBorder="1" applyAlignment="1" applyProtection="1">
      <alignment vertical="center"/>
      <protection/>
    </xf>
    <xf numFmtId="0" fontId="7" fillId="2" borderId="17" xfId="0" applyNumberFormat="1" applyFont="1" applyFill="1" applyBorder="1" applyAlignment="1" applyProtection="1">
      <alignment horizontal="center" vertical="center"/>
      <protection/>
    </xf>
    <xf numFmtId="3" fontId="51" fillId="2" borderId="73" xfId="0" applyNumberFormat="1" applyFont="1" applyFill="1" applyBorder="1" applyAlignment="1" applyProtection="1">
      <alignment horizontal="right" vertical="center"/>
      <protection/>
    </xf>
    <xf numFmtId="3" fontId="51" fillId="2" borderId="71" xfId="0" applyNumberFormat="1" applyFont="1" applyFill="1" applyBorder="1" applyAlignment="1" applyProtection="1">
      <alignment horizontal="right" vertical="center"/>
      <protection/>
    </xf>
    <xf numFmtId="3" fontId="51" fillId="2" borderId="84" xfId="0" applyNumberFormat="1" applyFont="1" applyFill="1" applyBorder="1" applyAlignment="1" applyProtection="1">
      <alignment horizontal="right" vertical="center"/>
      <protection/>
    </xf>
    <xf numFmtId="3" fontId="51" fillId="2" borderId="22" xfId="0" applyNumberFormat="1" applyFont="1" applyFill="1" applyBorder="1" applyAlignment="1" applyProtection="1">
      <alignment horizontal="right" vertical="center"/>
      <protection/>
    </xf>
    <xf numFmtId="3" fontId="51" fillId="2" borderId="85" xfId="0" applyNumberFormat="1" applyFont="1" applyFill="1" applyBorder="1" applyAlignment="1" applyProtection="1">
      <alignment horizontal="right" vertical="center"/>
      <protection/>
    </xf>
    <xf numFmtId="3" fontId="51" fillId="2" borderId="86" xfId="0" applyNumberFormat="1" applyFont="1" applyFill="1" applyBorder="1" applyAlignment="1" applyProtection="1">
      <alignment horizontal="right" vertical="center"/>
      <protection/>
    </xf>
    <xf numFmtId="3" fontId="51" fillId="2" borderId="59" xfId="0" applyNumberFormat="1" applyFont="1" applyFill="1" applyBorder="1" applyAlignment="1" applyProtection="1">
      <alignment vertical="center"/>
      <protection/>
    </xf>
    <xf numFmtId="3" fontId="2" fillId="2" borderId="60" xfId="0" applyNumberFormat="1" applyFont="1" applyFill="1" applyBorder="1" applyAlignment="1" applyProtection="1">
      <alignment vertical="center"/>
      <protection/>
    </xf>
    <xf numFmtId="3" fontId="2" fillId="2" borderId="61" xfId="0" applyNumberFormat="1" applyFont="1" applyFill="1" applyBorder="1" applyAlignment="1" applyProtection="1">
      <alignment vertical="center"/>
      <protection/>
    </xf>
    <xf numFmtId="0" fontId="23" fillId="2" borderId="75" xfId="0" applyFont="1" applyFill="1" applyBorder="1" applyAlignment="1">
      <alignment vertical="top"/>
    </xf>
    <xf numFmtId="0" fontId="23" fillId="2" borderId="76" xfId="0" applyFont="1" applyFill="1" applyBorder="1" applyAlignment="1">
      <alignment vertical="top"/>
    </xf>
    <xf numFmtId="0" fontId="0" fillId="2" borderId="77" xfId="0" applyFill="1" applyBorder="1" applyAlignment="1">
      <alignment vertical="top"/>
    </xf>
    <xf numFmtId="0" fontId="0" fillId="2" borderId="42" xfId="0" applyFill="1" applyBorder="1" applyAlignment="1">
      <alignment vertical="top"/>
    </xf>
    <xf numFmtId="0" fontId="0" fillId="2" borderId="78" xfId="0" applyFill="1" applyBorder="1" applyAlignment="1">
      <alignment vertical="top"/>
    </xf>
    <xf numFmtId="0" fontId="0" fillId="2" borderId="79" xfId="0" applyFill="1" applyBorder="1" applyAlignment="1">
      <alignment vertical="top"/>
    </xf>
    <xf numFmtId="0" fontId="0" fillId="2" borderId="77" xfId="0" applyFill="1" applyBorder="1" applyAlignment="1">
      <alignment vertical="top" wrapText="1"/>
    </xf>
    <xf numFmtId="0" fontId="0" fillId="2" borderId="42" xfId="0" applyFill="1" applyBorder="1" applyAlignment="1">
      <alignment vertical="top" wrapText="1"/>
    </xf>
    <xf numFmtId="0" fontId="0" fillId="2" borderId="78" xfId="0" applyFill="1" applyBorder="1" applyAlignment="1">
      <alignment vertical="top" wrapText="1"/>
    </xf>
    <xf numFmtId="0" fontId="0" fillId="2" borderId="79" xfId="0" applyFill="1" applyBorder="1" applyAlignment="1">
      <alignment vertical="top" wrapText="1"/>
    </xf>
    <xf numFmtId="0" fontId="43" fillId="2" borderId="0" xfId="0" applyFont="1" applyFill="1" applyBorder="1" applyAlignment="1">
      <alignment horizontal="center" vertical="center"/>
    </xf>
    <xf numFmtId="0" fontId="8" fillId="2" borderId="77" xfId="0" applyFont="1" applyFill="1" applyBorder="1" applyAlignment="1">
      <alignment vertical="center"/>
    </xf>
    <xf numFmtId="0" fontId="42" fillId="2" borderId="17" xfId="0" applyNumberFormat="1" applyFont="1" applyFill="1" applyBorder="1" applyAlignment="1" applyProtection="1">
      <alignment horizontal="center" vertical="center"/>
      <protection/>
    </xf>
    <xf numFmtId="0" fontId="0" fillId="2" borderId="17" xfId="0" applyFill="1" applyBorder="1" applyAlignment="1" applyProtection="1">
      <alignment horizontal="center" vertical="center"/>
      <protection/>
    </xf>
    <xf numFmtId="49" fontId="30" fillId="2" borderId="0" xfId="0" applyNumberFormat="1" applyFont="1" applyFill="1" applyBorder="1" applyAlignment="1" applyProtection="1">
      <alignment horizontal="right" vertical="center"/>
      <protection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514350" y="0"/>
          <a:ext cx="1752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2" name="Rectangle 2"/>
        <xdr:cNvSpPr>
          <a:spLocks/>
        </xdr:cNvSpPr>
      </xdr:nvSpPr>
      <xdr:spPr>
        <a:xfrm>
          <a:off x="1457325" y="0"/>
          <a:ext cx="6858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2400300" y="0"/>
          <a:ext cx="1714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298132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5" name="Line 5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6" name="Line 6"/>
        <xdr:cNvSpPr>
          <a:spLocks/>
        </xdr:cNvSpPr>
      </xdr:nvSpPr>
      <xdr:spPr>
        <a:xfrm>
          <a:off x="1543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7" name="Line 7"/>
        <xdr:cNvSpPr>
          <a:spLocks/>
        </xdr:cNvSpPr>
      </xdr:nvSpPr>
      <xdr:spPr>
        <a:xfrm>
          <a:off x="1685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8" name="Line 8"/>
        <xdr:cNvSpPr>
          <a:spLocks/>
        </xdr:cNvSpPr>
      </xdr:nvSpPr>
      <xdr:spPr>
        <a:xfrm>
          <a:off x="2971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9" name="Line 9"/>
        <xdr:cNvSpPr>
          <a:spLocks/>
        </xdr:cNvSpPr>
      </xdr:nvSpPr>
      <xdr:spPr>
        <a:xfrm>
          <a:off x="32099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10" name="Line 10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11" name="Line 11"/>
        <xdr:cNvSpPr>
          <a:spLocks/>
        </xdr:cNvSpPr>
      </xdr:nvSpPr>
      <xdr:spPr>
        <a:xfrm>
          <a:off x="2419350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12" name="Line 12"/>
        <xdr:cNvSpPr>
          <a:spLocks/>
        </xdr:cNvSpPr>
      </xdr:nvSpPr>
      <xdr:spPr>
        <a:xfrm>
          <a:off x="2219325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13" name="Line 16"/>
        <xdr:cNvSpPr>
          <a:spLocks/>
        </xdr:cNvSpPr>
      </xdr:nvSpPr>
      <xdr:spPr>
        <a:xfrm flipV="1">
          <a:off x="1790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14" name="Line 17"/>
        <xdr:cNvSpPr>
          <a:spLocks/>
        </xdr:cNvSpPr>
      </xdr:nvSpPr>
      <xdr:spPr>
        <a:xfrm flipV="1">
          <a:off x="39147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13</xdr:row>
      <xdr:rowOff>9525</xdr:rowOff>
    </xdr:to>
    <xdr:sp>
      <xdr:nvSpPr>
        <xdr:cNvPr id="15" name="Line 24"/>
        <xdr:cNvSpPr>
          <a:spLocks/>
        </xdr:cNvSpPr>
      </xdr:nvSpPr>
      <xdr:spPr>
        <a:xfrm>
          <a:off x="9525" y="1447800"/>
          <a:ext cx="1362075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16" name="Line 25"/>
        <xdr:cNvSpPr>
          <a:spLocks/>
        </xdr:cNvSpPr>
      </xdr:nvSpPr>
      <xdr:spPr>
        <a:xfrm>
          <a:off x="9525" y="1447800"/>
          <a:ext cx="1362075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285750</xdr:rowOff>
    </xdr:from>
    <xdr:to>
      <xdr:col>2</xdr:col>
      <xdr:colOff>0</xdr:colOff>
      <xdr:row>12</xdr:row>
      <xdr:rowOff>0</xdr:rowOff>
    </xdr:to>
    <xdr:sp>
      <xdr:nvSpPr>
        <xdr:cNvPr id="17" name="Line 26"/>
        <xdr:cNvSpPr>
          <a:spLocks/>
        </xdr:cNvSpPr>
      </xdr:nvSpPr>
      <xdr:spPr>
        <a:xfrm>
          <a:off x="19050" y="1447800"/>
          <a:ext cx="2076450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1257300</xdr:colOff>
      <xdr:row>0</xdr:row>
      <xdr:rowOff>0</xdr:rowOff>
    </xdr:from>
    <xdr:to>
      <xdr:col>0</xdr:col>
      <xdr:colOff>1257300</xdr:colOff>
      <xdr:row>0</xdr:row>
      <xdr:rowOff>0</xdr:rowOff>
    </xdr:to>
    <xdr:sp>
      <xdr:nvSpPr>
        <xdr:cNvPr id="1" name="Line 39"/>
        <xdr:cNvSpPr>
          <a:spLocks/>
        </xdr:cNvSpPr>
      </xdr:nvSpPr>
      <xdr:spPr>
        <a:xfrm>
          <a:off x="12573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1504950</xdr:colOff>
      <xdr:row>0</xdr:row>
      <xdr:rowOff>0</xdr:rowOff>
    </xdr:from>
    <xdr:to>
      <xdr:col>0</xdr:col>
      <xdr:colOff>1676400</xdr:colOff>
      <xdr:row>0</xdr:row>
      <xdr:rowOff>0</xdr:rowOff>
    </xdr:to>
    <xdr:sp>
      <xdr:nvSpPr>
        <xdr:cNvPr id="2" name="Line 40"/>
        <xdr:cNvSpPr>
          <a:spLocks/>
        </xdr:cNvSpPr>
      </xdr:nvSpPr>
      <xdr:spPr>
        <a:xfrm>
          <a:off x="1504950" y="0"/>
          <a:ext cx="171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1704975</xdr:colOff>
      <xdr:row>0</xdr:row>
      <xdr:rowOff>0</xdr:rowOff>
    </xdr:from>
    <xdr:to>
      <xdr:col>0</xdr:col>
      <xdr:colOff>1895475</xdr:colOff>
      <xdr:row>0</xdr:row>
      <xdr:rowOff>0</xdr:rowOff>
    </xdr:to>
    <xdr:sp>
      <xdr:nvSpPr>
        <xdr:cNvPr id="3" name="Rectangle 41"/>
        <xdr:cNvSpPr>
          <a:spLocks/>
        </xdr:cNvSpPr>
      </xdr:nvSpPr>
      <xdr:spPr>
        <a:xfrm>
          <a:off x="1704975" y="0"/>
          <a:ext cx="1905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1038225</xdr:colOff>
      <xdr:row>0</xdr:row>
      <xdr:rowOff>0</xdr:rowOff>
    </xdr:from>
    <xdr:to>
      <xdr:col>0</xdr:col>
      <xdr:colOff>1038225</xdr:colOff>
      <xdr:row>0</xdr:row>
      <xdr:rowOff>0</xdr:rowOff>
    </xdr:to>
    <xdr:sp>
      <xdr:nvSpPr>
        <xdr:cNvPr id="4" name="Line 43"/>
        <xdr:cNvSpPr>
          <a:spLocks/>
        </xdr:cNvSpPr>
      </xdr:nvSpPr>
      <xdr:spPr>
        <a:xfrm>
          <a:off x="1038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1333500</xdr:colOff>
      <xdr:row>0</xdr:row>
      <xdr:rowOff>0</xdr:rowOff>
    </xdr:from>
    <xdr:to>
      <xdr:col>0</xdr:col>
      <xdr:colOff>1514475</xdr:colOff>
      <xdr:row>0</xdr:row>
      <xdr:rowOff>0</xdr:rowOff>
    </xdr:to>
    <xdr:sp>
      <xdr:nvSpPr>
        <xdr:cNvPr id="5" name="Line 44"/>
        <xdr:cNvSpPr>
          <a:spLocks/>
        </xdr:cNvSpPr>
      </xdr:nvSpPr>
      <xdr:spPr>
        <a:xfrm flipV="1">
          <a:off x="1333500" y="0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1876425</xdr:colOff>
      <xdr:row>0</xdr:row>
      <xdr:rowOff>0</xdr:rowOff>
    </xdr:from>
    <xdr:to>
      <xdr:col>0</xdr:col>
      <xdr:colOff>1876425</xdr:colOff>
      <xdr:row>0</xdr:row>
      <xdr:rowOff>0</xdr:rowOff>
    </xdr:to>
    <xdr:sp>
      <xdr:nvSpPr>
        <xdr:cNvPr id="6" name="Line 46"/>
        <xdr:cNvSpPr>
          <a:spLocks/>
        </xdr:cNvSpPr>
      </xdr:nvSpPr>
      <xdr:spPr>
        <a:xfrm>
          <a:off x="18764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447675</xdr:colOff>
      <xdr:row>0</xdr:row>
      <xdr:rowOff>0</xdr:rowOff>
    </xdr:from>
    <xdr:to>
      <xdr:col>2</xdr:col>
      <xdr:colOff>447675</xdr:colOff>
      <xdr:row>0</xdr:row>
      <xdr:rowOff>0</xdr:rowOff>
    </xdr:to>
    <xdr:sp>
      <xdr:nvSpPr>
        <xdr:cNvPr id="7" name="Line 47"/>
        <xdr:cNvSpPr>
          <a:spLocks/>
        </xdr:cNvSpPr>
      </xdr:nvSpPr>
      <xdr:spPr>
        <a:xfrm>
          <a:off x="3419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180975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8" name="Line 48"/>
        <xdr:cNvSpPr>
          <a:spLocks/>
        </xdr:cNvSpPr>
      </xdr:nvSpPr>
      <xdr:spPr>
        <a:xfrm>
          <a:off x="37338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781050</xdr:colOff>
      <xdr:row>0</xdr:row>
      <xdr:rowOff>0</xdr:rowOff>
    </xdr:from>
    <xdr:to>
      <xdr:col>0</xdr:col>
      <xdr:colOff>781050</xdr:colOff>
      <xdr:row>0</xdr:row>
      <xdr:rowOff>0</xdr:rowOff>
    </xdr:to>
    <xdr:sp>
      <xdr:nvSpPr>
        <xdr:cNvPr id="9" name="Line 49"/>
        <xdr:cNvSpPr>
          <a:spLocks/>
        </xdr:cNvSpPr>
      </xdr:nvSpPr>
      <xdr:spPr>
        <a:xfrm>
          <a:off x="781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209550</xdr:colOff>
      <xdr:row>0</xdr:row>
      <xdr:rowOff>0</xdr:rowOff>
    </xdr:from>
    <xdr:to>
      <xdr:col>2</xdr:col>
      <xdr:colOff>209550</xdr:colOff>
      <xdr:row>0</xdr:row>
      <xdr:rowOff>0</xdr:rowOff>
    </xdr:to>
    <xdr:sp>
      <xdr:nvSpPr>
        <xdr:cNvPr id="10" name="Line 50"/>
        <xdr:cNvSpPr>
          <a:spLocks/>
        </xdr:cNvSpPr>
      </xdr:nvSpPr>
      <xdr:spPr>
        <a:xfrm flipV="1">
          <a:off x="31813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1028700</xdr:colOff>
      <xdr:row>0</xdr:row>
      <xdr:rowOff>0</xdr:rowOff>
    </xdr:from>
    <xdr:to>
      <xdr:col>0</xdr:col>
      <xdr:colOff>1028700</xdr:colOff>
      <xdr:row>0</xdr:row>
      <xdr:rowOff>0</xdr:rowOff>
    </xdr:to>
    <xdr:sp>
      <xdr:nvSpPr>
        <xdr:cNvPr id="11" name="Line 51"/>
        <xdr:cNvSpPr>
          <a:spLocks/>
        </xdr:cNvSpPr>
      </xdr:nvSpPr>
      <xdr:spPr>
        <a:xfrm flipV="1">
          <a:off x="10287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" name="Rectangle 4"/>
        <xdr:cNvSpPr>
          <a:spLocks/>
        </xdr:cNvSpPr>
      </xdr:nvSpPr>
      <xdr:spPr>
        <a:xfrm>
          <a:off x="32670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123825</xdr:colOff>
      <xdr:row>0</xdr:row>
      <xdr:rowOff>0</xdr:rowOff>
    </xdr:from>
    <xdr:to>
      <xdr:col>1</xdr:col>
      <xdr:colOff>123825</xdr:colOff>
      <xdr:row>0</xdr:row>
      <xdr:rowOff>0</xdr:rowOff>
    </xdr:to>
    <xdr:sp>
      <xdr:nvSpPr>
        <xdr:cNvPr id="2" name="Line 5"/>
        <xdr:cNvSpPr>
          <a:spLocks/>
        </xdr:cNvSpPr>
      </xdr:nvSpPr>
      <xdr:spPr>
        <a:xfrm>
          <a:off x="16192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3" name="Line 6"/>
        <xdr:cNvSpPr>
          <a:spLocks/>
        </xdr:cNvSpPr>
      </xdr:nvSpPr>
      <xdr:spPr>
        <a:xfrm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400050</xdr:colOff>
      <xdr:row>0</xdr:row>
      <xdr:rowOff>0</xdr:rowOff>
    </xdr:from>
    <xdr:to>
      <xdr:col>1</xdr:col>
      <xdr:colOff>400050</xdr:colOff>
      <xdr:row>0</xdr:row>
      <xdr:rowOff>0</xdr:rowOff>
    </xdr:to>
    <xdr:sp>
      <xdr:nvSpPr>
        <xdr:cNvPr id="4" name="Line 7"/>
        <xdr:cNvSpPr>
          <a:spLocks/>
        </xdr:cNvSpPr>
      </xdr:nvSpPr>
      <xdr:spPr>
        <a:xfrm>
          <a:off x="18954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142875</xdr:colOff>
      <xdr:row>0</xdr:row>
      <xdr:rowOff>0</xdr:rowOff>
    </xdr:from>
    <xdr:to>
      <xdr:col>3</xdr:col>
      <xdr:colOff>142875</xdr:colOff>
      <xdr:row>0</xdr:row>
      <xdr:rowOff>0</xdr:rowOff>
    </xdr:to>
    <xdr:sp>
      <xdr:nvSpPr>
        <xdr:cNvPr id="5" name="Line 8"/>
        <xdr:cNvSpPr>
          <a:spLocks/>
        </xdr:cNvSpPr>
      </xdr:nvSpPr>
      <xdr:spPr>
        <a:xfrm>
          <a:off x="33718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381000</xdr:colOff>
      <xdr:row>0</xdr:row>
      <xdr:rowOff>0</xdr:rowOff>
    </xdr:from>
    <xdr:to>
      <xdr:col>3</xdr:col>
      <xdr:colOff>381000</xdr:colOff>
      <xdr:row>0</xdr:row>
      <xdr:rowOff>0</xdr:rowOff>
    </xdr:to>
    <xdr:sp>
      <xdr:nvSpPr>
        <xdr:cNvPr id="6" name="Line 9"/>
        <xdr:cNvSpPr>
          <a:spLocks/>
        </xdr:cNvSpPr>
      </xdr:nvSpPr>
      <xdr:spPr>
        <a:xfrm flipH="1">
          <a:off x="36099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219075</xdr:colOff>
      <xdr:row>0</xdr:row>
      <xdr:rowOff>0</xdr:rowOff>
    </xdr:from>
    <xdr:to>
      <xdr:col>4</xdr:col>
      <xdr:colOff>219075</xdr:colOff>
      <xdr:row>0</xdr:row>
      <xdr:rowOff>0</xdr:rowOff>
    </xdr:to>
    <xdr:sp>
      <xdr:nvSpPr>
        <xdr:cNvPr id="7" name="Line 10"/>
        <xdr:cNvSpPr>
          <a:spLocks/>
        </xdr:cNvSpPr>
      </xdr:nvSpPr>
      <xdr:spPr>
        <a:xfrm>
          <a:off x="4257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428625</xdr:colOff>
      <xdr:row>0</xdr:row>
      <xdr:rowOff>0</xdr:rowOff>
    </xdr:to>
    <xdr:sp>
      <xdr:nvSpPr>
        <xdr:cNvPr id="8" name="Line 11"/>
        <xdr:cNvSpPr>
          <a:spLocks/>
        </xdr:cNvSpPr>
      </xdr:nvSpPr>
      <xdr:spPr>
        <a:xfrm>
          <a:off x="261937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9" name="Line 12"/>
        <xdr:cNvSpPr>
          <a:spLocks/>
        </xdr:cNvSpPr>
      </xdr:nvSpPr>
      <xdr:spPr>
        <a:xfrm>
          <a:off x="24193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638175</xdr:colOff>
      <xdr:row>0</xdr:row>
      <xdr:rowOff>0</xdr:rowOff>
    </xdr:from>
    <xdr:to>
      <xdr:col>1</xdr:col>
      <xdr:colOff>638175</xdr:colOff>
      <xdr:row>0</xdr:row>
      <xdr:rowOff>0</xdr:rowOff>
    </xdr:to>
    <xdr:sp>
      <xdr:nvSpPr>
        <xdr:cNvPr id="10" name="Line 13"/>
        <xdr:cNvSpPr>
          <a:spLocks/>
        </xdr:cNvSpPr>
      </xdr:nvSpPr>
      <xdr:spPr>
        <a:xfrm>
          <a:off x="21336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5</xdr:col>
      <xdr:colOff>28575</xdr:colOff>
      <xdr:row>0</xdr:row>
      <xdr:rowOff>0</xdr:rowOff>
    </xdr:from>
    <xdr:to>
      <xdr:col>5</xdr:col>
      <xdr:colOff>28575</xdr:colOff>
      <xdr:row>0</xdr:row>
      <xdr:rowOff>0</xdr:rowOff>
    </xdr:to>
    <xdr:sp>
      <xdr:nvSpPr>
        <xdr:cNvPr id="11" name="Line 14"/>
        <xdr:cNvSpPr>
          <a:spLocks/>
        </xdr:cNvSpPr>
      </xdr:nvSpPr>
      <xdr:spPr>
        <a:xfrm>
          <a:off x="51435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514350</xdr:colOff>
      <xdr:row>0</xdr:row>
      <xdr:rowOff>0</xdr:rowOff>
    </xdr:from>
    <xdr:to>
      <xdr:col>2</xdr:col>
      <xdr:colOff>171450</xdr:colOff>
      <xdr:row>0</xdr:row>
      <xdr:rowOff>0</xdr:rowOff>
    </xdr:to>
    <xdr:sp>
      <xdr:nvSpPr>
        <xdr:cNvPr id="12" name="Rectangle 36"/>
        <xdr:cNvSpPr>
          <a:spLocks/>
        </xdr:cNvSpPr>
      </xdr:nvSpPr>
      <xdr:spPr>
        <a:xfrm>
          <a:off x="514350" y="0"/>
          <a:ext cx="195262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85725</xdr:colOff>
      <xdr:row>0</xdr:row>
      <xdr:rowOff>0</xdr:rowOff>
    </xdr:from>
    <xdr:to>
      <xdr:col>2</xdr:col>
      <xdr:colOff>47625</xdr:colOff>
      <xdr:row>0</xdr:row>
      <xdr:rowOff>0</xdr:rowOff>
    </xdr:to>
    <xdr:sp>
      <xdr:nvSpPr>
        <xdr:cNvPr id="13" name="Rectangle 37"/>
        <xdr:cNvSpPr>
          <a:spLocks/>
        </xdr:cNvSpPr>
      </xdr:nvSpPr>
      <xdr:spPr>
        <a:xfrm>
          <a:off x="1581150" y="0"/>
          <a:ext cx="7620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304800</xdr:colOff>
      <xdr:row>0</xdr:row>
      <xdr:rowOff>0</xdr:rowOff>
    </xdr:from>
    <xdr:to>
      <xdr:col>4</xdr:col>
      <xdr:colOff>371475</xdr:colOff>
      <xdr:row>0</xdr:row>
      <xdr:rowOff>0</xdr:rowOff>
    </xdr:to>
    <xdr:sp>
      <xdr:nvSpPr>
        <xdr:cNvPr id="14" name="Rectangle 38"/>
        <xdr:cNvSpPr>
          <a:spLocks/>
        </xdr:cNvSpPr>
      </xdr:nvSpPr>
      <xdr:spPr>
        <a:xfrm>
          <a:off x="2600325" y="0"/>
          <a:ext cx="180975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38100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15" name="Rectangle 39"/>
        <xdr:cNvSpPr>
          <a:spLocks/>
        </xdr:cNvSpPr>
      </xdr:nvSpPr>
      <xdr:spPr>
        <a:xfrm>
          <a:off x="3267075" y="0"/>
          <a:ext cx="2286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723900</xdr:colOff>
      <xdr:row>0</xdr:row>
      <xdr:rowOff>0</xdr:rowOff>
    </xdr:from>
    <xdr:to>
      <xdr:col>0</xdr:col>
      <xdr:colOff>723900</xdr:colOff>
      <xdr:row>0</xdr:row>
      <xdr:rowOff>0</xdr:rowOff>
    </xdr:to>
    <xdr:sp>
      <xdr:nvSpPr>
        <xdr:cNvPr id="16" name="Line 40"/>
        <xdr:cNvSpPr>
          <a:spLocks/>
        </xdr:cNvSpPr>
      </xdr:nvSpPr>
      <xdr:spPr>
        <a:xfrm>
          <a:off x="72390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171450</xdr:colOff>
      <xdr:row>0</xdr:row>
      <xdr:rowOff>0</xdr:rowOff>
    </xdr:from>
    <xdr:to>
      <xdr:col>1</xdr:col>
      <xdr:colOff>171450</xdr:colOff>
      <xdr:row>0</xdr:row>
      <xdr:rowOff>0</xdr:rowOff>
    </xdr:to>
    <xdr:sp>
      <xdr:nvSpPr>
        <xdr:cNvPr id="17" name="Line 41"/>
        <xdr:cNvSpPr>
          <a:spLocks/>
        </xdr:cNvSpPr>
      </xdr:nvSpPr>
      <xdr:spPr>
        <a:xfrm>
          <a:off x="16668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314325</xdr:colOff>
      <xdr:row>0</xdr:row>
      <xdr:rowOff>0</xdr:rowOff>
    </xdr:from>
    <xdr:to>
      <xdr:col>1</xdr:col>
      <xdr:colOff>314325</xdr:colOff>
      <xdr:row>0</xdr:row>
      <xdr:rowOff>0</xdr:rowOff>
    </xdr:to>
    <xdr:sp>
      <xdr:nvSpPr>
        <xdr:cNvPr id="18" name="Line 42"/>
        <xdr:cNvSpPr>
          <a:spLocks/>
        </xdr:cNvSpPr>
      </xdr:nvSpPr>
      <xdr:spPr>
        <a:xfrm>
          <a:off x="18097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28575</xdr:colOff>
      <xdr:row>0</xdr:row>
      <xdr:rowOff>0</xdr:rowOff>
    </xdr:to>
    <xdr:sp>
      <xdr:nvSpPr>
        <xdr:cNvPr id="19" name="Line 43"/>
        <xdr:cNvSpPr>
          <a:spLocks/>
        </xdr:cNvSpPr>
      </xdr:nvSpPr>
      <xdr:spPr>
        <a:xfrm>
          <a:off x="32575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266700</xdr:colOff>
      <xdr:row>0</xdr:row>
      <xdr:rowOff>0</xdr:rowOff>
    </xdr:from>
    <xdr:to>
      <xdr:col>3</xdr:col>
      <xdr:colOff>266700</xdr:colOff>
      <xdr:row>0</xdr:row>
      <xdr:rowOff>0</xdr:rowOff>
    </xdr:to>
    <xdr:sp>
      <xdr:nvSpPr>
        <xdr:cNvPr id="20" name="Line 44"/>
        <xdr:cNvSpPr>
          <a:spLocks/>
        </xdr:cNvSpPr>
      </xdr:nvSpPr>
      <xdr:spPr>
        <a:xfrm>
          <a:off x="349567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3</xdr:col>
      <xdr:colOff>476250</xdr:colOff>
      <xdr:row>0</xdr:row>
      <xdr:rowOff>0</xdr:rowOff>
    </xdr:from>
    <xdr:to>
      <xdr:col>3</xdr:col>
      <xdr:colOff>476250</xdr:colOff>
      <xdr:row>0</xdr:row>
      <xdr:rowOff>0</xdr:rowOff>
    </xdr:to>
    <xdr:sp>
      <xdr:nvSpPr>
        <xdr:cNvPr id="21" name="Line 45"/>
        <xdr:cNvSpPr>
          <a:spLocks/>
        </xdr:cNvSpPr>
      </xdr:nvSpPr>
      <xdr:spPr>
        <a:xfrm>
          <a:off x="37052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323850</xdr:colOff>
      <xdr:row>0</xdr:row>
      <xdr:rowOff>0</xdr:rowOff>
    </xdr:from>
    <xdr:to>
      <xdr:col>2</xdr:col>
      <xdr:colOff>457200</xdr:colOff>
      <xdr:row>0</xdr:row>
      <xdr:rowOff>0</xdr:rowOff>
    </xdr:to>
    <xdr:sp>
      <xdr:nvSpPr>
        <xdr:cNvPr id="22" name="Line 46"/>
        <xdr:cNvSpPr>
          <a:spLocks/>
        </xdr:cNvSpPr>
      </xdr:nvSpPr>
      <xdr:spPr>
        <a:xfrm>
          <a:off x="2619375" y="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</xdr:col>
      <xdr:colOff>123825</xdr:colOff>
      <xdr:row>0</xdr:row>
      <xdr:rowOff>0</xdr:rowOff>
    </xdr:from>
    <xdr:to>
      <xdr:col>2</xdr:col>
      <xdr:colOff>247650</xdr:colOff>
      <xdr:row>0</xdr:row>
      <xdr:rowOff>0</xdr:rowOff>
    </xdr:to>
    <xdr:sp>
      <xdr:nvSpPr>
        <xdr:cNvPr id="23" name="Line 47"/>
        <xdr:cNvSpPr>
          <a:spLocks/>
        </xdr:cNvSpPr>
      </xdr:nvSpPr>
      <xdr:spPr>
        <a:xfrm>
          <a:off x="2419350" y="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1</xdr:col>
      <xdr:colOff>419100</xdr:colOff>
      <xdr:row>0</xdr:row>
      <xdr:rowOff>0</xdr:rowOff>
    </xdr:to>
    <xdr:sp>
      <xdr:nvSpPr>
        <xdr:cNvPr id="24" name="Line 48"/>
        <xdr:cNvSpPr>
          <a:spLocks/>
        </xdr:cNvSpPr>
      </xdr:nvSpPr>
      <xdr:spPr>
        <a:xfrm flipV="1">
          <a:off x="19145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4</xdr:col>
      <xdr:colOff>171450</xdr:colOff>
      <xdr:row>0</xdr:row>
      <xdr:rowOff>0</xdr:rowOff>
    </xdr:from>
    <xdr:to>
      <xdr:col>4</xdr:col>
      <xdr:colOff>171450</xdr:colOff>
      <xdr:row>0</xdr:row>
      <xdr:rowOff>0</xdr:rowOff>
    </xdr:to>
    <xdr:sp>
      <xdr:nvSpPr>
        <xdr:cNvPr id="25" name="Line 49"/>
        <xdr:cNvSpPr>
          <a:spLocks/>
        </xdr:cNvSpPr>
      </xdr:nvSpPr>
      <xdr:spPr>
        <a:xfrm flipV="1">
          <a:off x="4210050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13</xdr:row>
      <xdr:rowOff>9525</xdr:rowOff>
    </xdr:to>
    <xdr:sp>
      <xdr:nvSpPr>
        <xdr:cNvPr id="26" name="Line 52"/>
        <xdr:cNvSpPr>
          <a:spLocks/>
        </xdr:cNvSpPr>
      </xdr:nvSpPr>
      <xdr:spPr>
        <a:xfrm>
          <a:off x="9525" y="1504950"/>
          <a:ext cx="148590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9525</xdr:colOff>
      <xdr:row>6</xdr:row>
      <xdr:rowOff>0</xdr:rowOff>
    </xdr:from>
    <xdr:to>
      <xdr:col>1</xdr:col>
      <xdr:colOff>0</xdr:colOff>
      <xdr:row>13</xdr:row>
      <xdr:rowOff>0</xdr:rowOff>
    </xdr:to>
    <xdr:sp>
      <xdr:nvSpPr>
        <xdr:cNvPr id="27" name="Line 53"/>
        <xdr:cNvSpPr>
          <a:spLocks/>
        </xdr:cNvSpPr>
      </xdr:nvSpPr>
      <xdr:spPr>
        <a:xfrm>
          <a:off x="9525" y="1504950"/>
          <a:ext cx="148590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0</xdr:col>
      <xdr:colOff>19050</xdr:colOff>
      <xdr:row>5</xdr:row>
      <xdr:rowOff>333375</xdr:rowOff>
    </xdr:from>
    <xdr:to>
      <xdr:col>2</xdr:col>
      <xdr:colOff>0</xdr:colOff>
      <xdr:row>12</xdr:row>
      <xdr:rowOff>0</xdr:rowOff>
    </xdr:to>
    <xdr:sp>
      <xdr:nvSpPr>
        <xdr:cNvPr id="28" name="Line 54"/>
        <xdr:cNvSpPr>
          <a:spLocks/>
        </xdr:cNvSpPr>
      </xdr:nvSpPr>
      <xdr:spPr>
        <a:xfrm>
          <a:off x="19050" y="1504950"/>
          <a:ext cx="2276475" cy="1257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showGridLines="0" tabSelected="1" zoomScale="90" zoomScaleNormal="9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10" sqref="A10"/>
    </sheetView>
  </sheetViews>
  <sheetFormatPr defaultColWidth="9.00390625" defaultRowHeight="15" customHeight="1"/>
  <cols>
    <col min="1" max="1" width="32.50390625" style="88" customWidth="1"/>
    <col min="2" max="2" width="7.25390625" style="89" customWidth="1"/>
    <col min="3" max="3" width="7.375" style="90" customWidth="1"/>
    <col min="4" max="4" width="7.50390625" style="90" customWidth="1"/>
    <col min="5" max="6" width="7.625" style="90" customWidth="1"/>
    <col min="7" max="7" width="9.00390625" style="91" customWidth="1"/>
    <col min="8" max="10" width="7.50390625" style="90" customWidth="1"/>
    <col min="11" max="11" width="7.375" style="90" customWidth="1"/>
    <col min="12" max="12" width="8.875" style="91" customWidth="1"/>
    <col min="13" max="13" width="6.75390625" style="92" customWidth="1"/>
    <col min="14" max="16384" width="9.00390625" style="51" customWidth="1"/>
  </cols>
  <sheetData>
    <row r="1" spans="1:10" s="20" customFormat="1" ht="30" customHeight="1">
      <c r="A1" s="261" t="s">
        <v>25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21" customFormat="1" ht="19.5" customHeight="1">
      <c r="A2" s="261" t="s">
        <v>138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s="21" customFormat="1" ht="23.25" customHeight="1">
      <c r="A3" s="262" t="s">
        <v>26</v>
      </c>
      <c r="B3" s="262"/>
      <c r="C3" s="262"/>
      <c r="D3" s="262"/>
      <c r="E3" s="262"/>
      <c r="F3" s="262"/>
      <c r="G3" s="262"/>
      <c r="H3" s="262"/>
      <c r="I3" s="262"/>
      <c r="J3" s="262"/>
    </row>
    <row r="4" spans="1:13" s="28" customFormat="1" ht="21" customHeight="1">
      <c r="A4" s="22" t="s">
        <v>97</v>
      </c>
      <c r="B4" s="263"/>
      <c r="C4" s="264"/>
      <c r="D4" s="24"/>
      <c r="E4" s="25" t="s">
        <v>96</v>
      </c>
      <c r="F4" s="263"/>
      <c r="G4" s="263"/>
      <c r="H4" s="263"/>
      <c r="I4" s="263"/>
      <c r="J4" s="265"/>
      <c r="K4" s="265"/>
      <c r="L4" s="26"/>
      <c r="M4" s="27"/>
    </row>
    <row r="5" spans="1:13" s="28" customFormat="1" ht="27" customHeight="1">
      <c r="A5" s="29"/>
      <c r="D5" s="30"/>
      <c r="E5" s="30"/>
      <c r="F5" s="30"/>
      <c r="G5" s="26"/>
      <c r="H5" s="30"/>
      <c r="I5" s="30"/>
      <c r="J5" s="30"/>
      <c r="K5" s="30"/>
      <c r="L5" s="31"/>
      <c r="M5" s="32" t="s">
        <v>24</v>
      </c>
    </row>
    <row r="6" spans="1:13" s="39" customFormat="1" ht="18" customHeight="1">
      <c r="A6" s="33" t="s">
        <v>1</v>
      </c>
      <c r="B6" s="34" t="s">
        <v>81</v>
      </c>
      <c r="C6" s="35" t="s">
        <v>139</v>
      </c>
      <c r="D6" s="36"/>
      <c r="E6" s="36"/>
      <c r="F6" s="36"/>
      <c r="G6" s="37"/>
      <c r="H6" s="35" t="s">
        <v>128</v>
      </c>
      <c r="I6" s="36"/>
      <c r="J6" s="36"/>
      <c r="K6" s="36"/>
      <c r="L6" s="37"/>
      <c r="M6" s="38" t="s">
        <v>78</v>
      </c>
    </row>
    <row r="7" spans="1:13" s="43" customFormat="1" ht="21" customHeight="1">
      <c r="A7" s="40" t="s">
        <v>15</v>
      </c>
      <c r="B7" s="41">
        <v>100000</v>
      </c>
      <c r="C7" s="257">
        <f>G8+C9+G14+C15+C21+C28+G40+C41+G48+C49+G53</f>
        <v>0</v>
      </c>
      <c r="D7" s="258"/>
      <c r="E7" s="258"/>
      <c r="F7" s="258"/>
      <c r="G7" s="259"/>
      <c r="H7" s="260">
        <f>L8+H9+L14+H15+H21+H28+L40+H41+L48+H49+L53</f>
        <v>0</v>
      </c>
      <c r="I7" s="258"/>
      <c r="J7" s="258"/>
      <c r="K7" s="258"/>
      <c r="L7" s="259"/>
      <c r="M7" s="233" t="str">
        <f>IF(OR(C7=0,H7=0),"0.0",+((C7/H7)-1)*100)</f>
        <v>0.0</v>
      </c>
    </row>
    <row r="8" spans="1:13" ht="18.75" customHeight="1">
      <c r="A8" s="44" t="s">
        <v>82</v>
      </c>
      <c r="B8" s="45">
        <v>101000</v>
      </c>
      <c r="C8" s="46"/>
      <c r="D8" s="47"/>
      <c r="E8" s="47"/>
      <c r="F8" s="47"/>
      <c r="G8" s="48">
        <f>SUM(C8:F8)</f>
        <v>0</v>
      </c>
      <c r="H8" s="49"/>
      <c r="I8" s="47"/>
      <c r="J8" s="47"/>
      <c r="K8" s="47"/>
      <c r="L8" s="48">
        <f>SUM(H8:K8)</f>
        <v>0</v>
      </c>
      <c r="M8" s="50" t="str">
        <f>IF(OR(G8=0,L8=0),"0.0",+((G8/L8)-1)*100)</f>
        <v>0.0</v>
      </c>
    </row>
    <row r="9" spans="1:13" ht="18.75" customHeight="1">
      <c r="A9" s="52" t="s">
        <v>83</v>
      </c>
      <c r="B9" s="53">
        <v>102000</v>
      </c>
      <c r="C9" s="269">
        <f>SUM(G10:G13)</f>
        <v>0</v>
      </c>
      <c r="D9" s="270"/>
      <c r="E9" s="270"/>
      <c r="F9" s="270"/>
      <c r="G9" s="271"/>
      <c r="H9" s="269">
        <f>SUM(L10:L13)</f>
        <v>0</v>
      </c>
      <c r="I9" s="270"/>
      <c r="J9" s="270"/>
      <c r="K9" s="270"/>
      <c r="L9" s="271"/>
      <c r="M9" s="42" t="str">
        <f>IF(OR(C9=0,H9=0),"0.0",+((C9/H9)-1)*100)</f>
        <v>0.0</v>
      </c>
    </row>
    <row r="10" spans="1:13" ht="18.75" customHeight="1">
      <c r="A10" s="54" t="s">
        <v>84</v>
      </c>
      <c r="B10" s="53">
        <v>102010</v>
      </c>
      <c r="C10" s="10"/>
      <c r="D10" s="8"/>
      <c r="E10" s="8"/>
      <c r="F10" s="8"/>
      <c r="G10" s="55">
        <f aca="true" t="shared" si="0" ref="G10:G51">SUM(C10:F10)</f>
        <v>0</v>
      </c>
      <c r="H10" s="7"/>
      <c r="I10" s="8"/>
      <c r="J10" s="8"/>
      <c r="K10" s="8"/>
      <c r="L10" s="55">
        <f>SUM(H10:K10)</f>
        <v>0</v>
      </c>
      <c r="M10" s="50" t="str">
        <f>IF(OR(G10=0,L10=0),"0.0",+((G10/L10)-1)*100)</f>
        <v>0.0</v>
      </c>
    </row>
    <row r="11" spans="1:13" ht="18.75" customHeight="1">
      <c r="A11" s="54" t="s">
        <v>85</v>
      </c>
      <c r="B11" s="53">
        <v>102020</v>
      </c>
      <c r="C11" s="10"/>
      <c r="D11" s="8"/>
      <c r="E11" s="8"/>
      <c r="F11" s="8"/>
      <c r="G11" s="55">
        <f t="shared" si="0"/>
        <v>0</v>
      </c>
      <c r="H11" s="7"/>
      <c r="I11" s="8"/>
      <c r="J11" s="56"/>
      <c r="K11" s="8"/>
      <c r="L11" s="55">
        <f>SUM(H11:K11)</f>
        <v>0</v>
      </c>
      <c r="M11" s="50" t="str">
        <f>IF(OR(G11=0,L11=0),"0.0",+((G11/L11)-1)*100)</f>
        <v>0.0</v>
      </c>
    </row>
    <row r="12" spans="1:13" ht="18.75" customHeight="1">
      <c r="A12" s="54" t="s">
        <v>86</v>
      </c>
      <c r="B12" s="53">
        <v>102030</v>
      </c>
      <c r="C12" s="10"/>
      <c r="D12" s="8"/>
      <c r="E12" s="8"/>
      <c r="F12" s="8"/>
      <c r="G12" s="55">
        <f t="shared" si="0"/>
        <v>0</v>
      </c>
      <c r="H12" s="7"/>
      <c r="I12" s="8"/>
      <c r="J12" s="8"/>
      <c r="K12" s="8"/>
      <c r="L12" s="55">
        <f>SUM(H12:K12)</f>
        <v>0</v>
      </c>
      <c r="M12" s="50" t="str">
        <f>IF(OR(G12=0,L12=0),"0.0",+((G12/L12)-1)*100)</f>
        <v>0.0</v>
      </c>
    </row>
    <row r="13" spans="1:13" ht="18.75" customHeight="1">
      <c r="A13" s="54" t="s">
        <v>87</v>
      </c>
      <c r="B13" s="53">
        <v>102040</v>
      </c>
      <c r="C13" s="10"/>
      <c r="D13" s="8"/>
      <c r="E13" s="8"/>
      <c r="F13" s="8"/>
      <c r="G13" s="55">
        <f t="shared" si="0"/>
        <v>0</v>
      </c>
      <c r="H13" s="7"/>
      <c r="I13" s="8"/>
      <c r="J13" s="8"/>
      <c r="K13" s="8"/>
      <c r="L13" s="55">
        <f>SUM(H13:K13)</f>
        <v>0</v>
      </c>
      <c r="M13" s="50" t="str">
        <f>IF(OR(G13=0,L13=0),"0.0",+((G13/L13)-1)*100)</f>
        <v>0.0</v>
      </c>
    </row>
    <row r="14" spans="1:13" ht="18.75" customHeight="1">
      <c r="A14" s="52" t="s">
        <v>131</v>
      </c>
      <c r="B14" s="53">
        <v>112000</v>
      </c>
      <c r="C14" s="10"/>
      <c r="D14" s="8"/>
      <c r="E14" s="8"/>
      <c r="F14" s="8"/>
      <c r="G14" s="57">
        <f t="shared" si="0"/>
        <v>0</v>
      </c>
      <c r="H14" s="7"/>
      <c r="I14" s="8"/>
      <c r="J14" s="8"/>
      <c r="K14" s="8"/>
      <c r="L14" s="57">
        <f>SUM(H14:K14)</f>
        <v>0</v>
      </c>
      <c r="M14" s="50" t="str">
        <f>IF(OR(G14=0,L14=0),"0.0",+((G14/L14)-1)*100)</f>
        <v>0.0</v>
      </c>
    </row>
    <row r="15" spans="1:13" ht="18.75" customHeight="1">
      <c r="A15" s="52" t="s">
        <v>148</v>
      </c>
      <c r="B15" s="53">
        <v>103000</v>
      </c>
      <c r="C15" s="269">
        <f>SUM(G16:G20)</f>
        <v>0</v>
      </c>
      <c r="D15" s="270"/>
      <c r="E15" s="270"/>
      <c r="F15" s="270"/>
      <c r="G15" s="271"/>
      <c r="H15" s="269">
        <f>SUM(L16:L20)</f>
        <v>0</v>
      </c>
      <c r="I15" s="270"/>
      <c r="J15" s="270"/>
      <c r="K15" s="270"/>
      <c r="L15" s="271"/>
      <c r="M15" s="42" t="str">
        <f>IF(OR(C15=0,H15=0),"0.0",+((C15/H15)-1)*100)</f>
        <v>0.0</v>
      </c>
    </row>
    <row r="16" spans="1:13" ht="18.75" customHeight="1">
      <c r="A16" s="54" t="s">
        <v>88</v>
      </c>
      <c r="B16" s="53">
        <v>103010</v>
      </c>
      <c r="C16" s="10"/>
      <c r="D16" s="8"/>
      <c r="E16" s="8"/>
      <c r="F16" s="8"/>
      <c r="G16" s="55">
        <f t="shared" si="0"/>
        <v>0</v>
      </c>
      <c r="H16" s="7"/>
      <c r="I16" s="8"/>
      <c r="J16" s="8"/>
      <c r="K16" s="8"/>
      <c r="L16" s="55">
        <f>SUM(H16:K16)</f>
        <v>0</v>
      </c>
      <c r="M16" s="50" t="str">
        <f>IF(OR(G16=0,L16=0),"0.0",+((G16/L16)-1)*100)</f>
        <v>0.0</v>
      </c>
    </row>
    <row r="17" spans="1:13" ht="18.75" customHeight="1">
      <c r="A17" s="54" t="s">
        <v>89</v>
      </c>
      <c r="B17" s="53">
        <v>103020</v>
      </c>
      <c r="C17" s="10"/>
      <c r="D17" s="8"/>
      <c r="E17" s="8"/>
      <c r="F17" s="8"/>
      <c r="G17" s="55">
        <f t="shared" si="0"/>
        <v>0</v>
      </c>
      <c r="H17" s="7"/>
      <c r="I17" s="8"/>
      <c r="J17" s="8"/>
      <c r="K17" s="8"/>
      <c r="L17" s="55">
        <f>SUM(H17:K17)</f>
        <v>0</v>
      </c>
      <c r="M17" s="50" t="str">
        <f>IF(OR(G17=0,L17=0),"0.0",+((G17/L17)-1)*100)</f>
        <v>0.0</v>
      </c>
    </row>
    <row r="18" spans="1:13" ht="18.75" customHeight="1">
      <c r="A18" s="54" t="s">
        <v>90</v>
      </c>
      <c r="B18" s="53">
        <v>103030</v>
      </c>
      <c r="C18" s="10"/>
      <c r="D18" s="8"/>
      <c r="E18" s="8"/>
      <c r="F18" s="8"/>
      <c r="G18" s="55">
        <f t="shared" si="0"/>
        <v>0</v>
      </c>
      <c r="H18" s="7"/>
      <c r="I18" s="8"/>
      <c r="J18" s="8"/>
      <c r="K18" s="8"/>
      <c r="L18" s="55">
        <f>SUM(H18:K18)</f>
        <v>0</v>
      </c>
      <c r="M18" s="50" t="str">
        <f>IF(OR(G18=0,L18=0),"0.0",+((G18/L18)-1)*100)</f>
        <v>0.0</v>
      </c>
    </row>
    <row r="19" spans="1:13" ht="18.75" customHeight="1">
      <c r="A19" s="54" t="s">
        <v>79</v>
      </c>
      <c r="B19" s="53">
        <v>103040</v>
      </c>
      <c r="C19" s="10"/>
      <c r="D19" s="8"/>
      <c r="E19" s="8"/>
      <c r="F19" s="8"/>
      <c r="G19" s="55">
        <f t="shared" si="0"/>
        <v>0</v>
      </c>
      <c r="H19" s="7"/>
      <c r="I19" s="8"/>
      <c r="J19" s="8"/>
      <c r="K19" s="8"/>
      <c r="L19" s="55">
        <f>SUM(H19:K19)</f>
        <v>0</v>
      </c>
      <c r="M19" s="50" t="str">
        <f>IF(OR(G19=0,L19=0),"0.0",+((G19/L19)-1)*100)</f>
        <v>0.0</v>
      </c>
    </row>
    <row r="20" spans="1:13" ht="18.75" customHeight="1">
      <c r="A20" s="54" t="s">
        <v>91</v>
      </c>
      <c r="B20" s="53">
        <v>103050</v>
      </c>
      <c r="C20" s="10"/>
      <c r="D20" s="8"/>
      <c r="E20" s="8"/>
      <c r="F20" s="8"/>
      <c r="G20" s="55">
        <f t="shared" si="0"/>
        <v>0</v>
      </c>
      <c r="H20" s="7"/>
      <c r="I20" s="8"/>
      <c r="J20" s="8"/>
      <c r="K20" s="8"/>
      <c r="L20" s="55">
        <f>SUM(H20:K20)</f>
        <v>0</v>
      </c>
      <c r="M20" s="50" t="str">
        <f>IF(OR(G20=0,L20=0),"0.0",+((G20/L20)-1)*100)</f>
        <v>0.0</v>
      </c>
    </row>
    <row r="21" spans="1:13" ht="18.75" customHeight="1" thickBot="1">
      <c r="A21" s="58" t="s">
        <v>149</v>
      </c>
      <c r="B21" s="59">
        <v>104000</v>
      </c>
      <c r="C21" s="266">
        <f>SUM(C22:C26)-G27</f>
        <v>0</v>
      </c>
      <c r="D21" s="267"/>
      <c r="E21" s="267"/>
      <c r="F21" s="267"/>
      <c r="G21" s="268"/>
      <c r="H21" s="266">
        <f>SUM(H22:H26)-L27</f>
        <v>0</v>
      </c>
      <c r="I21" s="267"/>
      <c r="J21" s="267"/>
      <c r="K21" s="267"/>
      <c r="L21" s="268"/>
      <c r="M21" s="42" t="str">
        <f aca="true" t="shared" si="1" ref="M21:M26">IF(OR(C21=0,H21=0),"0.0",+((C21/H21)-1)*100)</f>
        <v>0.0</v>
      </c>
    </row>
    <row r="22" spans="1:13" ht="18.75" customHeight="1">
      <c r="A22" s="60" t="s">
        <v>88</v>
      </c>
      <c r="B22" s="61">
        <v>104010</v>
      </c>
      <c r="C22" s="248">
        <f>SUM('應收及預付明細表'!M22)</f>
        <v>0</v>
      </c>
      <c r="D22" s="249"/>
      <c r="E22" s="249"/>
      <c r="F22" s="249"/>
      <c r="G22" s="255"/>
      <c r="H22" s="248">
        <f>SUM('應收及預付明細表'!M23)</f>
        <v>0</v>
      </c>
      <c r="I22" s="249"/>
      <c r="J22" s="249"/>
      <c r="K22" s="249"/>
      <c r="L22" s="250"/>
      <c r="M22" s="42" t="str">
        <f t="shared" si="1"/>
        <v>0.0</v>
      </c>
    </row>
    <row r="23" spans="1:13" ht="18.75" customHeight="1">
      <c r="A23" s="62" t="s">
        <v>89</v>
      </c>
      <c r="B23" s="53">
        <v>104020</v>
      </c>
      <c r="C23" s="251">
        <f>SUM('應收及預付明細表'!M32)</f>
        <v>0</v>
      </c>
      <c r="D23" s="252"/>
      <c r="E23" s="252"/>
      <c r="F23" s="252"/>
      <c r="G23" s="256"/>
      <c r="H23" s="251">
        <f>SUM('應收及預付明細表'!M33)</f>
        <v>0</v>
      </c>
      <c r="I23" s="252"/>
      <c r="J23" s="252"/>
      <c r="K23" s="252"/>
      <c r="L23" s="253"/>
      <c r="M23" s="42" t="str">
        <f t="shared" si="1"/>
        <v>0.0</v>
      </c>
    </row>
    <row r="24" spans="1:13" ht="18.75" customHeight="1">
      <c r="A24" s="62" t="s">
        <v>90</v>
      </c>
      <c r="B24" s="53">
        <v>104030</v>
      </c>
      <c r="C24" s="251">
        <f>SUM('應收及預付明細表'!M42)</f>
        <v>0</v>
      </c>
      <c r="D24" s="252"/>
      <c r="E24" s="252"/>
      <c r="F24" s="252"/>
      <c r="G24" s="256"/>
      <c r="H24" s="251">
        <f>SUM('應收及預付明細表'!M43)</f>
        <v>0</v>
      </c>
      <c r="I24" s="252"/>
      <c r="J24" s="252"/>
      <c r="K24" s="252"/>
      <c r="L24" s="253"/>
      <c r="M24" s="42" t="str">
        <f t="shared" si="1"/>
        <v>0.0</v>
      </c>
    </row>
    <row r="25" spans="1:13" ht="18.75" customHeight="1">
      <c r="A25" s="62" t="s">
        <v>79</v>
      </c>
      <c r="B25" s="53">
        <v>104040</v>
      </c>
      <c r="C25" s="251">
        <f>SUM('應收及預付明細表'!M52)</f>
        <v>0</v>
      </c>
      <c r="D25" s="252"/>
      <c r="E25" s="252"/>
      <c r="F25" s="252"/>
      <c r="G25" s="256"/>
      <c r="H25" s="251">
        <f>SUM('應收及預付明細表'!M53)</f>
        <v>0</v>
      </c>
      <c r="I25" s="252"/>
      <c r="J25" s="252"/>
      <c r="K25" s="252"/>
      <c r="L25" s="253"/>
      <c r="M25" s="42" t="str">
        <f t="shared" si="1"/>
        <v>0.0</v>
      </c>
    </row>
    <row r="26" spans="1:13" ht="18.75" customHeight="1" thickBot="1">
      <c r="A26" s="63" t="s">
        <v>91</v>
      </c>
      <c r="B26" s="64">
        <v>104050</v>
      </c>
      <c r="C26" s="245">
        <f>SUM('應收及預付明細表'!M62)</f>
        <v>0</v>
      </c>
      <c r="D26" s="246"/>
      <c r="E26" s="246"/>
      <c r="F26" s="246"/>
      <c r="G26" s="247"/>
      <c r="H26" s="245">
        <f>SUM('應收及預付明細表'!M63)</f>
        <v>0</v>
      </c>
      <c r="I26" s="246"/>
      <c r="J26" s="246"/>
      <c r="K26" s="246"/>
      <c r="L26" s="254"/>
      <c r="M26" s="42" t="str">
        <f t="shared" si="1"/>
        <v>0.0</v>
      </c>
    </row>
    <row r="27" spans="1:13" ht="18.75" customHeight="1">
      <c r="A27" s="65" t="s">
        <v>109</v>
      </c>
      <c r="B27" s="45">
        <v>104060</v>
      </c>
      <c r="C27" s="66"/>
      <c r="D27" s="67"/>
      <c r="E27" s="67"/>
      <c r="F27" s="67"/>
      <c r="G27" s="68">
        <f>SUM(C27:F27)</f>
        <v>0</v>
      </c>
      <c r="H27" s="69"/>
      <c r="I27" s="67"/>
      <c r="J27" s="67"/>
      <c r="K27" s="67"/>
      <c r="L27" s="70">
        <f>SUM(H27:K27)</f>
        <v>0</v>
      </c>
      <c r="M27" s="50" t="str">
        <f>IF(OR(G27=0,L27=0),"0.0",+((G27/L27)-1)*100)</f>
        <v>0.0</v>
      </c>
    </row>
    <row r="28" spans="1:13" ht="18.75" customHeight="1">
      <c r="A28" s="52" t="s">
        <v>110</v>
      </c>
      <c r="B28" s="53">
        <v>105000</v>
      </c>
      <c r="C28" s="269">
        <f>SUM(G29:G38)-G39</f>
        <v>0</v>
      </c>
      <c r="D28" s="270"/>
      <c r="E28" s="270"/>
      <c r="F28" s="270"/>
      <c r="G28" s="271"/>
      <c r="H28" s="269">
        <f>SUM(L29:L38)-L39</f>
        <v>0</v>
      </c>
      <c r="I28" s="270"/>
      <c r="J28" s="270"/>
      <c r="K28" s="270"/>
      <c r="L28" s="271"/>
      <c r="M28" s="42" t="str">
        <f>IF(OR(C28=0,H28=0),"0.0",+((C28/H28)-1)*100)</f>
        <v>0.0</v>
      </c>
    </row>
    <row r="29" spans="1:13" ht="18.75" customHeight="1">
      <c r="A29" s="54" t="s">
        <v>111</v>
      </c>
      <c r="B29" s="53">
        <v>105010</v>
      </c>
      <c r="C29" s="10"/>
      <c r="D29" s="8"/>
      <c r="E29" s="8"/>
      <c r="F29" s="8"/>
      <c r="G29" s="55">
        <f t="shared" si="0"/>
        <v>0</v>
      </c>
      <c r="H29" s="7"/>
      <c r="I29" s="8"/>
      <c r="J29" s="8"/>
      <c r="K29" s="8"/>
      <c r="L29" s="55">
        <f aca="true" t="shared" si="2" ref="L29:L40">SUM(H29:K29)</f>
        <v>0</v>
      </c>
      <c r="M29" s="50" t="str">
        <f aca="true" t="shared" si="3" ref="M29:M40">IF(OR(G29=0,L29=0),"0.0",+((G29/L29)-1)*100)</f>
        <v>0.0</v>
      </c>
    </row>
    <row r="30" spans="1:13" ht="18.75" customHeight="1">
      <c r="A30" s="54" t="s">
        <v>112</v>
      </c>
      <c r="B30" s="53">
        <v>105020</v>
      </c>
      <c r="C30" s="10"/>
      <c r="D30" s="8"/>
      <c r="E30" s="8"/>
      <c r="F30" s="8"/>
      <c r="G30" s="55">
        <f t="shared" si="0"/>
        <v>0</v>
      </c>
      <c r="H30" s="7"/>
      <c r="I30" s="8"/>
      <c r="J30" s="8"/>
      <c r="K30" s="8"/>
      <c r="L30" s="55">
        <f t="shared" si="2"/>
        <v>0</v>
      </c>
      <c r="M30" s="50" t="str">
        <f t="shared" si="3"/>
        <v>0.0</v>
      </c>
    </row>
    <row r="31" spans="1:13" ht="18.75" customHeight="1">
      <c r="A31" s="54" t="s">
        <v>113</v>
      </c>
      <c r="B31" s="53">
        <v>105030</v>
      </c>
      <c r="C31" s="10"/>
      <c r="D31" s="8"/>
      <c r="E31" s="8"/>
      <c r="F31" s="8"/>
      <c r="G31" s="55">
        <f t="shared" si="0"/>
        <v>0</v>
      </c>
      <c r="H31" s="7"/>
      <c r="I31" s="8"/>
      <c r="J31" s="8"/>
      <c r="K31" s="8"/>
      <c r="L31" s="55">
        <f t="shared" si="2"/>
        <v>0</v>
      </c>
      <c r="M31" s="50" t="str">
        <f t="shared" si="3"/>
        <v>0.0</v>
      </c>
    </row>
    <row r="32" spans="1:13" ht="18.75" customHeight="1">
      <c r="A32" s="54" t="s">
        <v>114</v>
      </c>
      <c r="B32" s="53">
        <v>105040</v>
      </c>
      <c r="C32" s="10"/>
      <c r="D32" s="8"/>
      <c r="E32" s="8"/>
      <c r="F32" s="8"/>
      <c r="G32" s="55">
        <f t="shared" si="0"/>
        <v>0</v>
      </c>
      <c r="H32" s="7"/>
      <c r="I32" s="8"/>
      <c r="J32" s="8"/>
      <c r="K32" s="8"/>
      <c r="L32" s="55">
        <f t="shared" si="2"/>
        <v>0</v>
      </c>
      <c r="M32" s="50" t="str">
        <f t="shared" si="3"/>
        <v>0.0</v>
      </c>
    </row>
    <row r="33" spans="1:13" ht="18.75" customHeight="1">
      <c r="A33" s="54" t="s">
        <v>115</v>
      </c>
      <c r="B33" s="53">
        <v>105050</v>
      </c>
      <c r="C33" s="10"/>
      <c r="D33" s="8"/>
      <c r="E33" s="8"/>
      <c r="F33" s="8"/>
      <c r="G33" s="55">
        <f t="shared" si="0"/>
        <v>0</v>
      </c>
      <c r="H33" s="7"/>
      <c r="I33" s="8"/>
      <c r="J33" s="8"/>
      <c r="K33" s="8"/>
      <c r="L33" s="55">
        <f t="shared" si="2"/>
        <v>0</v>
      </c>
      <c r="M33" s="50" t="str">
        <f t="shared" si="3"/>
        <v>0.0</v>
      </c>
    </row>
    <row r="34" spans="1:13" ht="18.75" customHeight="1">
      <c r="A34" s="54" t="s">
        <v>150</v>
      </c>
      <c r="B34" s="53">
        <v>105060</v>
      </c>
      <c r="C34" s="10"/>
      <c r="D34" s="8"/>
      <c r="E34" s="8"/>
      <c r="F34" s="8"/>
      <c r="G34" s="55">
        <f>SUM(C34:F34)</f>
        <v>0</v>
      </c>
      <c r="H34" s="7"/>
      <c r="I34" s="8"/>
      <c r="J34" s="8"/>
      <c r="K34" s="8"/>
      <c r="L34" s="55">
        <f>SUM(H34:K34)</f>
        <v>0</v>
      </c>
      <c r="M34" s="50" t="str">
        <f>IF(OR(G34=0,L34=0),"0.0",+((G34/L34)-1)*100)</f>
        <v>0.0</v>
      </c>
    </row>
    <row r="35" spans="1:13" ht="18.75" customHeight="1">
      <c r="A35" s="54" t="s">
        <v>165</v>
      </c>
      <c r="B35" s="53">
        <v>105070</v>
      </c>
      <c r="C35" s="10"/>
      <c r="D35" s="8"/>
      <c r="E35" s="8"/>
      <c r="F35" s="8"/>
      <c r="G35" s="55">
        <f t="shared" si="0"/>
        <v>0</v>
      </c>
      <c r="H35" s="7"/>
      <c r="I35" s="8"/>
      <c r="J35" s="8"/>
      <c r="K35" s="8"/>
      <c r="L35" s="55">
        <f t="shared" si="2"/>
        <v>0</v>
      </c>
      <c r="M35" s="50" t="str">
        <f t="shared" si="3"/>
        <v>0.0</v>
      </c>
    </row>
    <row r="36" spans="1:13" ht="18.75" customHeight="1">
      <c r="A36" s="54" t="s">
        <v>166</v>
      </c>
      <c r="B36" s="53">
        <v>105083</v>
      </c>
      <c r="C36" s="10"/>
      <c r="D36" s="8"/>
      <c r="E36" s="8"/>
      <c r="F36" s="8"/>
      <c r="G36" s="55">
        <f t="shared" si="0"/>
        <v>0</v>
      </c>
      <c r="H36" s="7"/>
      <c r="I36" s="8"/>
      <c r="J36" s="8"/>
      <c r="K36" s="8"/>
      <c r="L36" s="55">
        <f>SUM(H36:K36)</f>
        <v>0</v>
      </c>
      <c r="M36" s="50" t="str">
        <f>IF(OR(G36=0,L36=0),"0.0",+((G36/L36)-1)*100)</f>
        <v>0.0</v>
      </c>
    </row>
    <row r="37" spans="1:13" ht="18.75" customHeight="1">
      <c r="A37" s="54" t="s">
        <v>167</v>
      </c>
      <c r="B37" s="53">
        <v>105085</v>
      </c>
      <c r="C37" s="10"/>
      <c r="D37" s="8"/>
      <c r="E37" s="8"/>
      <c r="F37" s="8"/>
      <c r="G37" s="55">
        <f t="shared" si="0"/>
        <v>0</v>
      </c>
      <c r="H37" s="7"/>
      <c r="I37" s="8"/>
      <c r="J37" s="8"/>
      <c r="K37" s="8"/>
      <c r="L37" s="55">
        <f t="shared" si="2"/>
        <v>0</v>
      </c>
      <c r="M37" s="50" t="str">
        <f t="shared" si="3"/>
        <v>0.0</v>
      </c>
    </row>
    <row r="38" spans="1:13" ht="18.75" customHeight="1">
      <c r="A38" s="54" t="s">
        <v>168</v>
      </c>
      <c r="B38" s="53">
        <v>105090</v>
      </c>
      <c r="C38" s="10"/>
      <c r="D38" s="8"/>
      <c r="E38" s="8"/>
      <c r="F38" s="8"/>
      <c r="G38" s="55">
        <f t="shared" si="0"/>
        <v>0</v>
      </c>
      <c r="H38" s="7"/>
      <c r="I38" s="8"/>
      <c r="J38" s="8"/>
      <c r="K38" s="8"/>
      <c r="L38" s="55">
        <f t="shared" si="2"/>
        <v>0</v>
      </c>
      <c r="M38" s="50" t="str">
        <f t="shared" si="3"/>
        <v>0.0</v>
      </c>
    </row>
    <row r="39" spans="1:13" ht="18.75" customHeight="1">
      <c r="A39" s="54" t="s">
        <v>169</v>
      </c>
      <c r="B39" s="53">
        <v>105100</v>
      </c>
      <c r="C39" s="71"/>
      <c r="D39" s="72"/>
      <c r="E39" s="72"/>
      <c r="F39" s="72"/>
      <c r="G39" s="68">
        <f>SUM(C39:F39)</f>
        <v>0</v>
      </c>
      <c r="H39" s="73"/>
      <c r="I39" s="72"/>
      <c r="J39" s="72"/>
      <c r="K39" s="72"/>
      <c r="L39" s="70">
        <f>SUM(H39:K39)</f>
        <v>0</v>
      </c>
      <c r="M39" s="50" t="str">
        <f t="shared" si="3"/>
        <v>0.0</v>
      </c>
    </row>
    <row r="40" spans="1:13" ht="18.75" customHeight="1">
      <c r="A40" s="52" t="s">
        <v>151</v>
      </c>
      <c r="B40" s="53">
        <v>106000</v>
      </c>
      <c r="C40" s="10"/>
      <c r="D40" s="8"/>
      <c r="E40" s="8"/>
      <c r="F40" s="8"/>
      <c r="G40" s="57">
        <f t="shared" si="0"/>
        <v>0</v>
      </c>
      <c r="H40" s="7"/>
      <c r="I40" s="8"/>
      <c r="J40" s="8"/>
      <c r="K40" s="8"/>
      <c r="L40" s="57">
        <f t="shared" si="2"/>
        <v>0</v>
      </c>
      <c r="M40" s="50" t="str">
        <f t="shared" si="3"/>
        <v>0.0</v>
      </c>
    </row>
    <row r="41" spans="1:13" ht="18.75" customHeight="1">
      <c r="A41" s="52" t="s">
        <v>116</v>
      </c>
      <c r="B41" s="53">
        <v>107000</v>
      </c>
      <c r="C41" s="269">
        <f>SUM(G42:G46)-G47</f>
        <v>0</v>
      </c>
      <c r="D41" s="270"/>
      <c r="E41" s="270"/>
      <c r="F41" s="270"/>
      <c r="G41" s="271"/>
      <c r="H41" s="269">
        <f>SUM(L42:L46)-L47</f>
        <v>0</v>
      </c>
      <c r="I41" s="270"/>
      <c r="J41" s="270"/>
      <c r="K41" s="270"/>
      <c r="L41" s="271"/>
      <c r="M41" s="42" t="str">
        <f>IF(OR(C41=0,H41=0),"0.0",+((C41/H41)-1)*100)</f>
        <v>0.0</v>
      </c>
    </row>
    <row r="42" spans="1:13" ht="18.75" customHeight="1">
      <c r="A42" s="54" t="s">
        <v>117</v>
      </c>
      <c r="B42" s="53">
        <v>107010</v>
      </c>
      <c r="C42" s="10"/>
      <c r="D42" s="8"/>
      <c r="E42" s="8"/>
      <c r="F42" s="8"/>
      <c r="G42" s="55">
        <f t="shared" si="0"/>
        <v>0</v>
      </c>
      <c r="H42" s="7"/>
      <c r="I42" s="8"/>
      <c r="J42" s="8"/>
      <c r="K42" s="8"/>
      <c r="L42" s="55">
        <f aca="true" t="shared" si="4" ref="L42:L48">SUM(H42:K42)</f>
        <v>0</v>
      </c>
      <c r="M42" s="50" t="str">
        <f aca="true" t="shared" si="5" ref="M42:M48">IF(OR(G42=0,L42=0),"0.0",+((G42/L42)-1)*100)</f>
        <v>0.0</v>
      </c>
    </row>
    <row r="43" spans="1:13" ht="18.75" customHeight="1">
      <c r="A43" s="54" t="s">
        <v>152</v>
      </c>
      <c r="B43" s="53">
        <v>107020</v>
      </c>
      <c r="C43" s="10"/>
      <c r="D43" s="8"/>
      <c r="E43" s="8"/>
      <c r="F43" s="8"/>
      <c r="G43" s="55">
        <f t="shared" si="0"/>
        <v>0</v>
      </c>
      <c r="H43" s="7"/>
      <c r="I43" s="8"/>
      <c r="J43" s="8"/>
      <c r="K43" s="8"/>
      <c r="L43" s="55">
        <f t="shared" si="4"/>
        <v>0</v>
      </c>
      <c r="M43" s="50" t="str">
        <f t="shared" si="5"/>
        <v>0.0</v>
      </c>
    </row>
    <row r="44" spans="1:13" ht="18.75" customHeight="1">
      <c r="A44" s="54" t="s">
        <v>118</v>
      </c>
      <c r="B44" s="53">
        <v>107030</v>
      </c>
      <c r="C44" s="10"/>
      <c r="D44" s="8"/>
      <c r="E44" s="8"/>
      <c r="F44" s="8"/>
      <c r="G44" s="55">
        <f t="shared" si="0"/>
        <v>0</v>
      </c>
      <c r="H44" s="7"/>
      <c r="I44" s="8"/>
      <c r="J44" s="8"/>
      <c r="K44" s="8"/>
      <c r="L44" s="55">
        <f t="shared" si="4"/>
        <v>0</v>
      </c>
      <c r="M44" s="50" t="str">
        <f t="shared" si="5"/>
        <v>0.0</v>
      </c>
    </row>
    <row r="45" spans="1:13" ht="18.75" customHeight="1">
      <c r="A45" s="237" t="s">
        <v>173</v>
      </c>
      <c r="B45" s="53">
        <v>107035</v>
      </c>
      <c r="C45" s="10"/>
      <c r="D45" s="8"/>
      <c r="E45" s="8"/>
      <c r="F45" s="8"/>
      <c r="G45" s="55">
        <f t="shared" si="0"/>
        <v>0</v>
      </c>
      <c r="H45" s="7"/>
      <c r="I45" s="8"/>
      <c r="J45" s="8"/>
      <c r="K45" s="8"/>
      <c r="L45" s="55">
        <f t="shared" si="4"/>
        <v>0</v>
      </c>
      <c r="M45" s="50" t="str">
        <f t="shared" si="5"/>
        <v>0.0</v>
      </c>
    </row>
    <row r="46" spans="1:13" ht="18.75" customHeight="1">
      <c r="A46" s="54" t="s">
        <v>174</v>
      </c>
      <c r="B46" s="53">
        <v>107040</v>
      </c>
      <c r="C46" s="10"/>
      <c r="D46" s="8"/>
      <c r="E46" s="8"/>
      <c r="F46" s="8"/>
      <c r="G46" s="55">
        <f t="shared" si="0"/>
        <v>0</v>
      </c>
      <c r="H46" s="7"/>
      <c r="I46" s="8"/>
      <c r="J46" s="8"/>
      <c r="K46" s="8"/>
      <c r="L46" s="55">
        <f t="shared" si="4"/>
        <v>0</v>
      </c>
      <c r="M46" s="50" t="str">
        <f t="shared" si="5"/>
        <v>0.0</v>
      </c>
    </row>
    <row r="47" spans="1:13" ht="18.75" customHeight="1">
      <c r="A47" s="54" t="s">
        <v>175</v>
      </c>
      <c r="B47" s="53">
        <v>107050</v>
      </c>
      <c r="C47" s="71"/>
      <c r="D47" s="72"/>
      <c r="E47" s="72"/>
      <c r="F47" s="72"/>
      <c r="G47" s="68">
        <f>SUM(C47:F47)</f>
        <v>0</v>
      </c>
      <c r="H47" s="73"/>
      <c r="I47" s="72"/>
      <c r="J47" s="72"/>
      <c r="K47" s="72"/>
      <c r="L47" s="70">
        <f t="shared" si="4"/>
        <v>0</v>
      </c>
      <c r="M47" s="50" t="str">
        <f t="shared" si="5"/>
        <v>0.0</v>
      </c>
    </row>
    <row r="48" spans="1:13" ht="18.75" customHeight="1">
      <c r="A48" s="52" t="s">
        <v>119</v>
      </c>
      <c r="B48" s="53">
        <v>108000</v>
      </c>
      <c r="C48" s="10"/>
      <c r="D48" s="8"/>
      <c r="E48" s="8"/>
      <c r="F48" s="8"/>
      <c r="G48" s="57">
        <f t="shared" si="0"/>
        <v>0</v>
      </c>
      <c r="H48" s="7"/>
      <c r="I48" s="8"/>
      <c r="J48" s="8"/>
      <c r="K48" s="8"/>
      <c r="L48" s="57">
        <f t="shared" si="4"/>
        <v>0</v>
      </c>
      <c r="M48" s="50" t="str">
        <f t="shared" si="5"/>
        <v>0.0</v>
      </c>
    </row>
    <row r="49" spans="1:13" ht="18.75" customHeight="1">
      <c r="A49" s="52" t="s">
        <v>120</v>
      </c>
      <c r="B49" s="53">
        <v>109000</v>
      </c>
      <c r="C49" s="269">
        <f>SUM(G50:G51)-G52</f>
        <v>0</v>
      </c>
      <c r="D49" s="270"/>
      <c r="E49" s="270"/>
      <c r="F49" s="270"/>
      <c r="G49" s="271"/>
      <c r="H49" s="269">
        <f>SUM(L50:L51)-L52</f>
        <v>0</v>
      </c>
      <c r="I49" s="270"/>
      <c r="J49" s="270"/>
      <c r="K49" s="270"/>
      <c r="L49" s="271"/>
      <c r="M49" s="42" t="str">
        <f>IF(OR(C49=0,H49=0),"0.0",+((C49/H49)-1)*100)</f>
        <v>0.0</v>
      </c>
    </row>
    <row r="50" spans="1:13" ht="18.75" customHeight="1">
      <c r="A50" s="54" t="s">
        <v>153</v>
      </c>
      <c r="B50" s="53">
        <v>109010</v>
      </c>
      <c r="C50" s="10"/>
      <c r="D50" s="8"/>
      <c r="E50" s="8"/>
      <c r="F50" s="8"/>
      <c r="G50" s="55">
        <f t="shared" si="0"/>
        <v>0</v>
      </c>
      <c r="H50" s="7"/>
      <c r="I50" s="8"/>
      <c r="J50" s="8"/>
      <c r="K50" s="8"/>
      <c r="L50" s="55">
        <f>SUM(H50:K50)</f>
        <v>0</v>
      </c>
      <c r="M50" s="50" t="str">
        <f>IF(OR(G50=0,L50=0),"0.0",+((G50/L50)-1)*100)</f>
        <v>0.0</v>
      </c>
    </row>
    <row r="51" spans="1:13" ht="18.75" customHeight="1">
      <c r="A51" s="54" t="s">
        <v>121</v>
      </c>
      <c r="B51" s="53">
        <v>109020</v>
      </c>
      <c r="C51" s="10"/>
      <c r="D51" s="8"/>
      <c r="E51" s="8"/>
      <c r="F51" s="8"/>
      <c r="G51" s="55">
        <f t="shared" si="0"/>
        <v>0</v>
      </c>
      <c r="H51" s="7"/>
      <c r="I51" s="8"/>
      <c r="J51" s="8"/>
      <c r="K51" s="8"/>
      <c r="L51" s="55">
        <f>SUM(H51:K51)</f>
        <v>0</v>
      </c>
      <c r="M51" s="50" t="str">
        <f>IF(OR(G51=0,L51=0),"0.0",+((G51/L51)-1)*100)</f>
        <v>0.0</v>
      </c>
    </row>
    <row r="52" spans="1:13" ht="18.75" customHeight="1">
      <c r="A52" s="54" t="s">
        <v>122</v>
      </c>
      <c r="B52" s="53">
        <v>109030</v>
      </c>
      <c r="C52" s="71"/>
      <c r="D52" s="72"/>
      <c r="E52" s="72"/>
      <c r="F52" s="72"/>
      <c r="G52" s="68">
        <f>SUM(C52:F52)</f>
        <v>0</v>
      </c>
      <c r="H52" s="73"/>
      <c r="I52" s="72"/>
      <c r="J52" s="72"/>
      <c r="K52" s="72"/>
      <c r="L52" s="70">
        <f>SUM(H52:K52)</f>
        <v>0</v>
      </c>
      <c r="M52" s="50" t="str">
        <f>IF(OR(G52=0,L52=0),"0.0",+((G52/L52)-1)*100)</f>
        <v>0.0</v>
      </c>
    </row>
    <row r="53" spans="1:13" ht="18.75" customHeight="1">
      <c r="A53" s="74" t="s">
        <v>154</v>
      </c>
      <c r="B53" s="75">
        <v>110000</v>
      </c>
      <c r="C53" s="76"/>
      <c r="D53" s="77"/>
      <c r="E53" s="77"/>
      <c r="F53" s="77"/>
      <c r="G53" s="78">
        <f>SUM(C53:F53)</f>
        <v>0</v>
      </c>
      <c r="H53" s="79"/>
      <c r="I53" s="77"/>
      <c r="J53" s="77"/>
      <c r="K53" s="77"/>
      <c r="L53" s="78">
        <f>SUM(H53:K53)</f>
        <v>0</v>
      </c>
      <c r="M53" s="50" t="str">
        <f>IF(OR(G53=0,L53=0),"0.0",+((G53/L53)-1)*100)</f>
        <v>0.0</v>
      </c>
    </row>
    <row r="54" spans="1:13" s="85" customFormat="1" ht="23.25" customHeight="1">
      <c r="A54" s="80" t="s">
        <v>134</v>
      </c>
      <c r="B54" s="81"/>
      <c r="C54" s="82" t="s">
        <v>100</v>
      </c>
      <c r="D54" s="81"/>
      <c r="E54" s="83" t="s">
        <v>98</v>
      </c>
      <c r="F54" s="272" t="s">
        <v>123</v>
      </c>
      <c r="G54" s="272"/>
      <c r="H54" s="273"/>
      <c r="I54" s="244"/>
      <c r="J54" s="84" t="s">
        <v>135</v>
      </c>
      <c r="K54" s="242"/>
      <c r="L54" s="243"/>
      <c r="M54" s="243"/>
    </row>
    <row r="55" spans="1:13" s="28" customFormat="1" ht="19.5" customHeight="1">
      <c r="A55" s="86" t="s">
        <v>170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</row>
  </sheetData>
  <mergeCells count="32">
    <mergeCell ref="F54:G54"/>
    <mergeCell ref="H54:I54"/>
    <mergeCell ref="H28:L28"/>
    <mergeCell ref="C41:G41"/>
    <mergeCell ref="H41:L41"/>
    <mergeCell ref="C49:G49"/>
    <mergeCell ref="H49:L49"/>
    <mergeCell ref="C28:G28"/>
    <mergeCell ref="K54:M54"/>
    <mergeCell ref="C21:G21"/>
    <mergeCell ref="H21:L21"/>
    <mergeCell ref="C9:G9"/>
    <mergeCell ref="H9:L9"/>
    <mergeCell ref="C15:G15"/>
    <mergeCell ref="H15:L15"/>
    <mergeCell ref="C7:G7"/>
    <mergeCell ref="H7:L7"/>
    <mergeCell ref="A1:J1"/>
    <mergeCell ref="A2:J2"/>
    <mergeCell ref="A3:J3"/>
    <mergeCell ref="B4:C4"/>
    <mergeCell ref="F4:K4"/>
    <mergeCell ref="C26:G26"/>
    <mergeCell ref="H22:L22"/>
    <mergeCell ref="H23:L23"/>
    <mergeCell ref="H24:L24"/>
    <mergeCell ref="H25:L25"/>
    <mergeCell ref="H26:L26"/>
    <mergeCell ref="C22:G22"/>
    <mergeCell ref="C23:G23"/>
    <mergeCell ref="C24:G24"/>
    <mergeCell ref="C25:G25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12" scale="9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7"/>
  <sheetViews>
    <sheetView showGridLines="0" zoomScale="90" zoomScaleNormal="90" workbookViewId="0" topLeftCell="A1">
      <pane xSplit="2" ySplit="13" topLeftCell="E14" activePane="bottomRight" state="frozen"/>
      <selection pane="topLeft" activeCell="C22" sqref="C22:G22"/>
      <selection pane="topRight" activeCell="C22" sqref="C22:G22"/>
      <selection pane="bottomLeft" activeCell="C22" sqref="C22:G22"/>
      <selection pane="bottomRight" activeCell="E6" sqref="E6"/>
    </sheetView>
  </sheetViews>
  <sheetFormatPr defaultColWidth="9.00390625" defaultRowHeight="16.5"/>
  <cols>
    <col min="1" max="1" width="18.00390625" style="164" customWidth="1"/>
    <col min="2" max="2" width="9.50390625" style="162" customWidth="1"/>
    <col min="3" max="3" width="11.125" style="90" customWidth="1"/>
    <col min="4" max="5" width="10.50390625" style="90" customWidth="1"/>
    <col min="6" max="6" width="10.375" style="90" customWidth="1"/>
    <col min="7" max="7" width="10.25390625" style="90" customWidth="1"/>
    <col min="8" max="8" width="9.25390625" style="90" customWidth="1"/>
    <col min="9" max="9" width="12.125" style="90" customWidth="1"/>
    <col min="10" max="10" width="10.00390625" style="90" customWidth="1"/>
    <col min="11" max="11" width="12.00390625" style="90" customWidth="1"/>
    <col min="12" max="12" width="9.625" style="90" customWidth="1"/>
    <col min="13" max="13" width="9.625" style="91" customWidth="1"/>
    <col min="14" max="16384" width="9.00390625" style="51" customWidth="1"/>
  </cols>
  <sheetData>
    <row r="1" spans="1:13" s="89" customFormat="1" ht="24.75" customHeight="1">
      <c r="A1" s="276" t="s">
        <v>31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s="89" customFormat="1" ht="1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95" customFormat="1" ht="18" customHeight="1">
      <c r="A3" s="286" t="s">
        <v>51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286"/>
      <c r="M3" s="286"/>
    </row>
    <row r="4" spans="1:13" s="99" customFormat="1" ht="12.75" customHeight="1">
      <c r="A4" s="96"/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8"/>
    </row>
    <row r="5" spans="1:13" s="28" customFormat="1" ht="21" customHeight="1">
      <c r="A5" s="22" t="s">
        <v>97</v>
      </c>
      <c r="B5" s="293">
        <f>IF(ISBLANK('資產表'!B4),"",'資產表'!B4)</f>
      </c>
      <c r="C5" s="294"/>
      <c r="D5" s="24"/>
      <c r="E5" s="101"/>
      <c r="F5" s="102"/>
      <c r="G5" s="102"/>
      <c r="H5" s="102"/>
      <c r="I5" s="102"/>
      <c r="J5" s="30"/>
      <c r="K5" s="30"/>
      <c r="L5" s="26"/>
      <c r="M5" s="27"/>
    </row>
    <row r="6" spans="1:13" s="28" customFormat="1" ht="22.5" customHeight="1">
      <c r="A6" s="103"/>
      <c r="B6" s="104"/>
      <c r="C6" s="105"/>
      <c r="D6" s="30"/>
      <c r="E6" s="30"/>
      <c r="F6" s="30"/>
      <c r="G6" s="30"/>
      <c r="H6" s="26"/>
      <c r="I6" s="30"/>
      <c r="J6" s="106"/>
      <c r="K6" s="235" t="s">
        <v>172</v>
      </c>
      <c r="M6" s="107"/>
    </row>
    <row r="7" spans="1:13" s="43" customFormat="1" ht="16.5" customHeight="1">
      <c r="A7" s="287" t="s">
        <v>32</v>
      </c>
      <c r="B7" s="288"/>
      <c r="C7" s="297" t="s">
        <v>18</v>
      </c>
      <c r="D7" s="298"/>
      <c r="E7" s="280" t="s">
        <v>55</v>
      </c>
      <c r="F7" s="281"/>
      <c r="G7" s="280" t="s">
        <v>42</v>
      </c>
      <c r="H7" s="281"/>
      <c r="I7" s="280" t="s">
        <v>50</v>
      </c>
      <c r="J7" s="281"/>
      <c r="K7" s="280" t="s">
        <v>66</v>
      </c>
      <c r="L7" s="281"/>
      <c r="M7" s="277" t="s">
        <v>23</v>
      </c>
    </row>
    <row r="8" spans="1:13" s="43" customFormat="1" ht="16.5">
      <c r="A8" s="289"/>
      <c r="B8" s="290"/>
      <c r="C8" s="299"/>
      <c r="D8" s="300"/>
      <c r="E8" s="282"/>
      <c r="F8" s="283"/>
      <c r="G8" s="282"/>
      <c r="H8" s="283"/>
      <c r="I8" s="282"/>
      <c r="J8" s="283"/>
      <c r="K8" s="282"/>
      <c r="L8" s="283"/>
      <c r="M8" s="278"/>
    </row>
    <row r="9" spans="1:13" s="43" customFormat="1" ht="16.5">
      <c r="A9" s="291" t="s">
        <v>104</v>
      </c>
      <c r="B9" s="292"/>
      <c r="C9" s="299"/>
      <c r="D9" s="300"/>
      <c r="E9" s="282"/>
      <c r="F9" s="283"/>
      <c r="G9" s="282"/>
      <c r="H9" s="283"/>
      <c r="I9" s="282"/>
      <c r="J9" s="283"/>
      <c r="K9" s="282"/>
      <c r="L9" s="283"/>
      <c r="M9" s="278"/>
    </row>
    <row r="10" spans="1:13" s="43" customFormat="1" ht="16.5">
      <c r="A10" s="291" t="s">
        <v>105</v>
      </c>
      <c r="B10" s="292"/>
      <c r="C10" s="299"/>
      <c r="D10" s="300"/>
      <c r="E10" s="282"/>
      <c r="F10" s="283"/>
      <c r="G10" s="282"/>
      <c r="H10" s="283"/>
      <c r="I10" s="282"/>
      <c r="J10" s="283"/>
      <c r="K10" s="282"/>
      <c r="L10" s="283"/>
      <c r="M10" s="278"/>
    </row>
    <row r="11" spans="1:13" s="39" customFormat="1" ht="18" customHeight="1">
      <c r="A11" s="291" t="s">
        <v>106</v>
      </c>
      <c r="B11" s="292"/>
      <c r="C11" s="299"/>
      <c r="D11" s="300"/>
      <c r="E11" s="282"/>
      <c r="F11" s="283"/>
      <c r="G11" s="282"/>
      <c r="H11" s="283"/>
      <c r="I11" s="282"/>
      <c r="J11" s="283"/>
      <c r="K11" s="282"/>
      <c r="L11" s="283"/>
      <c r="M11" s="278"/>
    </row>
    <row r="12" spans="1:13" s="39" customFormat="1" ht="15" customHeight="1" thickBot="1">
      <c r="A12" s="291" t="s">
        <v>107</v>
      </c>
      <c r="B12" s="292"/>
      <c r="C12" s="301"/>
      <c r="D12" s="302"/>
      <c r="E12" s="284"/>
      <c r="F12" s="285"/>
      <c r="G12" s="284"/>
      <c r="H12" s="285"/>
      <c r="I12" s="284"/>
      <c r="J12" s="285"/>
      <c r="K12" s="284"/>
      <c r="L12" s="285"/>
      <c r="M12" s="279"/>
    </row>
    <row r="13" spans="1:13" s="39" customFormat="1" ht="15" customHeight="1">
      <c r="A13" s="306" t="s">
        <v>108</v>
      </c>
      <c r="B13" s="307"/>
      <c r="C13" s="108" t="s">
        <v>1</v>
      </c>
      <c r="D13" s="109" t="s">
        <v>3</v>
      </c>
      <c r="E13" s="108" t="s">
        <v>1</v>
      </c>
      <c r="F13" s="109" t="s">
        <v>3</v>
      </c>
      <c r="G13" s="108" t="s">
        <v>1</v>
      </c>
      <c r="H13" s="109" t="s">
        <v>3</v>
      </c>
      <c r="I13" s="108" t="s">
        <v>1</v>
      </c>
      <c r="J13" s="109" t="s">
        <v>3</v>
      </c>
      <c r="K13" s="108" t="s">
        <v>1</v>
      </c>
      <c r="L13" s="109" t="s">
        <v>3</v>
      </c>
      <c r="M13" s="110"/>
    </row>
    <row r="14" spans="1:13" ht="16.5">
      <c r="A14" s="241" t="s">
        <v>33</v>
      </c>
      <c r="B14" s="111" t="s">
        <v>143</v>
      </c>
      <c r="C14" s="112"/>
      <c r="D14" s="113"/>
      <c r="E14" s="112"/>
      <c r="F14" s="113"/>
      <c r="G14" s="112" t="s">
        <v>0</v>
      </c>
      <c r="H14" s="113"/>
      <c r="I14" s="112" t="s">
        <v>38</v>
      </c>
      <c r="J14" s="113"/>
      <c r="K14" s="112" t="s">
        <v>67</v>
      </c>
      <c r="L14" s="113"/>
      <c r="M14" s="114"/>
    </row>
    <row r="15" spans="1:13" ht="16.5">
      <c r="A15" s="238"/>
      <c r="B15" s="115"/>
      <c r="C15" s="116"/>
      <c r="D15" s="117"/>
      <c r="E15" s="116"/>
      <c r="F15" s="117"/>
      <c r="G15" s="116" t="s">
        <v>39</v>
      </c>
      <c r="H15" s="117"/>
      <c r="I15" s="116" t="s">
        <v>40</v>
      </c>
      <c r="J15" s="117"/>
      <c r="K15" s="116" t="s">
        <v>41</v>
      </c>
      <c r="L15" s="117"/>
      <c r="M15" s="114"/>
    </row>
    <row r="16" spans="1:13" ht="16.5">
      <c r="A16" s="238"/>
      <c r="B16" s="115"/>
      <c r="C16" s="118"/>
      <c r="D16" s="119"/>
      <c r="E16" s="118"/>
      <c r="F16" s="119"/>
      <c r="G16" s="118" t="s">
        <v>161</v>
      </c>
      <c r="H16" s="119"/>
      <c r="I16" s="118"/>
      <c r="J16" s="119"/>
      <c r="K16" s="118"/>
      <c r="L16" s="119"/>
      <c r="M16" s="114"/>
    </row>
    <row r="17" spans="1:13" ht="16.5">
      <c r="A17" s="238"/>
      <c r="B17" s="120"/>
      <c r="C17" s="121"/>
      <c r="D17" s="122"/>
      <c r="E17" s="121"/>
      <c r="F17" s="122"/>
      <c r="G17" s="121"/>
      <c r="H17" s="122"/>
      <c r="I17" s="121"/>
      <c r="J17" s="122"/>
      <c r="K17" s="121"/>
      <c r="L17" s="122"/>
      <c r="M17" s="114"/>
    </row>
    <row r="18" spans="1:13" ht="16.5">
      <c r="A18" s="238"/>
      <c r="B18" s="123" t="s">
        <v>129</v>
      </c>
      <c r="C18" s="124"/>
      <c r="D18" s="125"/>
      <c r="E18" s="124"/>
      <c r="F18" s="125"/>
      <c r="G18" s="126"/>
      <c r="H18" s="125"/>
      <c r="I18" s="124"/>
      <c r="J18" s="125"/>
      <c r="K18" s="124"/>
      <c r="L18" s="125"/>
      <c r="M18" s="114"/>
    </row>
    <row r="19" spans="1:13" ht="16.5">
      <c r="A19" s="238"/>
      <c r="B19" s="127"/>
      <c r="C19" s="116"/>
      <c r="D19" s="117"/>
      <c r="E19" s="116"/>
      <c r="F19" s="117"/>
      <c r="G19" s="128"/>
      <c r="H19" s="117"/>
      <c r="I19" s="116"/>
      <c r="J19" s="117"/>
      <c r="K19" s="116"/>
      <c r="L19" s="117"/>
      <c r="M19" s="114"/>
    </row>
    <row r="20" spans="1:13" ht="16.5">
      <c r="A20" s="238"/>
      <c r="B20" s="127"/>
      <c r="C20" s="118"/>
      <c r="D20" s="119"/>
      <c r="E20" s="118"/>
      <c r="F20" s="119"/>
      <c r="G20" s="129"/>
      <c r="H20" s="119"/>
      <c r="I20" s="118"/>
      <c r="J20" s="119"/>
      <c r="K20" s="118"/>
      <c r="L20" s="119"/>
      <c r="M20" s="114"/>
    </row>
    <row r="21" spans="1:13" ht="16.5">
      <c r="A21" s="238"/>
      <c r="B21" s="120"/>
      <c r="C21" s="121"/>
      <c r="D21" s="122"/>
      <c r="E21" s="121"/>
      <c r="F21" s="122"/>
      <c r="G21" s="121"/>
      <c r="H21" s="122"/>
      <c r="I21" s="121"/>
      <c r="J21" s="122"/>
      <c r="K21" s="121"/>
      <c r="L21" s="122"/>
      <c r="M21" s="114"/>
    </row>
    <row r="22" spans="1:13" s="135" customFormat="1" ht="16.5">
      <c r="A22" s="238"/>
      <c r="B22" s="130" t="s">
        <v>144</v>
      </c>
      <c r="C22" s="131" t="s">
        <v>19</v>
      </c>
      <c r="D22" s="132">
        <f>SUM(D14:D17)</f>
        <v>0</v>
      </c>
      <c r="E22" s="133"/>
      <c r="F22" s="132">
        <f>SUM(F14:F17)</f>
        <v>0</v>
      </c>
      <c r="G22" s="133"/>
      <c r="H22" s="132">
        <f>SUM(H14:H17)</f>
        <v>0</v>
      </c>
      <c r="I22" s="133"/>
      <c r="J22" s="132">
        <f>SUM(J14:J17)</f>
        <v>0</v>
      </c>
      <c r="K22" s="133"/>
      <c r="L22" s="132">
        <f>SUM(L14:L17)</f>
        <v>0</v>
      </c>
      <c r="M22" s="134">
        <f>SUM(D22:L22)</f>
        <v>0</v>
      </c>
    </row>
    <row r="23" spans="1:13" s="135" customFormat="1" ht="16.5">
      <c r="A23" s="239"/>
      <c r="B23" s="130" t="s">
        <v>130</v>
      </c>
      <c r="C23" s="131" t="s">
        <v>20</v>
      </c>
      <c r="D23" s="136">
        <f>SUM(D18:D21)</f>
        <v>0</v>
      </c>
      <c r="E23" s="137"/>
      <c r="F23" s="136">
        <f>SUM(F18:F21)</f>
        <v>0</v>
      </c>
      <c r="G23" s="137"/>
      <c r="H23" s="136">
        <f>SUM(H18:H21)</f>
        <v>0</v>
      </c>
      <c r="I23" s="137"/>
      <c r="J23" s="136">
        <f>SUM(J18:J21)</f>
        <v>0</v>
      </c>
      <c r="K23" s="137"/>
      <c r="L23" s="136">
        <f>SUM(L18:L21)</f>
        <v>0</v>
      </c>
      <c r="M23" s="138">
        <f>SUM(D23:L23)</f>
        <v>0</v>
      </c>
    </row>
    <row r="24" spans="1:13" ht="16.5">
      <c r="A24" s="241" t="s">
        <v>34</v>
      </c>
      <c r="B24" s="111" t="s">
        <v>145</v>
      </c>
      <c r="C24" s="112"/>
      <c r="D24" s="113"/>
      <c r="E24" s="112" t="s">
        <v>21</v>
      </c>
      <c r="F24" s="113"/>
      <c r="G24" s="112" t="s">
        <v>125</v>
      </c>
      <c r="H24" s="113"/>
      <c r="I24" s="112"/>
      <c r="J24" s="113"/>
      <c r="K24" s="112"/>
      <c r="L24" s="113"/>
      <c r="M24" s="139"/>
    </row>
    <row r="25" spans="1:13" ht="16.5">
      <c r="A25" s="238"/>
      <c r="B25" s="115"/>
      <c r="C25" s="116"/>
      <c r="D25" s="117"/>
      <c r="E25" s="116" t="s">
        <v>22</v>
      </c>
      <c r="F25" s="117"/>
      <c r="G25" s="116"/>
      <c r="H25" s="117"/>
      <c r="I25" s="116"/>
      <c r="J25" s="117"/>
      <c r="K25" s="116"/>
      <c r="L25" s="117"/>
      <c r="M25" s="114"/>
    </row>
    <row r="26" spans="1:13" ht="16.5">
      <c r="A26" s="238"/>
      <c r="B26" s="115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114"/>
    </row>
    <row r="27" spans="1:13" ht="16.5">
      <c r="A27" s="238"/>
      <c r="B27" s="120"/>
      <c r="C27" s="121"/>
      <c r="D27" s="122"/>
      <c r="E27" s="121"/>
      <c r="F27" s="122"/>
      <c r="G27" s="121"/>
      <c r="H27" s="122"/>
      <c r="I27" s="121"/>
      <c r="J27" s="122"/>
      <c r="K27" s="121"/>
      <c r="L27" s="122"/>
      <c r="M27" s="114"/>
    </row>
    <row r="28" spans="1:13" ht="16.5">
      <c r="A28" s="238"/>
      <c r="B28" s="123" t="s">
        <v>129</v>
      </c>
      <c r="C28" s="124"/>
      <c r="D28" s="125"/>
      <c r="E28" s="124"/>
      <c r="F28" s="125"/>
      <c r="G28" s="126"/>
      <c r="H28" s="125"/>
      <c r="I28" s="124"/>
      <c r="J28" s="125"/>
      <c r="K28" s="124"/>
      <c r="L28" s="125"/>
      <c r="M28" s="114"/>
    </row>
    <row r="29" spans="1:13" ht="16.5">
      <c r="A29" s="238"/>
      <c r="B29" s="127"/>
      <c r="C29" s="116"/>
      <c r="D29" s="117"/>
      <c r="E29" s="116"/>
      <c r="F29" s="117"/>
      <c r="G29" s="128"/>
      <c r="H29" s="117"/>
      <c r="I29" s="116"/>
      <c r="J29" s="117"/>
      <c r="K29" s="116"/>
      <c r="L29" s="117"/>
      <c r="M29" s="114"/>
    </row>
    <row r="30" spans="1:13" ht="16.5">
      <c r="A30" s="238"/>
      <c r="B30" s="127"/>
      <c r="C30" s="118"/>
      <c r="D30" s="119"/>
      <c r="E30" s="118"/>
      <c r="F30" s="119"/>
      <c r="G30" s="129"/>
      <c r="H30" s="119"/>
      <c r="I30" s="118"/>
      <c r="J30" s="119"/>
      <c r="K30" s="118"/>
      <c r="L30" s="119"/>
      <c r="M30" s="114"/>
    </row>
    <row r="31" spans="1:13" ht="16.5">
      <c r="A31" s="238"/>
      <c r="B31" s="120"/>
      <c r="C31" s="121"/>
      <c r="D31" s="122"/>
      <c r="E31" s="121"/>
      <c r="F31" s="122"/>
      <c r="G31" s="121"/>
      <c r="H31" s="122"/>
      <c r="I31" s="121"/>
      <c r="J31" s="122"/>
      <c r="K31" s="121"/>
      <c r="L31" s="122"/>
      <c r="M31" s="114"/>
    </row>
    <row r="32" spans="1:13" s="135" customFormat="1" ht="16.5">
      <c r="A32" s="238"/>
      <c r="B32" s="130" t="s">
        <v>144</v>
      </c>
      <c r="C32" s="131" t="s">
        <v>19</v>
      </c>
      <c r="D32" s="132">
        <f>SUM(D24:D27)</f>
        <v>0</v>
      </c>
      <c r="E32" s="133"/>
      <c r="F32" s="132">
        <f>SUM(F24:F27)</f>
        <v>0</v>
      </c>
      <c r="G32" s="133"/>
      <c r="H32" s="132">
        <f>SUM(H24:H27)</f>
        <v>0</v>
      </c>
      <c r="I32" s="133"/>
      <c r="J32" s="132">
        <f>SUM(J24:J27)</f>
        <v>0</v>
      </c>
      <c r="K32" s="133"/>
      <c r="L32" s="132">
        <f>SUM(L24:L27)</f>
        <v>0</v>
      </c>
      <c r="M32" s="134">
        <f>SUM(D32:L32)</f>
        <v>0</v>
      </c>
    </row>
    <row r="33" spans="1:13" s="135" customFormat="1" ht="16.5">
      <c r="A33" s="239"/>
      <c r="B33" s="130" t="s">
        <v>130</v>
      </c>
      <c r="C33" s="131" t="s">
        <v>20</v>
      </c>
      <c r="D33" s="136">
        <f>SUM(D28:D31)</f>
        <v>0</v>
      </c>
      <c r="E33" s="137"/>
      <c r="F33" s="136">
        <f>SUM(F28:F31)</f>
        <v>0</v>
      </c>
      <c r="G33" s="137"/>
      <c r="H33" s="136">
        <f>SUM(H28:H31)</f>
        <v>0</v>
      </c>
      <c r="I33" s="137"/>
      <c r="J33" s="136">
        <f>SUM(J28:J31)</f>
        <v>0</v>
      </c>
      <c r="K33" s="137"/>
      <c r="L33" s="136">
        <f>SUM(L28:L31)</f>
        <v>0</v>
      </c>
      <c r="M33" s="138">
        <f>SUM(D33:L33)</f>
        <v>0</v>
      </c>
    </row>
    <row r="34" spans="1:13" ht="16.5">
      <c r="A34" s="241" t="s">
        <v>35</v>
      </c>
      <c r="B34" s="111" t="s">
        <v>145</v>
      </c>
      <c r="C34" s="112"/>
      <c r="D34" s="113"/>
      <c r="E34" s="112" t="s">
        <v>126</v>
      </c>
      <c r="F34" s="113"/>
      <c r="G34" s="112"/>
      <c r="H34" s="113"/>
      <c r="I34" s="112" t="s">
        <v>43</v>
      </c>
      <c r="J34" s="113"/>
      <c r="K34" s="112"/>
      <c r="L34" s="113"/>
      <c r="M34" s="139"/>
    </row>
    <row r="35" spans="1:13" ht="16.5">
      <c r="A35" s="238"/>
      <c r="B35" s="115"/>
      <c r="C35" s="116"/>
      <c r="D35" s="117"/>
      <c r="E35" s="116"/>
      <c r="F35" s="117"/>
      <c r="G35" s="116"/>
      <c r="H35" s="117"/>
      <c r="I35" s="116" t="s">
        <v>44</v>
      </c>
      <c r="J35" s="117"/>
      <c r="K35" s="116"/>
      <c r="L35" s="117"/>
      <c r="M35" s="114"/>
    </row>
    <row r="36" spans="1:13" ht="16.5">
      <c r="A36" s="238"/>
      <c r="B36" s="115"/>
      <c r="C36" s="118"/>
      <c r="D36" s="119"/>
      <c r="E36" s="118"/>
      <c r="F36" s="119"/>
      <c r="G36" s="118"/>
      <c r="H36" s="119"/>
      <c r="I36" s="118"/>
      <c r="J36" s="119"/>
      <c r="K36" s="118"/>
      <c r="L36" s="119"/>
      <c r="M36" s="114"/>
    </row>
    <row r="37" spans="1:13" ht="16.5">
      <c r="A37" s="238"/>
      <c r="B37" s="120"/>
      <c r="C37" s="121"/>
      <c r="D37" s="122"/>
      <c r="E37" s="121"/>
      <c r="F37" s="122"/>
      <c r="G37" s="121"/>
      <c r="H37" s="122"/>
      <c r="I37" s="121"/>
      <c r="J37" s="122"/>
      <c r="K37" s="121"/>
      <c r="L37" s="122"/>
      <c r="M37" s="114"/>
    </row>
    <row r="38" spans="1:13" ht="16.5">
      <c r="A38" s="238"/>
      <c r="B38" s="123" t="s">
        <v>146</v>
      </c>
      <c r="C38" s="124"/>
      <c r="D38" s="125"/>
      <c r="E38" s="124"/>
      <c r="F38" s="125"/>
      <c r="G38" s="126"/>
      <c r="H38" s="125"/>
      <c r="I38" s="124"/>
      <c r="J38" s="125"/>
      <c r="K38" s="124"/>
      <c r="L38" s="125"/>
      <c r="M38" s="114"/>
    </row>
    <row r="39" spans="1:13" ht="16.5">
      <c r="A39" s="238"/>
      <c r="B39" s="127"/>
      <c r="C39" s="116"/>
      <c r="D39" s="117"/>
      <c r="E39" s="116"/>
      <c r="F39" s="117"/>
      <c r="G39" s="128"/>
      <c r="H39" s="117"/>
      <c r="I39" s="116"/>
      <c r="J39" s="117"/>
      <c r="K39" s="116"/>
      <c r="L39" s="117"/>
      <c r="M39" s="114"/>
    </row>
    <row r="40" spans="1:13" ht="16.5">
      <c r="A40" s="238"/>
      <c r="B40" s="127"/>
      <c r="C40" s="118"/>
      <c r="D40" s="119"/>
      <c r="E40" s="118"/>
      <c r="F40" s="119"/>
      <c r="G40" s="129"/>
      <c r="H40" s="119"/>
      <c r="I40" s="118"/>
      <c r="J40" s="119"/>
      <c r="K40" s="118"/>
      <c r="L40" s="119"/>
      <c r="M40" s="114"/>
    </row>
    <row r="41" spans="1:13" ht="16.5">
      <c r="A41" s="238"/>
      <c r="B41" s="120"/>
      <c r="C41" s="121"/>
      <c r="D41" s="122"/>
      <c r="E41" s="121"/>
      <c r="F41" s="122"/>
      <c r="G41" s="121"/>
      <c r="H41" s="122"/>
      <c r="I41" s="121"/>
      <c r="J41" s="122"/>
      <c r="K41" s="121"/>
      <c r="L41" s="122"/>
      <c r="M41" s="114"/>
    </row>
    <row r="42" spans="1:13" s="135" customFormat="1" ht="16.5">
      <c r="A42" s="238"/>
      <c r="B42" s="130" t="s">
        <v>141</v>
      </c>
      <c r="C42" s="131" t="s">
        <v>19</v>
      </c>
      <c r="D42" s="132">
        <f>SUM(D34:D37)</f>
        <v>0</v>
      </c>
      <c r="E42" s="133"/>
      <c r="F42" s="132">
        <f>SUM(F34:F37)</f>
        <v>0</v>
      </c>
      <c r="G42" s="133"/>
      <c r="H42" s="132">
        <f>SUM(H34:H37)</f>
        <v>0</v>
      </c>
      <c r="I42" s="133"/>
      <c r="J42" s="132">
        <f>SUM(J34:J37)</f>
        <v>0</v>
      </c>
      <c r="K42" s="133"/>
      <c r="L42" s="132">
        <f>SUM(L34:L37)</f>
        <v>0</v>
      </c>
      <c r="M42" s="140">
        <f>SUM(D42:L42)</f>
        <v>0</v>
      </c>
    </row>
    <row r="43" spans="1:13" s="135" customFormat="1" ht="16.5">
      <c r="A43" s="239"/>
      <c r="B43" s="130" t="s">
        <v>142</v>
      </c>
      <c r="C43" s="131" t="s">
        <v>20</v>
      </c>
      <c r="D43" s="136">
        <f>SUM(D38:D41)</f>
        <v>0</v>
      </c>
      <c r="E43" s="137"/>
      <c r="F43" s="136">
        <f>SUM(F38:F41)</f>
        <v>0</v>
      </c>
      <c r="G43" s="137"/>
      <c r="H43" s="136">
        <f>SUM(H38:H41)</f>
        <v>0</v>
      </c>
      <c r="I43" s="137"/>
      <c r="J43" s="136">
        <f>SUM(J38:J41)</f>
        <v>0</v>
      </c>
      <c r="K43" s="137"/>
      <c r="L43" s="136">
        <f>SUM(L38:L41)</f>
        <v>0</v>
      </c>
      <c r="M43" s="141">
        <f>SUM(D43:L43)</f>
        <v>0</v>
      </c>
    </row>
    <row r="44" spans="1:13" ht="16.5">
      <c r="A44" s="303" t="s">
        <v>36</v>
      </c>
      <c r="B44" s="111" t="s">
        <v>145</v>
      </c>
      <c r="C44" s="112"/>
      <c r="D44" s="113"/>
      <c r="E44" s="112" t="s">
        <v>45</v>
      </c>
      <c r="F44" s="113"/>
      <c r="G44" s="112"/>
      <c r="H44" s="113"/>
      <c r="I44" s="112" t="s">
        <v>46</v>
      </c>
      <c r="J44" s="113"/>
      <c r="K44" s="112" t="s">
        <v>158</v>
      </c>
      <c r="L44" s="113"/>
      <c r="M44" s="139"/>
    </row>
    <row r="45" spans="1:13" ht="16.5">
      <c r="A45" s="304"/>
      <c r="B45" s="115"/>
      <c r="C45" s="116"/>
      <c r="D45" s="117"/>
      <c r="E45" s="116"/>
      <c r="F45" s="117"/>
      <c r="G45" s="116"/>
      <c r="H45" s="117"/>
      <c r="I45" s="116"/>
      <c r="J45" s="117"/>
      <c r="K45" s="116" t="s">
        <v>47</v>
      </c>
      <c r="L45" s="117"/>
      <c r="M45" s="114"/>
    </row>
    <row r="46" spans="1:13" ht="16.5">
      <c r="A46" s="304"/>
      <c r="B46" s="115"/>
      <c r="C46" s="118"/>
      <c r="D46" s="119"/>
      <c r="E46" s="118"/>
      <c r="F46" s="119"/>
      <c r="G46" s="118"/>
      <c r="H46" s="119"/>
      <c r="I46" s="118"/>
      <c r="J46" s="119"/>
      <c r="K46" s="118"/>
      <c r="L46" s="119"/>
      <c r="M46" s="114"/>
    </row>
    <row r="47" spans="1:13" ht="16.5">
      <c r="A47" s="304"/>
      <c r="B47" s="120"/>
      <c r="C47" s="121"/>
      <c r="D47" s="122"/>
      <c r="E47" s="121"/>
      <c r="F47" s="122"/>
      <c r="G47" s="121"/>
      <c r="H47" s="122"/>
      <c r="I47" s="121"/>
      <c r="J47" s="122"/>
      <c r="K47" s="121"/>
      <c r="L47" s="122"/>
      <c r="M47" s="114"/>
    </row>
    <row r="48" spans="1:13" ht="16.5">
      <c r="A48" s="304"/>
      <c r="B48" s="123" t="s">
        <v>129</v>
      </c>
      <c r="C48" s="124"/>
      <c r="D48" s="125"/>
      <c r="E48" s="124"/>
      <c r="F48" s="125"/>
      <c r="G48" s="126"/>
      <c r="H48" s="125"/>
      <c r="I48" s="124"/>
      <c r="J48" s="125"/>
      <c r="K48" s="124"/>
      <c r="L48" s="125"/>
      <c r="M48" s="114"/>
    </row>
    <row r="49" spans="1:13" ht="16.5">
      <c r="A49" s="304"/>
      <c r="B49" s="127"/>
      <c r="C49" s="116"/>
      <c r="D49" s="117"/>
      <c r="E49" s="116"/>
      <c r="F49" s="117"/>
      <c r="G49" s="128"/>
      <c r="H49" s="117"/>
      <c r="I49" s="116"/>
      <c r="J49" s="117"/>
      <c r="K49" s="116"/>
      <c r="L49" s="117"/>
      <c r="M49" s="114"/>
    </row>
    <row r="50" spans="1:13" ht="16.5">
      <c r="A50" s="304"/>
      <c r="B50" s="127"/>
      <c r="C50" s="118"/>
      <c r="D50" s="119"/>
      <c r="E50" s="118"/>
      <c r="F50" s="119"/>
      <c r="G50" s="129"/>
      <c r="H50" s="119"/>
      <c r="I50" s="118"/>
      <c r="J50" s="119"/>
      <c r="K50" s="118"/>
      <c r="L50" s="119"/>
      <c r="M50" s="114"/>
    </row>
    <row r="51" spans="1:13" ht="16.5">
      <c r="A51" s="304"/>
      <c r="B51" s="120"/>
      <c r="C51" s="121"/>
      <c r="D51" s="122"/>
      <c r="E51" s="121"/>
      <c r="F51" s="122"/>
      <c r="G51" s="121"/>
      <c r="H51" s="122"/>
      <c r="I51" s="121"/>
      <c r="J51" s="122"/>
      <c r="K51" s="121"/>
      <c r="L51" s="122"/>
      <c r="M51" s="114"/>
    </row>
    <row r="52" spans="1:13" s="135" customFormat="1" ht="16.5">
      <c r="A52" s="304"/>
      <c r="B52" s="130" t="s">
        <v>144</v>
      </c>
      <c r="C52" s="131" t="s">
        <v>19</v>
      </c>
      <c r="D52" s="132">
        <f>SUM(D44:D47)</f>
        <v>0</v>
      </c>
      <c r="E52" s="133"/>
      <c r="F52" s="132">
        <f>SUM(F44:F47)</f>
        <v>0</v>
      </c>
      <c r="G52" s="133"/>
      <c r="H52" s="132">
        <f>SUM(H44:H47)</f>
        <v>0</v>
      </c>
      <c r="I52" s="133"/>
      <c r="J52" s="132">
        <f>SUM(J44:J47)</f>
        <v>0</v>
      </c>
      <c r="K52" s="133"/>
      <c r="L52" s="132">
        <f>SUM(L44:L47)</f>
        <v>0</v>
      </c>
      <c r="M52" s="134">
        <f>SUM(D52:L52)</f>
        <v>0</v>
      </c>
    </row>
    <row r="53" spans="1:13" s="135" customFormat="1" ht="16.5">
      <c r="A53" s="305"/>
      <c r="B53" s="130" t="s">
        <v>130</v>
      </c>
      <c r="C53" s="131" t="s">
        <v>20</v>
      </c>
      <c r="D53" s="136">
        <f>SUM(D48:D51)</f>
        <v>0</v>
      </c>
      <c r="E53" s="137"/>
      <c r="F53" s="136">
        <f>SUM(F48:F51)</f>
        <v>0</v>
      </c>
      <c r="G53" s="137"/>
      <c r="H53" s="136">
        <f>SUM(H48:H51)</f>
        <v>0</v>
      </c>
      <c r="I53" s="137"/>
      <c r="J53" s="136">
        <f>SUM(J48:J51)</f>
        <v>0</v>
      </c>
      <c r="K53" s="137"/>
      <c r="L53" s="136">
        <f>SUM(L48:L51)</f>
        <v>0</v>
      </c>
      <c r="M53" s="138">
        <f>SUM(D53:L53)</f>
        <v>0</v>
      </c>
    </row>
    <row r="54" spans="1:13" ht="16.5">
      <c r="A54" s="241" t="s">
        <v>37</v>
      </c>
      <c r="B54" s="111" t="s">
        <v>143</v>
      </c>
      <c r="C54" s="112" t="s">
        <v>2</v>
      </c>
      <c r="D54" s="113"/>
      <c r="E54" s="112"/>
      <c r="F54" s="113"/>
      <c r="G54" s="142"/>
      <c r="H54" s="113"/>
      <c r="I54" s="112"/>
      <c r="J54" s="113"/>
      <c r="K54" s="112" t="s">
        <v>49</v>
      </c>
      <c r="L54" s="113"/>
      <c r="M54" s="139"/>
    </row>
    <row r="55" spans="1:13" ht="16.5">
      <c r="A55" s="238"/>
      <c r="B55" s="115"/>
      <c r="C55" s="116"/>
      <c r="D55" s="117"/>
      <c r="E55" s="116"/>
      <c r="F55" s="117"/>
      <c r="G55" s="116"/>
      <c r="H55" s="117"/>
      <c r="I55" s="116"/>
      <c r="J55" s="117"/>
      <c r="K55" s="116" t="s">
        <v>48</v>
      </c>
      <c r="L55" s="117"/>
      <c r="M55" s="114"/>
    </row>
    <row r="56" spans="1:13" ht="16.5">
      <c r="A56" s="238"/>
      <c r="B56" s="115"/>
      <c r="C56" s="118"/>
      <c r="D56" s="119"/>
      <c r="E56" s="118"/>
      <c r="F56" s="119"/>
      <c r="G56" s="118"/>
      <c r="H56" s="119"/>
      <c r="I56" s="118"/>
      <c r="J56" s="119"/>
      <c r="K56" s="118"/>
      <c r="L56" s="119"/>
      <c r="M56" s="114"/>
    </row>
    <row r="57" spans="1:13" ht="16.5">
      <c r="A57" s="238"/>
      <c r="B57" s="120"/>
      <c r="C57" s="121"/>
      <c r="D57" s="122"/>
      <c r="E57" s="121"/>
      <c r="F57" s="122"/>
      <c r="G57" s="121"/>
      <c r="H57" s="122"/>
      <c r="I57" s="121"/>
      <c r="J57" s="122"/>
      <c r="K57" s="121"/>
      <c r="L57" s="122"/>
      <c r="M57" s="114"/>
    </row>
    <row r="58" spans="1:13" ht="16.5">
      <c r="A58" s="238"/>
      <c r="B58" s="123" t="s">
        <v>129</v>
      </c>
      <c r="C58" s="124"/>
      <c r="D58" s="125"/>
      <c r="E58" s="124"/>
      <c r="F58" s="125"/>
      <c r="G58" s="126"/>
      <c r="H58" s="125"/>
      <c r="I58" s="124"/>
      <c r="J58" s="125"/>
      <c r="K58" s="124"/>
      <c r="L58" s="125"/>
      <c r="M58" s="114"/>
    </row>
    <row r="59" spans="1:13" ht="16.5">
      <c r="A59" s="238"/>
      <c r="B59" s="127"/>
      <c r="C59" s="116"/>
      <c r="D59" s="117"/>
      <c r="E59" s="116"/>
      <c r="F59" s="117"/>
      <c r="G59" s="128"/>
      <c r="H59" s="117"/>
      <c r="I59" s="116"/>
      <c r="J59" s="117"/>
      <c r="K59" s="116"/>
      <c r="L59" s="117"/>
      <c r="M59" s="114"/>
    </row>
    <row r="60" spans="1:13" ht="16.5">
      <c r="A60" s="238"/>
      <c r="B60" s="127"/>
      <c r="C60" s="118"/>
      <c r="D60" s="119"/>
      <c r="E60" s="118"/>
      <c r="F60" s="119"/>
      <c r="G60" s="129"/>
      <c r="H60" s="119"/>
      <c r="I60" s="118"/>
      <c r="J60" s="119"/>
      <c r="K60" s="118"/>
      <c r="L60" s="119"/>
      <c r="M60" s="114"/>
    </row>
    <row r="61" spans="1:13" ht="16.5">
      <c r="A61" s="238"/>
      <c r="B61" s="120"/>
      <c r="C61" s="121"/>
      <c r="D61" s="122"/>
      <c r="E61" s="121"/>
      <c r="F61" s="122"/>
      <c r="G61" s="121"/>
      <c r="H61" s="122"/>
      <c r="I61" s="121"/>
      <c r="J61" s="122"/>
      <c r="K61" s="121"/>
      <c r="L61" s="122"/>
      <c r="M61" s="114"/>
    </row>
    <row r="62" spans="1:13" s="135" customFormat="1" ht="16.5">
      <c r="A62" s="238"/>
      <c r="B62" s="130" t="s">
        <v>144</v>
      </c>
      <c r="C62" s="131" t="s">
        <v>19</v>
      </c>
      <c r="D62" s="132">
        <f>SUM(D54:D57)</f>
        <v>0</v>
      </c>
      <c r="E62" s="133"/>
      <c r="F62" s="132">
        <f>SUM(F54:F57)</f>
        <v>0</v>
      </c>
      <c r="G62" s="133"/>
      <c r="H62" s="132">
        <f>SUM(H54:H57)</f>
        <v>0</v>
      </c>
      <c r="I62" s="133"/>
      <c r="J62" s="132">
        <f>SUM(J54:J57)</f>
        <v>0</v>
      </c>
      <c r="K62" s="133"/>
      <c r="L62" s="132">
        <f>SUM(L54:L57)</f>
        <v>0</v>
      </c>
      <c r="M62" s="134">
        <f>SUM(D62:L62)</f>
        <v>0</v>
      </c>
    </row>
    <row r="63" spans="1:13" s="135" customFormat="1" ht="17.25" thickBot="1">
      <c r="A63" s="239"/>
      <c r="B63" s="143" t="s">
        <v>130</v>
      </c>
      <c r="C63" s="144" t="s">
        <v>20</v>
      </c>
      <c r="D63" s="136">
        <f>SUM(D58:D61)</f>
        <v>0</v>
      </c>
      <c r="E63" s="137"/>
      <c r="F63" s="136">
        <f>SUM(F58:F61)</f>
        <v>0</v>
      </c>
      <c r="G63" s="137"/>
      <c r="H63" s="136">
        <f>SUM(H58:H61)</f>
        <v>0</v>
      </c>
      <c r="I63" s="137"/>
      <c r="J63" s="136">
        <f>SUM(J58:J61)</f>
        <v>0</v>
      </c>
      <c r="K63" s="137"/>
      <c r="L63" s="136">
        <f>SUM(L58:L61)</f>
        <v>0</v>
      </c>
      <c r="M63" s="145">
        <f>SUM(D63:L63)</f>
        <v>0</v>
      </c>
    </row>
    <row r="64" spans="1:13" s="150" customFormat="1" ht="15" customHeight="1">
      <c r="A64" s="146" t="s">
        <v>102</v>
      </c>
      <c r="B64" s="147"/>
      <c r="C64" s="148"/>
      <c r="D64" s="148"/>
      <c r="E64" s="148"/>
      <c r="F64" s="148"/>
      <c r="G64" s="148"/>
      <c r="H64" s="148"/>
      <c r="I64" s="148"/>
      <c r="J64" s="148"/>
      <c r="K64" s="148"/>
      <c r="L64" s="148"/>
      <c r="M64" s="149"/>
    </row>
    <row r="65" spans="1:13" s="155" customFormat="1" ht="14.25" customHeight="1">
      <c r="A65" s="151" t="s">
        <v>74</v>
      </c>
      <c r="B65" s="152"/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4"/>
    </row>
    <row r="66" spans="1:13" s="160" customFormat="1" ht="23.25" customHeight="1">
      <c r="A66" s="156" t="s">
        <v>103</v>
      </c>
      <c r="B66" s="157">
        <f>IF(ISBLANK('資產表'!B54),"",'資產表'!B54)</f>
      </c>
      <c r="C66" s="158" t="s">
        <v>100</v>
      </c>
      <c r="D66" s="157">
        <f>IF(ISBLANK('資產表'!D54),"",'資產表'!D54)</f>
      </c>
      <c r="E66" s="156" t="s">
        <v>98</v>
      </c>
      <c r="F66" s="240" t="s">
        <v>99</v>
      </c>
      <c r="G66" s="240"/>
      <c r="H66" s="274">
        <f>IF(ISBLANK('資產表'!H54),"",'資產表'!H54)</f>
      </c>
      <c r="I66" s="275"/>
      <c r="J66" s="159" t="s">
        <v>137</v>
      </c>
      <c r="K66" s="295">
        <f>IF(ISBLANK('資產表'!K54),"",'資產表'!K54)</f>
      </c>
      <c r="L66" s="296"/>
      <c r="M66" s="296"/>
    </row>
    <row r="67" spans="1:13" ht="16.5">
      <c r="A67" s="161"/>
      <c r="C67" s="163"/>
      <c r="D67" s="163"/>
      <c r="E67" s="163"/>
      <c r="F67" s="163"/>
      <c r="G67" s="163"/>
      <c r="H67" s="163"/>
      <c r="I67" s="163"/>
      <c r="J67" s="163"/>
      <c r="K67" s="163"/>
      <c r="L67" s="163"/>
      <c r="M67" s="92"/>
    </row>
  </sheetData>
  <mergeCells count="24">
    <mergeCell ref="K66:M66"/>
    <mergeCell ref="A11:B11"/>
    <mergeCell ref="A12:B12"/>
    <mergeCell ref="K7:L12"/>
    <mergeCell ref="C7:D12"/>
    <mergeCell ref="E7:F12"/>
    <mergeCell ref="A44:A53"/>
    <mergeCell ref="A54:A63"/>
    <mergeCell ref="A13:B13"/>
    <mergeCell ref="A14:A23"/>
    <mergeCell ref="A1:M1"/>
    <mergeCell ref="M7:M12"/>
    <mergeCell ref="G7:H12"/>
    <mergeCell ref="I7:J12"/>
    <mergeCell ref="A3:M3"/>
    <mergeCell ref="A7:B7"/>
    <mergeCell ref="A8:B8"/>
    <mergeCell ref="A9:B9"/>
    <mergeCell ref="A10:B10"/>
    <mergeCell ref="B5:C5"/>
    <mergeCell ref="A24:A33"/>
    <mergeCell ref="F66:G66"/>
    <mergeCell ref="H66:I66"/>
    <mergeCell ref="A34:A43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12" scale="87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4"/>
  <sheetViews>
    <sheetView showGridLines="0" zoomScale="90" zoomScaleNormal="9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1" sqref="C11:G11"/>
    </sheetView>
  </sheetViews>
  <sheetFormatPr defaultColWidth="9.00390625" defaultRowHeight="16.5"/>
  <cols>
    <col min="1" max="1" width="31.125" style="194" customWidth="1"/>
    <col min="2" max="2" width="7.875" style="195" customWidth="1"/>
    <col min="3" max="3" width="7.625" style="196" customWidth="1"/>
    <col min="4" max="6" width="7.375" style="196" customWidth="1"/>
    <col min="7" max="7" width="9.125" style="197" customWidth="1"/>
    <col min="8" max="8" width="8.00390625" style="196" customWidth="1"/>
    <col min="9" max="9" width="7.75390625" style="196" customWidth="1"/>
    <col min="10" max="11" width="7.625" style="196" customWidth="1"/>
    <col min="12" max="12" width="8.625" style="197" customWidth="1"/>
    <col min="13" max="13" width="7.375" style="2" customWidth="1"/>
    <col min="14" max="16384" width="9.00390625" style="2" customWidth="1"/>
  </cols>
  <sheetData>
    <row r="1" spans="1:10" s="20" customFormat="1" ht="30" customHeight="1">
      <c r="A1" s="261" t="s">
        <v>25</v>
      </c>
      <c r="B1" s="261"/>
      <c r="C1" s="261"/>
      <c r="D1" s="261"/>
      <c r="E1" s="261"/>
      <c r="F1" s="261"/>
      <c r="G1" s="261"/>
      <c r="H1" s="261"/>
      <c r="I1" s="261"/>
      <c r="J1" s="261"/>
    </row>
    <row r="2" spans="1:10" s="21" customFormat="1" ht="19.5" customHeight="1">
      <c r="A2" s="261" t="s">
        <v>138</v>
      </c>
      <c r="B2" s="261"/>
      <c r="C2" s="261"/>
      <c r="D2" s="261"/>
      <c r="E2" s="261"/>
      <c r="F2" s="261"/>
      <c r="G2" s="261"/>
      <c r="H2" s="261"/>
      <c r="I2" s="261"/>
      <c r="J2" s="261"/>
    </row>
    <row r="3" spans="1:10" s="21" customFormat="1" ht="23.25" customHeight="1">
      <c r="A3" s="262" t="s">
        <v>26</v>
      </c>
      <c r="B3" s="262"/>
      <c r="C3" s="262"/>
      <c r="D3" s="262"/>
      <c r="E3" s="262"/>
      <c r="F3" s="262"/>
      <c r="G3" s="262"/>
      <c r="H3" s="262"/>
      <c r="I3" s="262"/>
      <c r="J3" s="262"/>
    </row>
    <row r="4" s="28" customFormat="1" ht="21" customHeight="1"/>
    <row r="5" spans="1:13" s="28" customFormat="1" ht="24.75" customHeight="1">
      <c r="A5" s="165" t="s">
        <v>97</v>
      </c>
      <c r="B5" s="293">
        <f>IF(ISBLANK('資產表'!B4),"",'資產表'!B4)</f>
      </c>
      <c r="C5" s="296"/>
      <c r="D5" s="24"/>
      <c r="E5" s="25" t="s">
        <v>96</v>
      </c>
      <c r="F5" s="341">
        <f>IF(ISBLANK('資產表'!F4),"",'資產表'!F4)</f>
      </c>
      <c r="G5" s="341"/>
      <c r="H5" s="341"/>
      <c r="I5" s="341"/>
      <c r="J5" s="296"/>
      <c r="K5" s="296"/>
      <c r="L5" s="26"/>
      <c r="M5" s="27"/>
    </row>
    <row r="6" spans="1:13" s="28" customFormat="1" ht="21" customHeight="1">
      <c r="A6" s="29"/>
      <c r="B6" s="166"/>
      <c r="D6" s="30"/>
      <c r="E6" s="30"/>
      <c r="F6" s="26"/>
      <c r="H6" s="30"/>
      <c r="I6" s="30"/>
      <c r="J6" s="30"/>
      <c r="K6" s="30"/>
      <c r="L6" s="26"/>
      <c r="M6" s="27"/>
    </row>
    <row r="7" spans="1:13" s="28" customFormat="1" ht="27" customHeight="1">
      <c r="A7" s="29"/>
      <c r="B7" s="166"/>
      <c r="C7" s="30"/>
      <c r="D7" s="30"/>
      <c r="E7" s="30"/>
      <c r="F7" s="30"/>
      <c r="G7" s="26"/>
      <c r="H7" s="30"/>
      <c r="I7" s="30"/>
      <c r="J7" s="30"/>
      <c r="K7" s="30"/>
      <c r="L7" s="31"/>
      <c r="M7" s="32" t="s">
        <v>24</v>
      </c>
    </row>
    <row r="8" spans="1:13" s="169" customFormat="1" ht="17.25" customHeight="1">
      <c r="A8" s="33" t="s">
        <v>80</v>
      </c>
      <c r="B8" s="167" t="s">
        <v>81</v>
      </c>
      <c r="C8" s="35" t="s">
        <v>139</v>
      </c>
      <c r="D8" s="36"/>
      <c r="E8" s="36"/>
      <c r="F8" s="36"/>
      <c r="G8" s="37"/>
      <c r="H8" s="35" t="s">
        <v>128</v>
      </c>
      <c r="I8" s="36"/>
      <c r="J8" s="36"/>
      <c r="K8" s="36"/>
      <c r="L8" s="37"/>
      <c r="M8" s="168" t="s">
        <v>78</v>
      </c>
    </row>
    <row r="9" spans="1:14" s="169" customFormat="1" ht="17.25" customHeight="1">
      <c r="A9" s="40" t="s">
        <v>92</v>
      </c>
      <c r="B9" s="170">
        <v>200000</v>
      </c>
      <c r="C9" s="333">
        <f>G10+C11+G15+G16+C17+G23+G24+G25+G26+G27+G28+G29+G30+G31+G32</f>
        <v>0</v>
      </c>
      <c r="D9" s="334"/>
      <c r="E9" s="334"/>
      <c r="F9" s="334"/>
      <c r="G9" s="335"/>
      <c r="H9" s="333">
        <f>L10+H11+L15+L16+H17+L23+L24+L25+L26+L27+L28+L29+L30+L31+L32</f>
        <v>0</v>
      </c>
      <c r="I9" s="334"/>
      <c r="J9" s="334"/>
      <c r="K9" s="334"/>
      <c r="L9" s="335"/>
      <c r="M9" s="234" t="str">
        <f>IF(OR(C9=0,H9=0),"0.0",+((C9/H9)-1)*100)</f>
        <v>0.0</v>
      </c>
      <c r="N9" s="172"/>
    </row>
    <row r="10" spans="1:14" ht="21" customHeight="1">
      <c r="A10" s="3" t="s">
        <v>4</v>
      </c>
      <c r="B10" s="173">
        <v>201000</v>
      </c>
      <c r="C10" s="49"/>
      <c r="D10" s="47"/>
      <c r="E10" s="47"/>
      <c r="F10" s="47"/>
      <c r="G10" s="174">
        <f aca="true" t="shared" si="0" ref="G10:G16">SUM(C10:F10)</f>
        <v>0</v>
      </c>
      <c r="H10" s="46"/>
      <c r="I10" s="47"/>
      <c r="J10" s="47"/>
      <c r="K10" s="175"/>
      <c r="L10" s="176">
        <f>SUM(H10:K10)</f>
        <v>0</v>
      </c>
      <c r="M10" s="13" t="str">
        <f>IF(OR(G10=0,L10=0),"0.0",+((G10/L10)-1)*100)</f>
        <v>0.0</v>
      </c>
      <c r="N10" s="1"/>
    </row>
    <row r="11" spans="1:14" ht="21" customHeight="1">
      <c r="A11" s="4" t="s">
        <v>155</v>
      </c>
      <c r="B11" s="177">
        <v>202000</v>
      </c>
      <c r="C11" s="336">
        <f>SUM(G12:G14)</f>
        <v>0</v>
      </c>
      <c r="D11" s="337"/>
      <c r="E11" s="337"/>
      <c r="F11" s="337"/>
      <c r="G11" s="338"/>
      <c r="H11" s="336">
        <f>SUM(L12:L14)</f>
        <v>0</v>
      </c>
      <c r="I11" s="339"/>
      <c r="J11" s="339"/>
      <c r="K11" s="339"/>
      <c r="L11" s="340"/>
      <c r="M11" s="171" t="str">
        <f>IF(OR(C11=0,H11=0),"0.0",+((C11/H11)-1)*100)</f>
        <v>0.0</v>
      </c>
      <c r="N11" s="1"/>
    </row>
    <row r="12" spans="1:14" ht="21" customHeight="1">
      <c r="A12" s="178" t="s">
        <v>6</v>
      </c>
      <c r="B12" s="177">
        <v>202010</v>
      </c>
      <c r="C12" s="7"/>
      <c r="D12" s="8"/>
      <c r="E12" s="8"/>
      <c r="F12" s="8"/>
      <c r="G12" s="179">
        <f t="shared" si="0"/>
        <v>0</v>
      </c>
      <c r="H12" s="10"/>
      <c r="I12" s="8"/>
      <c r="J12" s="8"/>
      <c r="K12" s="11"/>
      <c r="L12" s="180">
        <f>SUM(H12:K12)</f>
        <v>0</v>
      </c>
      <c r="M12" s="13" t="str">
        <f>IF(OR(G12=0,L12=0),"0.0",+((G12/L12)-1)*100)</f>
        <v>0.0</v>
      </c>
      <c r="N12" s="1"/>
    </row>
    <row r="13" spans="1:14" ht="21" customHeight="1">
      <c r="A13" s="178" t="s">
        <v>27</v>
      </c>
      <c r="B13" s="177">
        <v>202020</v>
      </c>
      <c r="C13" s="7"/>
      <c r="D13" s="8"/>
      <c r="E13" s="8"/>
      <c r="F13" s="8"/>
      <c r="G13" s="179">
        <f t="shared" si="0"/>
        <v>0</v>
      </c>
      <c r="H13" s="10"/>
      <c r="I13" s="8"/>
      <c r="J13" s="8"/>
      <c r="K13" s="11"/>
      <c r="L13" s="180">
        <f>SUM(H13:K13)</f>
        <v>0</v>
      </c>
      <c r="M13" s="13" t="str">
        <f>IF(OR(G13=0,L13=0),"0.0",+((G13/L13)-1)*100)</f>
        <v>0.0</v>
      </c>
      <c r="N13" s="1"/>
    </row>
    <row r="14" spans="1:14" ht="21" customHeight="1">
      <c r="A14" s="178" t="s">
        <v>28</v>
      </c>
      <c r="B14" s="177">
        <v>202030</v>
      </c>
      <c r="C14" s="7"/>
      <c r="D14" s="8"/>
      <c r="E14" s="8"/>
      <c r="F14" s="8"/>
      <c r="G14" s="179">
        <f t="shared" si="0"/>
        <v>0</v>
      </c>
      <c r="H14" s="10"/>
      <c r="I14" s="8"/>
      <c r="J14" s="8"/>
      <c r="K14" s="11"/>
      <c r="L14" s="180">
        <f>SUM(H14:K14)</f>
        <v>0</v>
      </c>
      <c r="M14" s="13" t="str">
        <f>IF(OR(G14=0,L14=0),"0.0",+((G14/L14)-1)*100)</f>
        <v>0.0</v>
      </c>
      <c r="N14" s="1"/>
    </row>
    <row r="15" spans="1:14" ht="21" customHeight="1">
      <c r="A15" s="4" t="s">
        <v>5</v>
      </c>
      <c r="B15" s="177">
        <v>203000</v>
      </c>
      <c r="C15" s="7"/>
      <c r="D15" s="8"/>
      <c r="E15" s="8"/>
      <c r="F15" s="8"/>
      <c r="G15" s="9">
        <f>SUM(C15:F15)</f>
        <v>0</v>
      </c>
      <c r="H15" s="10"/>
      <c r="I15" s="8"/>
      <c r="J15" s="8"/>
      <c r="K15" s="11"/>
      <c r="L15" s="12">
        <f>SUM(H15:K15)</f>
        <v>0</v>
      </c>
      <c r="M15" s="13" t="str">
        <f>IF(OR(G15=0,L15=0),"0.0",+((G15/L15)-1)*100)</f>
        <v>0.0</v>
      </c>
      <c r="N15" s="1"/>
    </row>
    <row r="16" spans="1:14" ht="21" customHeight="1">
      <c r="A16" s="4" t="s">
        <v>29</v>
      </c>
      <c r="B16" s="177">
        <v>212000</v>
      </c>
      <c r="C16" s="7"/>
      <c r="D16" s="8"/>
      <c r="E16" s="8"/>
      <c r="F16" s="8"/>
      <c r="G16" s="9">
        <f t="shared" si="0"/>
        <v>0</v>
      </c>
      <c r="H16" s="10"/>
      <c r="I16" s="8"/>
      <c r="J16" s="8"/>
      <c r="K16" s="11"/>
      <c r="L16" s="12">
        <f>SUM(H16:K16)</f>
        <v>0</v>
      </c>
      <c r="M16" s="13" t="str">
        <f>IF(OR(G16=0,L16=0),"0.0",+((G16/L16)-1)*100)</f>
        <v>0.0</v>
      </c>
      <c r="N16" s="1"/>
    </row>
    <row r="17" spans="1:14" ht="21" customHeight="1" thickBot="1">
      <c r="A17" s="5" t="s">
        <v>156</v>
      </c>
      <c r="B17" s="6">
        <v>204000</v>
      </c>
      <c r="C17" s="348">
        <f>SUM(C18:C22)</f>
        <v>0</v>
      </c>
      <c r="D17" s="349"/>
      <c r="E17" s="349"/>
      <c r="F17" s="349"/>
      <c r="G17" s="350"/>
      <c r="H17" s="348">
        <f>SUM(H18:H22)</f>
        <v>0</v>
      </c>
      <c r="I17" s="349"/>
      <c r="J17" s="349"/>
      <c r="K17" s="349"/>
      <c r="L17" s="350"/>
      <c r="M17" s="171" t="str">
        <f aca="true" t="shared" si="1" ref="M17:M22">IF(OR(C17=0,H17=0),"0.0",+((C17/H17)-1)*100)</f>
        <v>0.0</v>
      </c>
      <c r="N17" s="1"/>
    </row>
    <row r="18" spans="1:14" ht="21" customHeight="1">
      <c r="A18" s="181" t="s">
        <v>6</v>
      </c>
      <c r="B18" s="182">
        <v>204010</v>
      </c>
      <c r="C18" s="248">
        <f>SUM('應付及預收明細表 '!M22)</f>
        <v>0</v>
      </c>
      <c r="D18" s="330"/>
      <c r="E18" s="330"/>
      <c r="F18" s="330"/>
      <c r="G18" s="331"/>
      <c r="H18" s="248">
        <f>SUM('應付及預收明細表 '!M23)</f>
        <v>0</v>
      </c>
      <c r="I18" s="330"/>
      <c r="J18" s="330"/>
      <c r="K18" s="330"/>
      <c r="L18" s="332"/>
      <c r="M18" s="171" t="str">
        <f t="shared" si="1"/>
        <v>0.0</v>
      </c>
      <c r="N18" s="1"/>
    </row>
    <row r="19" spans="1:14" ht="21" customHeight="1">
      <c r="A19" s="183" t="s">
        <v>7</v>
      </c>
      <c r="B19" s="177">
        <v>204020</v>
      </c>
      <c r="C19" s="251">
        <f>SUM('應付及預收明細表 '!M32)</f>
        <v>0</v>
      </c>
      <c r="D19" s="324"/>
      <c r="E19" s="324"/>
      <c r="F19" s="324"/>
      <c r="G19" s="325"/>
      <c r="H19" s="251">
        <f>SUM('應付及預收明細表 '!M33)</f>
        <v>0</v>
      </c>
      <c r="I19" s="324"/>
      <c r="J19" s="324"/>
      <c r="K19" s="324"/>
      <c r="L19" s="326"/>
      <c r="M19" s="171" t="str">
        <f t="shared" si="1"/>
        <v>0.0</v>
      </c>
      <c r="N19" s="1"/>
    </row>
    <row r="20" spans="1:14" ht="21" customHeight="1">
      <c r="A20" s="183" t="s">
        <v>8</v>
      </c>
      <c r="B20" s="177">
        <v>204030</v>
      </c>
      <c r="C20" s="251">
        <f>SUM('應付及預收明細表 '!M42)</f>
        <v>0</v>
      </c>
      <c r="D20" s="324"/>
      <c r="E20" s="324"/>
      <c r="F20" s="324"/>
      <c r="G20" s="325"/>
      <c r="H20" s="251">
        <f>SUM('應付及預收明細表 '!M43)</f>
        <v>0</v>
      </c>
      <c r="I20" s="324"/>
      <c r="J20" s="324"/>
      <c r="K20" s="324"/>
      <c r="L20" s="326"/>
      <c r="M20" s="171" t="str">
        <f t="shared" si="1"/>
        <v>0.0</v>
      </c>
      <c r="N20" s="1"/>
    </row>
    <row r="21" spans="1:14" ht="21" customHeight="1">
      <c r="A21" s="183" t="s">
        <v>16</v>
      </c>
      <c r="B21" s="177">
        <v>204040</v>
      </c>
      <c r="C21" s="251">
        <f>SUM('應付及預收明細表 '!M52)</f>
        <v>0</v>
      </c>
      <c r="D21" s="324"/>
      <c r="E21" s="324"/>
      <c r="F21" s="324"/>
      <c r="G21" s="325"/>
      <c r="H21" s="251">
        <f>SUM('應付及預收明細表 '!M53)</f>
        <v>0</v>
      </c>
      <c r="I21" s="324"/>
      <c r="J21" s="324"/>
      <c r="K21" s="324"/>
      <c r="L21" s="326"/>
      <c r="M21" s="171" t="str">
        <f t="shared" si="1"/>
        <v>0.0</v>
      </c>
      <c r="N21" s="1"/>
    </row>
    <row r="22" spans="1:14" ht="21" customHeight="1" thickBot="1">
      <c r="A22" s="184" t="s">
        <v>17</v>
      </c>
      <c r="B22" s="185">
        <v>204050</v>
      </c>
      <c r="C22" s="245">
        <f>SUM('應付及預收明細表 '!M62)</f>
        <v>0</v>
      </c>
      <c r="D22" s="327"/>
      <c r="E22" s="327"/>
      <c r="F22" s="327"/>
      <c r="G22" s="328"/>
      <c r="H22" s="245">
        <f>SUM('應付及預收明細表 '!M63)</f>
        <v>0</v>
      </c>
      <c r="I22" s="327"/>
      <c r="J22" s="327"/>
      <c r="K22" s="327"/>
      <c r="L22" s="329"/>
      <c r="M22" s="171" t="str">
        <f t="shared" si="1"/>
        <v>0.0</v>
      </c>
      <c r="N22" s="1"/>
    </row>
    <row r="23" spans="1:14" ht="21" customHeight="1">
      <c r="A23" s="3" t="s">
        <v>9</v>
      </c>
      <c r="B23" s="173">
        <v>205000</v>
      </c>
      <c r="C23" s="49"/>
      <c r="D23" s="47"/>
      <c r="E23" s="47"/>
      <c r="F23" s="47"/>
      <c r="G23" s="174">
        <f aca="true" t="shared" si="2" ref="G23:G32">SUM(C23:F23)</f>
        <v>0</v>
      </c>
      <c r="H23" s="46"/>
      <c r="I23" s="47"/>
      <c r="J23" s="47"/>
      <c r="K23" s="175"/>
      <c r="L23" s="176">
        <f aca="true" t="shared" si="3" ref="L23:L32">SUM(H23:K23)</f>
        <v>0</v>
      </c>
      <c r="M23" s="13" t="str">
        <f aca="true" t="shared" si="4" ref="M23:M32">IF(OR(G23=0,L23=0),"0.0",+((G23/L23)-1)*100)</f>
        <v>0.0</v>
      </c>
      <c r="N23" s="1"/>
    </row>
    <row r="24" spans="1:14" ht="21" customHeight="1">
      <c r="A24" s="4" t="s">
        <v>30</v>
      </c>
      <c r="B24" s="177">
        <v>206000</v>
      </c>
      <c r="C24" s="7"/>
      <c r="D24" s="8"/>
      <c r="E24" s="8"/>
      <c r="F24" s="8"/>
      <c r="G24" s="9">
        <f t="shared" si="2"/>
        <v>0</v>
      </c>
      <c r="H24" s="10"/>
      <c r="I24" s="8"/>
      <c r="J24" s="8"/>
      <c r="K24" s="11"/>
      <c r="L24" s="12">
        <f t="shared" si="3"/>
        <v>0</v>
      </c>
      <c r="M24" s="13" t="str">
        <f t="shared" si="4"/>
        <v>0.0</v>
      </c>
      <c r="N24" s="1"/>
    </row>
    <row r="25" spans="1:14" ht="21" customHeight="1">
      <c r="A25" s="4" t="s">
        <v>10</v>
      </c>
      <c r="B25" s="177">
        <v>207000</v>
      </c>
      <c r="C25" s="7"/>
      <c r="D25" s="8"/>
      <c r="E25" s="8"/>
      <c r="F25" s="8"/>
      <c r="G25" s="9">
        <f t="shared" si="2"/>
        <v>0</v>
      </c>
      <c r="H25" s="10"/>
      <c r="I25" s="8"/>
      <c r="J25" s="8"/>
      <c r="K25" s="11"/>
      <c r="L25" s="12">
        <f t="shared" si="3"/>
        <v>0</v>
      </c>
      <c r="M25" s="13" t="str">
        <f t="shared" si="4"/>
        <v>0.0</v>
      </c>
      <c r="N25" s="1"/>
    </row>
    <row r="26" spans="1:14" ht="21" customHeight="1">
      <c r="A26" s="4" t="s">
        <v>11</v>
      </c>
      <c r="B26" s="177">
        <v>208000</v>
      </c>
      <c r="C26" s="7"/>
      <c r="D26" s="8"/>
      <c r="E26" s="8"/>
      <c r="F26" s="8"/>
      <c r="G26" s="9">
        <f t="shared" si="2"/>
        <v>0</v>
      </c>
      <c r="H26" s="10"/>
      <c r="I26" s="8"/>
      <c r="J26" s="8"/>
      <c r="K26" s="11"/>
      <c r="L26" s="12">
        <f t="shared" si="3"/>
        <v>0</v>
      </c>
      <c r="M26" s="13" t="str">
        <f t="shared" si="4"/>
        <v>0.0</v>
      </c>
      <c r="N26" s="1"/>
    </row>
    <row r="27" spans="1:14" ht="21" customHeight="1">
      <c r="A27" s="4" t="s">
        <v>12</v>
      </c>
      <c r="B27" s="177">
        <v>209000</v>
      </c>
      <c r="C27" s="7"/>
      <c r="D27" s="8"/>
      <c r="E27" s="8"/>
      <c r="F27" s="8"/>
      <c r="G27" s="9">
        <f t="shared" si="2"/>
        <v>0</v>
      </c>
      <c r="H27" s="10"/>
      <c r="I27" s="8"/>
      <c r="J27" s="8"/>
      <c r="K27" s="11"/>
      <c r="L27" s="12">
        <f t="shared" si="3"/>
        <v>0</v>
      </c>
      <c r="M27" s="13" t="str">
        <f t="shared" si="4"/>
        <v>0.0</v>
      </c>
      <c r="N27" s="1"/>
    </row>
    <row r="28" spans="1:14" ht="21" customHeight="1">
      <c r="A28" s="4" t="s">
        <v>124</v>
      </c>
      <c r="B28" s="177">
        <v>210000</v>
      </c>
      <c r="C28" s="7"/>
      <c r="D28" s="8"/>
      <c r="E28" s="8"/>
      <c r="F28" s="8"/>
      <c r="G28" s="9">
        <f t="shared" si="2"/>
        <v>0</v>
      </c>
      <c r="H28" s="10"/>
      <c r="I28" s="8"/>
      <c r="J28" s="8"/>
      <c r="K28" s="11"/>
      <c r="L28" s="12">
        <f t="shared" si="3"/>
        <v>0</v>
      </c>
      <c r="M28" s="13" t="str">
        <f t="shared" si="4"/>
        <v>0.0</v>
      </c>
      <c r="N28" s="1"/>
    </row>
    <row r="29" spans="1:14" ht="21" customHeight="1">
      <c r="A29" s="4" t="s">
        <v>13</v>
      </c>
      <c r="B29" s="177">
        <v>211000</v>
      </c>
      <c r="C29" s="7"/>
      <c r="D29" s="8"/>
      <c r="E29" s="8"/>
      <c r="F29" s="8"/>
      <c r="G29" s="9">
        <f t="shared" si="2"/>
        <v>0</v>
      </c>
      <c r="H29" s="10"/>
      <c r="I29" s="8"/>
      <c r="J29" s="8"/>
      <c r="K29" s="11"/>
      <c r="L29" s="12">
        <f t="shared" si="3"/>
        <v>0</v>
      </c>
      <c r="M29" s="13" t="str">
        <f t="shared" si="4"/>
        <v>0.0</v>
      </c>
      <c r="N29" s="1"/>
    </row>
    <row r="30" spans="1:14" ht="21" customHeight="1">
      <c r="A30" s="4" t="s">
        <v>163</v>
      </c>
      <c r="B30" s="6">
        <v>213000</v>
      </c>
      <c r="C30" s="7"/>
      <c r="D30" s="8"/>
      <c r="E30" s="8"/>
      <c r="F30" s="8"/>
      <c r="G30" s="9">
        <f>SUM(C30:F30)</f>
        <v>0</v>
      </c>
      <c r="H30" s="10"/>
      <c r="I30" s="8"/>
      <c r="J30" s="8"/>
      <c r="K30" s="11"/>
      <c r="L30" s="12">
        <f>SUM(H30:K30)</f>
        <v>0</v>
      </c>
      <c r="M30" s="13" t="str">
        <f>IF(OR(G30=0,L30=0),"0.0",+((G30/L30)-1)*100)</f>
        <v>0.0</v>
      </c>
      <c r="N30" s="1"/>
    </row>
    <row r="31" spans="1:14" ht="21" customHeight="1">
      <c r="A31" s="4" t="s">
        <v>162</v>
      </c>
      <c r="B31" s="6">
        <v>214000</v>
      </c>
      <c r="C31" s="7"/>
      <c r="D31" s="8"/>
      <c r="E31" s="8"/>
      <c r="F31" s="8"/>
      <c r="G31" s="9">
        <f t="shared" si="2"/>
        <v>0</v>
      </c>
      <c r="H31" s="10"/>
      <c r="I31" s="8"/>
      <c r="J31" s="8"/>
      <c r="K31" s="11"/>
      <c r="L31" s="12">
        <f t="shared" si="3"/>
        <v>0</v>
      </c>
      <c r="M31" s="13" t="str">
        <f t="shared" si="4"/>
        <v>0.0</v>
      </c>
      <c r="N31" s="1"/>
    </row>
    <row r="32" spans="1:14" ht="21" customHeight="1">
      <c r="A32" s="5" t="s">
        <v>140</v>
      </c>
      <c r="B32" s="6">
        <v>215000</v>
      </c>
      <c r="C32" s="14"/>
      <c r="D32" s="15"/>
      <c r="E32" s="15"/>
      <c r="F32" s="15"/>
      <c r="G32" s="16">
        <f t="shared" si="2"/>
        <v>0</v>
      </c>
      <c r="H32" s="17"/>
      <c r="I32" s="15"/>
      <c r="J32" s="15"/>
      <c r="K32" s="18"/>
      <c r="L32" s="19">
        <f t="shared" si="3"/>
        <v>0</v>
      </c>
      <c r="M32" s="13" t="str">
        <f t="shared" si="4"/>
        <v>0.0</v>
      </c>
      <c r="N32" s="1"/>
    </row>
    <row r="33" spans="1:14" ht="20.25" customHeight="1">
      <c r="A33" s="40" t="s">
        <v>93</v>
      </c>
      <c r="B33" s="170">
        <v>300000</v>
      </c>
      <c r="C33" s="342">
        <f>+C34+G40</f>
        <v>0</v>
      </c>
      <c r="D33" s="343"/>
      <c r="E33" s="343"/>
      <c r="F33" s="343"/>
      <c r="G33" s="344"/>
      <c r="H33" s="345">
        <f>+H34+L40</f>
        <v>0</v>
      </c>
      <c r="I33" s="346"/>
      <c r="J33" s="346"/>
      <c r="K33" s="346"/>
      <c r="L33" s="347"/>
      <c r="M33" s="186" t="str">
        <f>IF(OR(C33=0,H33=0),"0.0",+((C33/H33)-1)*100)</f>
        <v>0.0</v>
      </c>
      <c r="N33" s="1"/>
    </row>
    <row r="34" spans="1:14" ht="19.5" customHeight="1">
      <c r="A34" s="3" t="s">
        <v>157</v>
      </c>
      <c r="B34" s="173">
        <v>301000</v>
      </c>
      <c r="C34" s="308">
        <f>SUM(G35:G39)</f>
        <v>0</v>
      </c>
      <c r="D34" s="309"/>
      <c r="E34" s="309"/>
      <c r="F34" s="309"/>
      <c r="G34" s="310"/>
      <c r="H34" s="308">
        <f>SUM(L35:L39)</f>
        <v>0</v>
      </c>
      <c r="I34" s="309"/>
      <c r="J34" s="309"/>
      <c r="K34" s="309"/>
      <c r="L34" s="310"/>
      <c r="M34" s="171" t="str">
        <f>IF(OR(C34=0,H34=0),"0.0",+((C34/H34)-1)*100)</f>
        <v>0.0</v>
      </c>
      <c r="N34" s="1"/>
    </row>
    <row r="35" spans="1:14" ht="21" customHeight="1">
      <c r="A35" s="178" t="s">
        <v>6</v>
      </c>
      <c r="B35" s="177">
        <v>301010</v>
      </c>
      <c r="C35" s="7"/>
      <c r="D35" s="8"/>
      <c r="E35" s="8"/>
      <c r="F35" s="8"/>
      <c r="G35" s="179">
        <f aca="true" t="shared" si="5" ref="G35:G40">SUM(C35:F35)</f>
        <v>0</v>
      </c>
      <c r="H35" s="10"/>
      <c r="I35" s="8"/>
      <c r="J35" s="8"/>
      <c r="K35" s="11"/>
      <c r="L35" s="180">
        <f aca="true" t="shared" si="6" ref="L35:L40">SUM(H35:K35)</f>
        <v>0</v>
      </c>
      <c r="M35" s="13" t="str">
        <f aca="true" t="shared" si="7" ref="M35:M40">IF(OR(G35=0,L35=0),"0.0",+((G35/L35)-1)*100)</f>
        <v>0.0</v>
      </c>
      <c r="N35" s="1"/>
    </row>
    <row r="36" spans="1:14" ht="21" customHeight="1">
      <c r="A36" s="178" t="s">
        <v>7</v>
      </c>
      <c r="B36" s="177">
        <v>301020</v>
      </c>
      <c r="C36" s="7"/>
      <c r="D36" s="8"/>
      <c r="E36" s="8"/>
      <c r="F36" s="8"/>
      <c r="G36" s="179">
        <f t="shared" si="5"/>
        <v>0</v>
      </c>
      <c r="H36" s="10"/>
      <c r="I36" s="8"/>
      <c r="J36" s="8"/>
      <c r="K36" s="11"/>
      <c r="L36" s="180">
        <f t="shared" si="6"/>
        <v>0</v>
      </c>
      <c r="M36" s="13" t="str">
        <f t="shared" si="7"/>
        <v>0.0</v>
      </c>
      <c r="N36" s="1"/>
    </row>
    <row r="37" spans="1:14" ht="21" customHeight="1">
      <c r="A37" s="178" t="s">
        <v>8</v>
      </c>
      <c r="B37" s="177">
        <v>301030</v>
      </c>
      <c r="C37" s="7"/>
      <c r="D37" s="8"/>
      <c r="E37" s="8"/>
      <c r="F37" s="8"/>
      <c r="G37" s="179">
        <f t="shared" si="5"/>
        <v>0</v>
      </c>
      <c r="H37" s="10"/>
      <c r="I37" s="8"/>
      <c r="J37" s="8"/>
      <c r="K37" s="11"/>
      <c r="L37" s="180">
        <f t="shared" si="6"/>
        <v>0</v>
      </c>
      <c r="M37" s="13" t="str">
        <f t="shared" si="7"/>
        <v>0.0</v>
      </c>
      <c r="N37" s="1"/>
    </row>
    <row r="38" spans="1:14" ht="21" customHeight="1">
      <c r="A38" s="178" t="s">
        <v>16</v>
      </c>
      <c r="B38" s="177">
        <v>301040</v>
      </c>
      <c r="C38" s="7"/>
      <c r="D38" s="8"/>
      <c r="E38" s="8"/>
      <c r="F38" s="8"/>
      <c r="G38" s="179">
        <f t="shared" si="5"/>
        <v>0</v>
      </c>
      <c r="H38" s="10"/>
      <c r="I38" s="8"/>
      <c r="J38" s="8"/>
      <c r="K38" s="11"/>
      <c r="L38" s="180">
        <f t="shared" si="6"/>
        <v>0</v>
      </c>
      <c r="M38" s="13" t="str">
        <f t="shared" si="7"/>
        <v>0.0</v>
      </c>
      <c r="N38" s="1"/>
    </row>
    <row r="39" spans="1:14" ht="21" customHeight="1">
      <c r="A39" s="178" t="s">
        <v>17</v>
      </c>
      <c r="B39" s="177">
        <v>301050</v>
      </c>
      <c r="C39" s="7"/>
      <c r="D39" s="8"/>
      <c r="E39" s="8"/>
      <c r="F39" s="8"/>
      <c r="G39" s="179">
        <f t="shared" si="5"/>
        <v>0</v>
      </c>
      <c r="H39" s="10"/>
      <c r="I39" s="8"/>
      <c r="J39" s="8"/>
      <c r="K39" s="11"/>
      <c r="L39" s="180">
        <f t="shared" si="6"/>
        <v>0</v>
      </c>
      <c r="M39" s="13" t="str">
        <f t="shared" si="7"/>
        <v>0.0</v>
      </c>
      <c r="N39" s="1"/>
    </row>
    <row r="40" spans="1:14" ht="21" customHeight="1">
      <c r="A40" s="5" t="s">
        <v>14</v>
      </c>
      <c r="B40" s="6">
        <v>302000</v>
      </c>
      <c r="C40" s="14"/>
      <c r="D40" s="15"/>
      <c r="E40" s="15"/>
      <c r="F40" s="15"/>
      <c r="G40" s="16">
        <f t="shared" si="5"/>
        <v>0</v>
      </c>
      <c r="H40" s="17"/>
      <c r="I40" s="15"/>
      <c r="J40" s="15"/>
      <c r="K40" s="18"/>
      <c r="L40" s="19">
        <f t="shared" si="6"/>
        <v>0</v>
      </c>
      <c r="M40" s="219" t="str">
        <f t="shared" si="7"/>
        <v>0.0</v>
      </c>
      <c r="N40" s="1"/>
    </row>
    <row r="41" spans="1:14" ht="20.25" customHeight="1">
      <c r="A41" s="187" t="s">
        <v>94</v>
      </c>
      <c r="B41" s="188"/>
      <c r="C41" s="311">
        <f>IF('資產表'!C7&lt;&gt;C9+C33,"負債+淨值≠資產",C9+C33)</f>
        <v>0</v>
      </c>
      <c r="D41" s="312"/>
      <c r="E41" s="312"/>
      <c r="F41" s="312"/>
      <c r="G41" s="313"/>
      <c r="H41" s="314">
        <f>IF('資產表'!H7&lt;&gt;H9+H33,"負債+淨值≠資產",H9+H33)</f>
        <v>0</v>
      </c>
      <c r="I41" s="312"/>
      <c r="J41" s="312"/>
      <c r="K41" s="312"/>
      <c r="L41" s="315"/>
      <c r="M41" s="221" t="str">
        <f>IF(OR(C41=0,H41=0),"0.0",+((C41/H41)-1)*100)</f>
        <v>0.0</v>
      </c>
      <c r="N41" s="1"/>
    </row>
    <row r="42" spans="1:14" s="192" customFormat="1" ht="20.25" customHeight="1">
      <c r="A42" s="189" t="s">
        <v>127</v>
      </c>
      <c r="B42" s="190"/>
      <c r="C42" s="316">
        <f>'資產表'!C7-('負債表 '!C9+'負債表 '!C33)</f>
        <v>0</v>
      </c>
      <c r="D42" s="317"/>
      <c r="E42" s="317"/>
      <c r="F42" s="317"/>
      <c r="G42" s="318"/>
      <c r="H42" s="319">
        <f>'資產表'!H7-('負債表 '!H9+'負債表 '!H33)</f>
        <v>0</v>
      </c>
      <c r="I42" s="317"/>
      <c r="J42" s="317"/>
      <c r="K42" s="317"/>
      <c r="L42" s="320"/>
      <c r="M42" s="220" t="str">
        <f>IF(OR(C42=0,H42=0),"0.0",+((C42/H42)-1)*100)</f>
        <v>0.0</v>
      </c>
      <c r="N42" s="191"/>
    </row>
    <row r="43" spans="1:13" s="85" customFormat="1" ht="23.25" customHeight="1">
      <c r="A43" s="193" t="s">
        <v>132</v>
      </c>
      <c r="B43" s="100">
        <f>IF(ISBLANK('資產表'!B54),"",'資產表'!B54)</f>
      </c>
      <c r="C43" s="82" t="s">
        <v>100</v>
      </c>
      <c r="D43" s="100">
        <f>IF(ISBLANK('資產表'!D54),"",'資產表'!D54)</f>
      </c>
      <c r="E43" s="83" t="s">
        <v>98</v>
      </c>
      <c r="F43" s="272" t="s">
        <v>99</v>
      </c>
      <c r="G43" s="272"/>
      <c r="H43" s="321">
        <f>IF(ISBLANK('資產表'!H54),"",'資產表'!H54)</f>
      </c>
      <c r="I43" s="322"/>
      <c r="J43" s="84" t="s">
        <v>135</v>
      </c>
      <c r="K43" s="323">
        <f>IF(ISBLANK('資產表'!K54),"",'資產表'!K54)</f>
      </c>
      <c r="L43" s="243"/>
      <c r="M43" s="243"/>
    </row>
    <row r="44" spans="1:13" s="28" customFormat="1" ht="19.5" customHeight="1">
      <c r="A44" s="86" t="s">
        <v>170</v>
      </c>
      <c r="D44" s="87"/>
      <c r="E44" s="87"/>
      <c r="F44" s="87"/>
      <c r="G44" s="87"/>
      <c r="H44" s="87"/>
      <c r="I44" s="87"/>
      <c r="J44" s="87"/>
      <c r="K44" s="87"/>
      <c r="L44" s="87"/>
      <c r="M44" s="87"/>
    </row>
  </sheetData>
  <mergeCells count="32">
    <mergeCell ref="C11:G11"/>
    <mergeCell ref="H11:L11"/>
    <mergeCell ref="B5:C5"/>
    <mergeCell ref="C34:G34"/>
    <mergeCell ref="C9:G9"/>
    <mergeCell ref="F5:K5"/>
    <mergeCell ref="C33:G33"/>
    <mergeCell ref="H33:L33"/>
    <mergeCell ref="C17:G17"/>
    <mergeCell ref="H17:L17"/>
    <mergeCell ref="A1:J1"/>
    <mergeCell ref="A2:J2"/>
    <mergeCell ref="A3:J3"/>
    <mergeCell ref="H9:L9"/>
    <mergeCell ref="C18:G18"/>
    <mergeCell ref="C19:G19"/>
    <mergeCell ref="C20:G20"/>
    <mergeCell ref="H18:L18"/>
    <mergeCell ref="H19:L19"/>
    <mergeCell ref="H20:L20"/>
    <mergeCell ref="C21:G21"/>
    <mergeCell ref="H21:L21"/>
    <mergeCell ref="C22:G22"/>
    <mergeCell ref="H22:L22"/>
    <mergeCell ref="H34:L34"/>
    <mergeCell ref="F43:G43"/>
    <mergeCell ref="C41:G41"/>
    <mergeCell ref="H41:L41"/>
    <mergeCell ref="C42:G42"/>
    <mergeCell ref="H42:L42"/>
    <mergeCell ref="H43:I43"/>
    <mergeCell ref="K43:M43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12" scale="99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showGridLines="0" zoomScale="90" zoomScaleNormal="90" workbookViewId="0" topLeftCell="A1">
      <pane xSplit="2" ySplit="13" topLeftCell="H53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K6" sqref="K6"/>
    </sheetView>
  </sheetViews>
  <sheetFormatPr defaultColWidth="9.00390625" defaultRowHeight="16.5"/>
  <cols>
    <col min="1" max="1" width="19.625" style="164" customWidth="1"/>
    <col min="2" max="2" width="10.50390625" style="162" customWidth="1"/>
    <col min="3" max="3" width="12.25390625" style="90" customWidth="1"/>
    <col min="4" max="4" width="10.625" style="90" customWidth="1"/>
    <col min="5" max="5" width="14.125" style="90" customWidth="1"/>
    <col min="6" max="6" width="11.00390625" style="90" customWidth="1"/>
    <col min="7" max="7" width="10.25390625" style="90" customWidth="1"/>
    <col min="8" max="8" width="9.25390625" style="90" customWidth="1"/>
    <col min="9" max="9" width="12.125" style="90" customWidth="1"/>
    <col min="10" max="10" width="10.00390625" style="90" customWidth="1"/>
    <col min="11" max="11" width="12.00390625" style="90" customWidth="1"/>
    <col min="12" max="12" width="9.625" style="90" customWidth="1"/>
    <col min="13" max="13" width="9.625" style="91" customWidth="1"/>
    <col min="14" max="16384" width="9.00390625" style="51" customWidth="1"/>
  </cols>
  <sheetData>
    <row r="1" spans="1:13" s="89" customFormat="1" ht="24.75" customHeight="1">
      <c r="A1" s="276" t="s">
        <v>73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s="89" customFormat="1" ht="15.75" customHeight="1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</row>
    <row r="3" spans="1:13" s="198" customFormat="1" ht="19.5" customHeight="1">
      <c r="A3" s="361" t="s">
        <v>101</v>
      </c>
      <c r="B3" s="361"/>
      <c r="C3" s="361"/>
      <c r="D3" s="361"/>
      <c r="E3" s="361"/>
      <c r="F3" s="361"/>
      <c r="G3" s="361"/>
      <c r="H3" s="361"/>
      <c r="I3" s="361"/>
      <c r="J3" s="361"/>
      <c r="K3" s="361"/>
      <c r="L3" s="361"/>
      <c r="M3" s="361"/>
    </row>
    <row r="4" spans="1:13" s="28" customFormat="1" ht="14.25" customHeight="1">
      <c r="A4" s="103"/>
      <c r="B4" s="104"/>
      <c r="C4" s="105"/>
      <c r="E4" s="30"/>
      <c r="F4" s="30"/>
      <c r="G4" s="26"/>
      <c r="I4" s="30"/>
      <c r="J4" s="30"/>
      <c r="K4" s="30"/>
      <c r="L4" s="30"/>
      <c r="M4" s="107"/>
    </row>
    <row r="5" spans="1:13" s="28" customFormat="1" ht="18" customHeight="1">
      <c r="A5" s="165" t="s">
        <v>97</v>
      </c>
      <c r="B5" s="293">
        <f>IF(ISBLANK('資產表'!B4),"",'資產表'!B4)</f>
      </c>
      <c r="C5" s="294"/>
      <c r="D5" s="30"/>
      <c r="E5" s="30"/>
      <c r="F5" s="30"/>
      <c r="G5" s="30"/>
      <c r="H5" s="26"/>
      <c r="I5" s="30"/>
      <c r="M5" s="107"/>
    </row>
    <row r="6" spans="1:13" s="28" customFormat="1" ht="26.25" customHeight="1">
      <c r="A6" s="103"/>
      <c r="B6" s="104"/>
      <c r="C6" s="105"/>
      <c r="D6" s="30"/>
      <c r="E6" s="30"/>
      <c r="F6" s="30"/>
      <c r="G6" s="30"/>
      <c r="H6" s="26"/>
      <c r="I6" s="30"/>
      <c r="J6" s="106"/>
      <c r="K6" s="235" t="s">
        <v>171</v>
      </c>
      <c r="L6" s="29"/>
      <c r="M6" s="236"/>
    </row>
    <row r="7" spans="1:13" s="43" customFormat="1" ht="16.5" customHeight="1">
      <c r="A7" s="287" t="s">
        <v>52</v>
      </c>
      <c r="B7" s="288"/>
      <c r="C7" s="351" t="s">
        <v>53</v>
      </c>
      <c r="D7" s="352"/>
      <c r="E7" s="280" t="s">
        <v>95</v>
      </c>
      <c r="F7" s="281"/>
      <c r="G7" s="280" t="s">
        <v>64</v>
      </c>
      <c r="H7" s="281"/>
      <c r="I7" s="280" t="s">
        <v>68</v>
      </c>
      <c r="J7" s="281"/>
      <c r="K7" s="280" t="s">
        <v>54</v>
      </c>
      <c r="L7" s="281"/>
      <c r="M7" s="277" t="s">
        <v>23</v>
      </c>
    </row>
    <row r="8" spans="1:13" s="43" customFormat="1" ht="16.5">
      <c r="A8" s="289"/>
      <c r="B8" s="290"/>
      <c r="C8" s="353"/>
      <c r="D8" s="354"/>
      <c r="E8" s="357"/>
      <c r="F8" s="358"/>
      <c r="G8" s="357"/>
      <c r="H8" s="358"/>
      <c r="I8" s="357"/>
      <c r="J8" s="358"/>
      <c r="K8" s="357"/>
      <c r="L8" s="358"/>
      <c r="M8" s="278"/>
    </row>
    <row r="9" spans="1:13" s="43" customFormat="1" ht="16.5">
      <c r="A9" s="362" t="s">
        <v>133</v>
      </c>
      <c r="B9" s="292"/>
      <c r="C9" s="353"/>
      <c r="D9" s="354"/>
      <c r="E9" s="357"/>
      <c r="F9" s="358"/>
      <c r="G9" s="357"/>
      <c r="H9" s="358"/>
      <c r="I9" s="357"/>
      <c r="J9" s="358"/>
      <c r="K9" s="357"/>
      <c r="L9" s="358"/>
      <c r="M9" s="278"/>
    </row>
    <row r="10" spans="1:13" s="43" customFormat="1" ht="16.5">
      <c r="A10" s="291" t="s">
        <v>105</v>
      </c>
      <c r="B10" s="292"/>
      <c r="C10" s="353"/>
      <c r="D10" s="354"/>
      <c r="E10" s="357"/>
      <c r="F10" s="358"/>
      <c r="G10" s="357"/>
      <c r="H10" s="358"/>
      <c r="I10" s="357"/>
      <c r="J10" s="358"/>
      <c r="K10" s="357"/>
      <c r="L10" s="358"/>
      <c r="M10" s="278"/>
    </row>
    <row r="11" spans="1:13" s="39" customFormat="1" ht="18" customHeight="1">
      <c r="A11" s="291" t="s">
        <v>106</v>
      </c>
      <c r="B11" s="292"/>
      <c r="C11" s="353"/>
      <c r="D11" s="354"/>
      <c r="E11" s="357"/>
      <c r="F11" s="358"/>
      <c r="G11" s="357"/>
      <c r="H11" s="358"/>
      <c r="I11" s="357"/>
      <c r="J11" s="358"/>
      <c r="K11" s="357"/>
      <c r="L11" s="358"/>
      <c r="M11" s="278"/>
    </row>
    <row r="12" spans="1:13" s="39" customFormat="1" ht="15" customHeight="1" thickBot="1">
      <c r="A12" s="291" t="s">
        <v>107</v>
      </c>
      <c r="B12" s="292"/>
      <c r="C12" s="355"/>
      <c r="D12" s="356"/>
      <c r="E12" s="359"/>
      <c r="F12" s="360"/>
      <c r="G12" s="359"/>
      <c r="H12" s="360"/>
      <c r="I12" s="359"/>
      <c r="J12" s="360"/>
      <c r="K12" s="359"/>
      <c r="L12" s="360"/>
      <c r="M12" s="279"/>
    </row>
    <row r="13" spans="1:13" s="39" customFormat="1" ht="15" customHeight="1">
      <c r="A13" s="306" t="s">
        <v>75</v>
      </c>
      <c r="B13" s="307"/>
      <c r="C13" s="108" t="s">
        <v>1</v>
      </c>
      <c r="D13" s="109" t="s">
        <v>3</v>
      </c>
      <c r="E13" s="108" t="s">
        <v>1</v>
      </c>
      <c r="F13" s="109" t="s">
        <v>3</v>
      </c>
      <c r="G13" s="108" t="s">
        <v>1</v>
      </c>
      <c r="H13" s="109" t="s">
        <v>3</v>
      </c>
      <c r="I13" s="108" t="s">
        <v>1</v>
      </c>
      <c r="J13" s="109" t="s">
        <v>3</v>
      </c>
      <c r="K13" s="108" t="s">
        <v>1</v>
      </c>
      <c r="L13" s="109" t="s">
        <v>3</v>
      </c>
      <c r="M13" s="110"/>
    </row>
    <row r="14" spans="1:13" ht="16.5">
      <c r="A14" s="241" t="s">
        <v>33</v>
      </c>
      <c r="B14" s="111" t="s">
        <v>143</v>
      </c>
      <c r="C14" s="112"/>
      <c r="D14" s="113"/>
      <c r="E14" s="112" t="s">
        <v>56</v>
      </c>
      <c r="F14" s="113"/>
      <c r="G14" s="112"/>
      <c r="H14" s="113"/>
      <c r="I14" s="112"/>
      <c r="J14" s="113"/>
      <c r="K14" s="112" t="s">
        <v>57</v>
      </c>
      <c r="L14" s="113"/>
      <c r="M14" s="199"/>
    </row>
    <row r="15" spans="1:13" ht="16.5">
      <c r="A15" s="238"/>
      <c r="B15" s="115"/>
      <c r="C15" s="116"/>
      <c r="D15" s="117"/>
      <c r="E15" s="116" t="s">
        <v>58</v>
      </c>
      <c r="F15" s="117"/>
      <c r="G15" s="116"/>
      <c r="H15" s="117"/>
      <c r="I15" s="116"/>
      <c r="J15" s="117"/>
      <c r="K15" s="124" t="s">
        <v>65</v>
      </c>
      <c r="L15" s="117"/>
      <c r="M15" s="199"/>
    </row>
    <row r="16" spans="1:13" ht="16.5">
      <c r="A16" s="238"/>
      <c r="B16" s="115"/>
      <c r="C16" s="118"/>
      <c r="D16" s="119"/>
      <c r="E16" s="118"/>
      <c r="F16" s="119"/>
      <c r="G16" s="118"/>
      <c r="H16" s="119"/>
      <c r="I16" s="118"/>
      <c r="J16" s="119"/>
      <c r="K16" s="200"/>
      <c r="L16" s="119"/>
      <c r="M16" s="199"/>
    </row>
    <row r="17" spans="1:13" ht="16.5">
      <c r="A17" s="238"/>
      <c r="B17" s="120"/>
      <c r="C17" s="201"/>
      <c r="D17" s="202"/>
      <c r="E17" s="201"/>
      <c r="F17" s="202"/>
      <c r="G17" s="201"/>
      <c r="H17" s="202"/>
      <c r="I17" s="201"/>
      <c r="J17" s="202"/>
      <c r="K17" s="201"/>
      <c r="L17" s="202"/>
      <c r="M17" s="199"/>
    </row>
    <row r="18" spans="1:13" ht="16.5">
      <c r="A18" s="238"/>
      <c r="B18" s="123" t="s">
        <v>129</v>
      </c>
      <c r="C18" s="203"/>
      <c r="D18" s="204"/>
      <c r="E18" s="203"/>
      <c r="F18" s="204"/>
      <c r="G18" s="126"/>
      <c r="H18" s="204"/>
      <c r="I18" s="203"/>
      <c r="J18" s="204"/>
      <c r="K18" s="203"/>
      <c r="L18" s="204"/>
      <c r="M18" s="199"/>
    </row>
    <row r="19" spans="1:13" ht="16.5">
      <c r="A19" s="238"/>
      <c r="B19" s="127"/>
      <c r="C19" s="205"/>
      <c r="D19" s="206"/>
      <c r="E19" s="205"/>
      <c r="F19" s="206"/>
      <c r="G19" s="128"/>
      <c r="H19" s="206"/>
      <c r="I19" s="205"/>
      <c r="J19" s="206"/>
      <c r="K19" s="205"/>
      <c r="L19" s="206"/>
      <c r="M19" s="199"/>
    </row>
    <row r="20" spans="1:13" ht="16.5">
      <c r="A20" s="238"/>
      <c r="B20" s="127"/>
      <c r="C20" s="207"/>
      <c r="D20" s="208"/>
      <c r="E20" s="207"/>
      <c r="F20" s="208"/>
      <c r="G20" s="129"/>
      <c r="H20" s="208"/>
      <c r="I20" s="207"/>
      <c r="J20" s="208"/>
      <c r="K20" s="207"/>
      <c r="L20" s="208"/>
      <c r="M20" s="199"/>
    </row>
    <row r="21" spans="1:13" ht="16.5">
      <c r="A21" s="238"/>
      <c r="B21" s="120"/>
      <c r="C21" s="201"/>
      <c r="D21" s="202"/>
      <c r="E21" s="201"/>
      <c r="F21" s="202"/>
      <c r="G21" s="121"/>
      <c r="H21" s="202"/>
      <c r="I21" s="201"/>
      <c r="J21" s="202"/>
      <c r="K21" s="201"/>
      <c r="L21" s="202"/>
      <c r="M21" s="199"/>
    </row>
    <row r="22" spans="1:13" s="135" customFormat="1" ht="16.5">
      <c r="A22" s="238"/>
      <c r="B22" s="130" t="s">
        <v>144</v>
      </c>
      <c r="C22" s="209" t="s">
        <v>19</v>
      </c>
      <c r="D22" s="224">
        <f>SUM(D14:D17)</f>
        <v>0</v>
      </c>
      <c r="E22" s="225"/>
      <c r="F22" s="224">
        <f aca="true" t="shared" si="0" ref="F22:L22">SUM(F14:F17)</f>
        <v>0</v>
      </c>
      <c r="G22" s="225"/>
      <c r="H22" s="224">
        <f t="shared" si="0"/>
        <v>0</v>
      </c>
      <c r="I22" s="225"/>
      <c r="J22" s="224">
        <f t="shared" si="0"/>
        <v>0</v>
      </c>
      <c r="K22" s="225"/>
      <c r="L22" s="224">
        <f t="shared" si="0"/>
        <v>0</v>
      </c>
      <c r="M22" s="230">
        <f>SUM(D22:L22)</f>
        <v>0</v>
      </c>
    </row>
    <row r="23" spans="1:13" s="135" customFormat="1" ht="16.5">
      <c r="A23" s="239"/>
      <c r="B23" s="130" t="s">
        <v>142</v>
      </c>
      <c r="C23" s="209" t="s">
        <v>20</v>
      </c>
      <c r="D23" s="227">
        <f>SUM(D18:D21)</f>
        <v>0</v>
      </c>
      <c r="E23" s="228"/>
      <c r="F23" s="227">
        <f aca="true" t="shared" si="1" ref="F23:L23">SUM(F18:F21)</f>
        <v>0</v>
      </c>
      <c r="G23" s="228"/>
      <c r="H23" s="227">
        <f>SUM(H18:H21)</f>
        <v>0</v>
      </c>
      <c r="I23" s="228"/>
      <c r="J23" s="227">
        <f t="shared" si="1"/>
        <v>0</v>
      </c>
      <c r="K23" s="228"/>
      <c r="L23" s="227">
        <f t="shared" si="1"/>
        <v>0</v>
      </c>
      <c r="M23" s="232">
        <f>SUM(D23:L23)</f>
        <v>0</v>
      </c>
    </row>
    <row r="24" spans="1:13" ht="16.5">
      <c r="A24" s="241" t="s">
        <v>34</v>
      </c>
      <c r="B24" s="111" t="s">
        <v>143</v>
      </c>
      <c r="C24" s="112"/>
      <c r="D24" s="113"/>
      <c r="E24" s="112" t="s">
        <v>59</v>
      </c>
      <c r="F24" s="113"/>
      <c r="G24" s="112"/>
      <c r="H24" s="113"/>
      <c r="I24" s="112"/>
      <c r="J24" s="113"/>
      <c r="K24" s="112" t="s">
        <v>60</v>
      </c>
      <c r="L24" s="113"/>
      <c r="M24" s="210"/>
    </row>
    <row r="25" spans="1:13" ht="16.5">
      <c r="A25" s="238"/>
      <c r="B25" s="115"/>
      <c r="C25" s="116"/>
      <c r="D25" s="117"/>
      <c r="E25" s="116" t="s">
        <v>70</v>
      </c>
      <c r="F25" s="117"/>
      <c r="G25" s="116"/>
      <c r="H25" s="117"/>
      <c r="I25" s="116"/>
      <c r="J25" s="117"/>
      <c r="K25" s="116"/>
      <c r="L25" s="117"/>
      <c r="M25" s="211"/>
    </row>
    <row r="26" spans="1:13" ht="16.5">
      <c r="A26" s="238"/>
      <c r="B26" s="115"/>
      <c r="C26" s="118"/>
      <c r="D26" s="119"/>
      <c r="E26" s="118"/>
      <c r="F26" s="119"/>
      <c r="G26" s="118"/>
      <c r="H26" s="119"/>
      <c r="I26" s="118"/>
      <c r="J26" s="119"/>
      <c r="K26" s="118"/>
      <c r="L26" s="119"/>
      <c r="M26" s="211"/>
    </row>
    <row r="27" spans="1:13" ht="16.5">
      <c r="A27" s="238"/>
      <c r="B27" s="120"/>
      <c r="C27" s="201"/>
      <c r="D27" s="202"/>
      <c r="E27" s="201"/>
      <c r="F27" s="202"/>
      <c r="G27" s="121"/>
      <c r="H27" s="202"/>
      <c r="I27" s="201"/>
      <c r="J27" s="202"/>
      <c r="K27" s="201"/>
      <c r="L27" s="202"/>
      <c r="M27" s="199"/>
    </row>
    <row r="28" spans="1:13" ht="16.5">
      <c r="A28" s="238"/>
      <c r="B28" s="123" t="s">
        <v>146</v>
      </c>
      <c r="C28" s="203"/>
      <c r="D28" s="204"/>
      <c r="E28" s="203"/>
      <c r="F28" s="204"/>
      <c r="G28" s="126"/>
      <c r="H28" s="204"/>
      <c r="I28" s="203"/>
      <c r="J28" s="204"/>
      <c r="K28" s="203"/>
      <c r="L28" s="204"/>
      <c r="M28" s="211"/>
    </row>
    <row r="29" spans="1:13" ht="16.5">
      <c r="A29" s="238"/>
      <c r="B29" s="127"/>
      <c r="C29" s="205"/>
      <c r="D29" s="206"/>
      <c r="E29" s="205"/>
      <c r="F29" s="206"/>
      <c r="G29" s="128"/>
      <c r="H29" s="206"/>
      <c r="I29" s="205"/>
      <c r="J29" s="206"/>
      <c r="K29" s="205"/>
      <c r="L29" s="206"/>
      <c r="M29" s="211"/>
    </row>
    <row r="30" spans="1:13" ht="16.5">
      <c r="A30" s="238"/>
      <c r="B30" s="127"/>
      <c r="C30" s="207"/>
      <c r="D30" s="208"/>
      <c r="E30" s="207"/>
      <c r="F30" s="208"/>
      <c r="G30" s="129"/>
      <c r="H30" s="208"/>
      <c r="I30" s="207"/>
      <c r="J30" s="208"/>
      <c r="K30" s="207"/>
      <c r="L30" s="208"/>
      <c r="M30" s="211"/>
    </row>
    <row r="31" spans="1:13" ht="16.5">
      <c r="A31" s="238"/>
      <c r="B31" s="120"/>
      <c r="C31" s="201"/>
      <c r="D31" s="202"/>
      <c r="E31" s="201"/>
      <c r="F31" s="202"/>
      <c r="G31" s="121"/>
      <c r="H31" s="202"/>
      <c r="I31" s="201"/>
      <c r="J31" s="202"/>
      <c r="K31" s="201"/>
      <c r="L31" s="202"/>
      <c r="M31" s="211"/>
    </row>
    <row r="32" spans="1:13" s="135" customFormat="1" ht="16.5">
      <c r="A32" s="238"/>
      <c r="B32" s="130" t="s">
        <v>141</v>
      </c>
      <c r="C32" s="209" t="s">
        <v>19</v>
      </c>
      <c r="D32" s="224">
        <f>SUM(D24:D27)</f>
        <v>0</v>
      </c>
      <c r="E32" s="225"/>
      <c r="F32" s="224">
        <f>SUM(F24:F27)</f>
        <v>0</v>
      </c>
      <c r="G32" s="225"/>
      <c r="H32" s="224">
        <f>SUM(H24:H27)</f>
        <v>0</v>
      </c>
      <c r="I32" s="225"/>
      <c r="J32" s="224">
        <f>SUM(J24:J27)</f>
        <v>0</v>
      </c>
      <c r="K32" s="225"/>
      <c r="L32" s="224">
        <f>SUM(L24:L27)</f>
        <v>0</v>
      </c>
      <c r="M32" s="230">
        <f>SUM(D32:L32)</f>
        <v>0</v>
      </c>
    </row>
    <row r="33" spans="1:13" s="135" customFormat="1" ht="16.5">
      <c r="A33" s="239"/>
      <c r="B33" s="130" t="s">
        <v>142</v>
      </c>
      <c r="C33" s="209" t="s">
        <v>20</v>
      </c>
      <c r="D33" s="227">
        <f>SUM(D28:D31)</f>
        <v>0</v>
      </c>
      <c r="E33" s="228"/>
      <c r="F33" s="227">
        <f>SUM(F28:F31)</f>
        <v>0</v>
      </c>
      <c r="G33" s="228"/>
      <c r="H33" s="227">
        <f>SUM(H28:H31)</f>
        <v>0</v>
      </c>
      <c r="I33" s="228"/>
      <c r="J33" s="227">
        <f>SUM(J28:J31)</f>
        <v>0</v>
      </c>
      <c r="K33" s="228"/>
      <c r="L33" s="227">
        <f>SUM(L28:L31)</f>
        <v>0</v>
      </c>
      <c r="M33" s="232">
        <f>SUM(D33:L33)</f>
        <v>0</v>
      </c>
    </row>
    <row r="34" spans="1:13" ht="16.5">
      <c r="A34" s="241" t="s">
        <v>35</v>
      </c>
      <c r="B34" s="111" t="s">
        <v>143</v>
      </c>
      <c r="C34" s="112"/>
      <c r="D34" s="113"/>
      <c r="E34" s="112" t="s">
        <v>77</v>
      </c>
      <c r="F34" s="113"/>
      <c r="G34" s="112"/>
      <c r="H34" s="113"/>
      <c r="I34" s="112" t="s">
        <v>69</v>
      </c>
      <c r="J34" s="113"/>
      <c r="K34" s="112"/>
      <c r="L34" s="113"/>
      <c r="M34" s="210"/>
    </row>
    <row r="35" spans="1:13" ht="16.5">
      <c r="A35" s="238"/>
      <c r="B35" s="115"/>
      <c r="C35" s="116"/>
      <c r="D35" s="117"/>
      <c r="E35" s="116" t="s">
        <v>76</v>
      </c>
      <c r="F35" s="117"/>
      <c r="G35" s="116"/>
      <c r="H35" s="117"/>
      <c r="I35" s="116"/>
      <c r="J35" s="117"/>
      <c r="K35" s="116"/>
      <c r="L35" s="117"/>
      <c r="M35" s="211"/>
    </row>
    <row r="36" spans="1:13" ht="16.5">
      <c r="A36" s="238"/>
      <c r="B36" s="115"/>
      <c r="C36" s="118"/>
      <c r="D36" s="119"/>
      <c r="E36" s="118" t="s">
        <v>160</v>
      </c>
      <c r="F36" s="119"/>
      <c r="G36" s="118"/>
      <c r="H36" s="119"/>
      <c r="I36" s="118"/>
      <c r="J36" s="119"/>
      <c r="K36" s="118"/>
      <c r="L36" s="119"/>
      <c r="M36" s="211"/>
    </row>
    <row r="37" spans="1:13" ht="16.5">
      <c r="A37" s="238"/>
      <c r="B37" s="120"/>
      <c r="C37" s="201"/>
      <c r="D37" s="202"/>
      <c r="E37" s="201"/>
      <c r="F37" s="202"/>
      <c r="G37" s="201"/>
      <c r="H37" s="202"/>
      <c r="I37" s="201"/>
      <c r="J37" s="202"/>
      <c r="K37" s="201"/>
      <c r="L37" s="202"/>
      <c r="M37" s="199"/>
    </row>
    <row r="38" spans="1:13" ht="16.5">
      <c r="A38" s="238"/>
      <c r="B38" s="123" t="s">
        <v>146</v>
      </c>
      <c r="C38" s="203"/>
      <c r="D38" s="204"/>
      <c r="E38" s="203"/>
      <c r="F38" s="204"/>
      <c r="G38" s="126"/>
      <c r="H38" s="204"/>
      <c r="I38" s="203"/>
      <c r="J38" s="204"/>
      <c r="K38" s="203"/>
      <c r="L38" s="204"/>
      <c r="M38" s="211"/>
    </row>
    <row r="39" spans="1:13" ht="16.5">
      <c r="A39" s="238"/>
      <c r="B39" s="127"/>
      <c r="C39" s="205"/>
      <c r="D39" s="206"/>
      <c r="E39" s="205"/>
      <c r="F39" s="206"/>
      <c r="G39" s="128"/>
      <c r="H39" s="206"/>
      <c r="I39" s="205"/>
      <c r="J39" s="206"/>
      <c r="K39" s="205"/>
      <c r="L39" s="206"/>
      <c r="M39" s="211"/>
    </row>
    <row r="40" spans="1:13" ht="16.5">
      <c r="A40" s="238"/>
      <c r="B40" s="127"/>
      <c r="C40" s="207"/>
      <c r="D40" s="208"/>
      <c r="E40" s="207"/>
      <c r="F40" s="208"/>
      <c r="G40" s="129"/>
      <c r="H40" s="208"/>
      <c r="I40" s="207"/>
      <c r="J40" s="208"/>
      <c r="K40" s="207"/>
      <c r="L40" s="208"/>
      <c r="M40" s="211"/>
    </row>
    <row r="41" spans="1:13" ht="16.5">
      <c r="A41" s="238"/>
      <c r="B41" s="120"/>
      <c r="C41" s="201"/>
      <c r="D41" s="202"/>
      <c r="E41" s="201"/>
      <c r="F41" s="202"/>
      <c r="G41" s="121"/>
      <c r="H41" s="202"/>
      <c r="I41" s="201"/>
      <c r="J41" s="202"/>
      <c r="K41" s="201"/>
      <c r="L41" s="202"/>
      <c r="M41" s="211"/>
    </row>
    <row r="42" spans="1:13" s="135" customFormat="1" ht="16.5">
      <c r="A42" s="238"/>
      <c r="B42" s="130" t="s">
        <v>141</v>
      </c>
      <c r="C42" s="209" t="s">
        <v>19</v>
      </c>
      <c r="D42" s="224">
        <f>SUM(D34:D37)</f>
        <v>0</v>
      </c>
      <c r="E42" s="225"/>
      <c r="F42" s="224">
        <f>SUM(F34:F37)</f>
        <v>0</v>
      </c>
      <c r="G42" s="225"/>
      <c r="H42" s="224">
        <f>SUM(H34:H37)</f>
        <v>0</v>
      </c>
      <c r="I42" s="225"/>
      <c r="J42" s="224">
        <f>SUM(J34:J37)</f>
        <v>0</v>
      </c>
      <c r="K42" s="225"/>
      <c r="L42" s="224">
        <f>SUM(L34:L37)</f>
        <v>0</v>
      </c>
      <c r="M42" s="226">
        <f>SUM(D42:L42)</f>
        <v>0</v>
      </c>
    </row>
    <row r="43" spans="1:13" s="135" customFormat="1" ht="16.5">
      <c r="A43" s="239"/>
      <c r="B43" s="130" t="s">
        <v>142</v>
      </c>
      <c r="C43" s="209" t="s">
        <v>20</v>
      </c>
      <c r="D43" s="227">
        <f>SUM(D38:D41)</f>
        <v>0</v>
      </c>
      <c r="E43" s="228"/>
      <c r="F43" s="227">
        <f>SUM(F38:F41)</f>
        <v>0</v>
      </c>
      <c r="G43" s="228"/>
      <c r="H43" s="227">
        <f>SUM(H38:H41)</f>
        <v>0</v>
      </c>
      <c r="I43" s="228"/>
      <c r="J43" s="227">
        <f>SUM(J38:J41)</f>
        <v>0</v>
      </c>
      <c r="K43" s="228"/>
      <c r="L43" s="227">
        <f>SUM(L38:L41)</f>
        <v>0</v>
      </c>
      <c r="M43" s="229">
        <f>SUM(D43:L43)</f>
        <v>0</v>
      </c>
    </row>
    <row r="44" spans="1:13" ht="16.5">
      <c r="A44" s="303" t="s">
        <v>36</v>
      </c>
      <c r="B44" s="111" t="s">
        <v>143</v>
      </c>
      <c r="C44" s="112"/>
      <c r="D44" s="113"/>
      <c r="E44" s="112" t="s">
        <v>61</v>
      </c>
      <c r="F44" s="113"/>
      <c r="G44" s="112"/>
      <c r="H44" s="113"/>
      <c r="I44" s="112"/>
      <c r="J44" s="113"/>
      <c r="K44" s="112" t="s">
        <v>158</v>
      </c>
      <c r="L44" s="113"/>
      <c r="M44" s="210"/>
    </row>
    <row r="45" spans="1:13" ht="16.5">
      <c r="A45" s="304"/>
      <c r="B45" s="115"/>
      <c r="C45" s="116"/>
      <c r="D45" s="117"/>
      <c r="E45" s="116" t="s">
        <v>62</v>
      </c>
      <c r="F45" s="117"/>
      <c r="G45" s="116"/>
      <c r="H45" s="117"/>
      <c r="I45" s="116"/>
      <c r="J45" s="117"/>
      <c r="K45" s="116"/>
      <c r="L45" s="117"/>
      <c r="M45" s="211"/>
    </row>
    <row r="46" spans="1:13" ht="16.5">
      <c r="A46" s="304"/>
      <c r="B46" s="115"/>
      <c r="C46" s="118"/>
      <c r="D46" s="119"/>
      <c r="E46" s="116" t="s">
        <v>147</v>
      </c>
      <c r="F46" s="119"/>
      <c r="G46" s="118"/>
      <c r="H46" s="119"/>
      <c r="I46" s="118"/>
      <c r="J46" s="119"/>
      <c r="K46" s="118"/>
      <c r="L46" s="119"/>
      <c r="M46" s="211"/>
    </row>
    <row r="47" spans="1:13" ht="16.5">
      <c r="A47" s="304"/>
      <c r="B47" s="120"/>
      <c r="C47" s="201"/>
      <c r="D47" s="202"/>
      <c r="E47" s="121" t="s">
        <v>159</v>
      </c>
      <c r="F47" s="202"/>
      <c r="G47" s="201"/>
      <c r="H47" s="202"/>
      <c r="I47" s="201"/>
      <c r="J47" s="202"/>
      <c r="K47" s="201"/>
      <c r="L47" s="202"/>
      <c r="M47" s="199"/>
    </row>
    <row r="48" spans="1:13" ht="16.5">
      <c r="A48" s="304"/>
      <c r="B48" s="123" t="s">
        <v>146</v>
      </c>
      <c r="C48" s="203"/>
      <c r="D48" s="204"/>
      <c r="E48" s="203"/>
      <c r="F48" s="204"/>
      <c r="G48" s="126"/>
      <c r="H48" s="204"/>
      <c r="I48" s="203"/>
      <c r="J48" s="204"/>
      <c r="K48" s="203"/>
      <c r="L48" s="204"/>
      <c r="M48" s="211"/>
    </row>
    <row r="49" spans="1:13" ht="16.5">
      <c r="A49" s="304"/>
      <c r="B49" s="127"/>
      <c r="C49" s="205"/>
      <c r="D49" s="206"/>
      <c r="E49" s="205"/>
      <c r="F49" s="206"/>
      <c r="G49" s="128"/>
      <c r="H49" s="206"/>
      <c r="I49" s="205"/>
      <c r="J49" s="206"/>
      <c r="K49" s="205"/>
      <c r="L49" s="206"/>
      <c r="M49" s="211"/>
    </row>
    <row r="50" spans="1:13" ht="16.5">
      <c r="A50" s="304"/>
      <c r="B50" s="127"/>
      <c r="C50" s="207"/>
      <c r="D50" s="208"/>
      <c r="E50" s="207"/>
      <c r="F50" s="208"/>
      <c r="G50" s="129"/>
      <c r="H50" s="208"/>
      <c r="I50" s="207"/>
      <c r="J50" s="208"/>
      <c r="K50" s="207"/>
      <c r="L50" s="208"/>
      <c r="M50" s="211"/>
    </row>
    <row r="51" spans="1:13" ht="16.5">
      <c r="A51" s="304"/>
      <c r="B51" s="120"/>
      <c r="C51" s="201"/>
      <c r="D51" s="202"/>
      <c r="E51" s="201"/>
      <c r="F51" s="202"/>
      <c r="G51" s="121"/>
      <c r="H51" s="202"/>
      <c r="I51" s="201"/>
      <c r="J51" s="202"/>
      <c r="K51" s="201"/>
      <c r="L51" s="202"/>
      <c r="M51" s="211"/>
    </row>
    <row r="52" spans="1:13" s="135" customFormat="1" ht="16.5">
      <c r="A52" s="304"/>
      <c r="B52" s="130" t="s">
        <v>141</v>
      </c>
      <c r="C52" s="209" t="s">
        <v>19</v>
      </c>
      <c r="D52" s="224">
        <f>SUM(D44:D47)</f>
        <v>0</v>
      </c>
      <c r="E52" s="225"/>
      <c r="F52" s="224">
        <f>SUM(F44:F47)</f>
        <v>0</v>
      </c>
      <c r="G52" s="225"/>
      <c r="H52" s="224">
        <f>SUM(H44:H47)</f>
        <v>0</v>
      </c>
      <c r="I52" s="225"/>
      <c r="J52" s="224">
        <f>SUM(J44:J47)</f>
        <v>0</v>
      </c>
      <c r="K52" s="225"/>
      <c r="L52" s="224">
        <f>SUM(L44:L47)</f>
        <v>0</v>
      </c>
      <c r="M52" s="230">
        <f>SUM(D52:L52)</f>
        <v>0</v>
      </c>
    </row>
    <row r="53" spans="1:13" s="135" customFormat="1" ht="16.5">
      <c r="A53" s="305"/>
      <c r="B53" s="130" t="s">
        <v>142</v>
      </c>
      <c r="C53" s="209" t="s">
        <v>20</v>
      </c>
      <c r="D53" s="227">
        <f>SUM(D48:D51)</f>
        <v>0</v>
      </c>
      <c r="E53" s="228"/>
      <c r="F53" s="227">
        <f>SUM(F48:F51)</f>
        <v>0</v>
      </c>
      <c r="G53" s="228"/>
      <c r="H53" s="227">
        <f>SUM(H48:H51)</f>
        <v>0</v>
      </c>
      <c r="I53" s="228"/>
      <c r="J53" s="227">
        <f>SUM(J48:J51)</f>
        <v>0</v>
      </c>
      <c r="K53" s="228"/>
      <c r="L53" s="227">
        <f>SUM(L48:L51)</f>
        <v>0</v>
      </c>
      <c r="M53" s="232">
        <f>SUM(D53:L53)</f>
        <v>0</v>
      </c>
    </row>
    <row r="54" spans="1:13" ht="16.5">
      <c r="A54" s="241" t="s">
        <v>37</v>
      </c>
      <c r="B54" s="111" t="s">
        <v>143</v>
      </c>
      <c r="C54" s="112" t="s">
        <v>63</v>
      </c>
      <c r="D54" s="212"/>
      <c r="E54" s="213" t="s">
        <v>72</v>
      </c>
      <c r="F54" s="212"/>
      <c r="G54" s="142" t="s">
        <v>71</v>
      </c>
      <c r="H54" s="212"/>
      <c r="I54" s="213"/>
      <c r="J54" s="212"/>
      <c r="K54" s="112"/>
      <c r="L54" s="212"/>
      <c r="M54" s="210"/>
    </row>
    <row r="55" spans="1:13" ht="16.5">
      <c r="A55" s="238"/>
      <c r="B55" s="115"/>
      <c r="C55" s="205"/>
      <c r="D55" s="206"/>
      <c r="E55" s="205"/>
      <c r="F55" s="206"/>
      <c r="G55" s="205"/>
      <c r="H55" s="206"/>
      <c r="I55" s="205"/>
      <c r="J55" s="206"/>
      <c r="K55" s="116"/>
      <c r="L55" s="206"/>
      <c r="M55" s="211"/>
    </row>
    <row r="56" spans="1:13" ht="16.5">
      <c r="A56" s="238"/>
      <c r="B56" s="115"/>
      <c r="C56" s="207"/>
      <c r="D56" s="208"/>
      <c r="E56" s="207"/>
      <c r="F56" s="208"/>
      <c r="G56" s="207"/>
      <c r="H56" s="208"/>
      <c r="I56" s="207"/>
      <c r="J56" s="208"/>
      <c r="K56" s="118"/>
      <c r="L56" s="208"/>
      <c r="M56" s="211"/>
    </row>
    <row r="57" spans="1:13" ht="16.5">
      <c r="A57" s="238"/>
      <c r="B57" s="120"/>
      <c r="C57" s="201"/>
      <c r="D57" s="202"/>
      <c r="E57" s="201"/>
      <c r="F57" s="202"/>
      <c r="G57" s="201"/>
      <c r="H57" s="202"/>
      <c r="I57" s="201"/>
      <c r="J57" s="202"/>
      <c r="K57" s="201"/>
      <c r="L57" s="202"/>
      <c r="M57" s="199"/>
    </row>
    <row r="58" spans="1:13" ht="16.5">
      <c r="A58" s="238"/>
      <c r="B58" s="123" t="s">
        <v>146</v>
      </c>
      <c r="C58" s="203"/>
      <c r="D58" s="204"/>
      <c r="E58" s="203"/>
      <c r="F58" s="204"/>
      <c r="G58" s="126"/>
      <c r="H58" s="204"/>
      <c r="I58" s="203"/>
      <c r="J58" s="204"/>
      <c r="K58" s="203"/>
      <c r="L58" s="204"/>
      <c r="M58" s="211"/>
    </row>
    <row r="59" spans="1:13" ht="16.5">
      <c r="A59" s="238"/>
      <c r="B59" s="127"/>
      <c r="C59" s="205"/>
      <c r="D59" s="206"/>
      <c r="E59" s="205"/>
      <c r="F59" s="206"/>
      <c r="G59" s="128"/>
      <c r="H59" s="206"/>
      <c r="I59" s="205"/>
      <c r="J59" s="206"/>
      <c r="K59" s="205"/>
      <c r="L59" s="206"/>
      <c r="M59" s="211"/>
    </row>
    <row r="60" spans="1:13" ht="16.5">
      <c r="A60" s="238"/>
      <c r="B60" s="127"/>
      <c r="C60" s="207"/>
      <c r="D60" s="208"/>
      <c r="E60" s="207"/>
      <c r="F60" s="208"/>
      <c r="G60" s="129"/>
      <c r="H60" s="208"/>
      <c r="I60" s="207"/>
      <c r="J60" s="208"/>
      <c r="K60" s="207"/>
      <c r="L60" s="208"/>
      <c r="M60" s="211"/>
    </row>
    <row r="61" spans="1:13" ht="16.5">
      <c r="A61" s="238"/>
      <c r="B61" s="120"/>
      <c r="C61" s="201"/>
      <c r="D61" s="202"/>
      <c r="E61" s="201"/>
      <c r="F61" s="202"/>
      <c r="G61" s="121"/>
      <c r="H61" s="202"/>
      <c r="I61" s="201"/>
      <c r="J61" s="202"/>
      <c r="K61" s="201"/>
      <c r="L61" s="202"/>
      <c r="M61" s="211"/>
    </row>
    <row r="62" spans="1:13" s="135" customFormat="1" ht="16.5">
      <c r="A62" s="238"/>
      <c r="B62" s="130" t="s">
        <v>141</v>
      </c>
      <c r="C62" s="209" t="s">
        <v>19</v>
      </c>
      <c r="D62" s="224">
        <f>SUM(D54:D57)</f>
        <v>0</v>
      </c>
      <c r="E62" s="225"/>
      <c r="F62" s="224">
        <f>SUM(F54:F57)</f>
        <v>0</v>
      </c>
      <c r="G62" s="225"/>
      <c r="H62" s="224">
        <f>SUM(H54:H57)</f>
        <v>0</v>
      </c>
      <c r="I62" s="225"/>
      <c r="J62" s="224">
        <f>SUM(J54:J57)</f>
        <v>0</v>
      </c>
      <c r="K62" s="225"/>
      <c r="L62" s="224">
        <f>SUM(L54:L57)</f>
        <v>0</v>
      </c>
      <c r="M62" s="230">
        <f>SUM(D62:L62)</f>
        <v>0</v>
      </c>
    </row>
    <row r="63" spans="1:13" s="135" customFormat="1" ht="17.25" thickBot="1">
      <c r="A63" s="239"/>
      <c r="B63" s="143" t="s">
        <v>142</v>
      </c>
      <c r="C63" s="214" t="s">
        <v>20</v>
      </c>
      <c r="D63" s="227">
        <f>SUM(D58:D61)</f>
        <v>0</v>
      </c>
      <c r="E63" s="228"/>
      <c r="F63" s="227">
        <f>SUM(F58:F61)</f>
        <v>0</v>
      </c>
      <c r="G63" s="228"/>
      <c r="H63" s="227">
        <f>SUM(H58:H61)</f>
        <v>0</v>
      </c>
      <c r="I63" s="228"/>
      <c r="J63" s="227">
        <f>SUM(J58:J61)</f>
        <v>0</v>
      </c>
      <c r="K63" s="228"/>
      <c r="L63" s="227">
        <f>SUM(L58:L61)</f>
        <v>0</v>
      </c>
      <c r="M63" s="231">
        <f>SUM(D63:L63)</f>
        <v>0</v>
      </c>
    </row>
    <row r="64" spans="1:13" s="135" customFormat="1" ht="16.5">
      <c r="A64" s="43"/>
      <c r="B64" s="152"/>
      <c r="C64" s="215"/>
      <c r="D64" s="153"/>
      <c r="E64" s="153"/>
      <c r="F64" s="153"/>
      <c r="G64" s="153"/>
      <c r="H64" s="153"/>
      <c r="I64" s="153"/>
      <c r="J64" s="153"/>
      <c r="K64" s="153"/>
      <c r="L64" s="153"/>
      <c r="M64" s="154"/>
    </row>
    <row r="65" spans="1:13" s="85" customFormat="1" ht="23.25" customHeight="1">
      <c r="A65" s="193" t="s">
        <v>164</v>
      </c>
      <c r="B65" s="100">
        <f>IF(ISBLANK('資產表'!B54),"",'資產表'!B54)</f>
      </c>
      <c r="C65" s="82" t="s">
        <v>100</v>
      </c>
      <c r="D65" s="23">
        <f>IF(ISBLANK('資產表'!D54),"",'資產表'!D54)</f>
      </c>
      <c r="E65" s="216" t="s">
        <v>98</v>
      </c>
      <c r="F65" s="365" t="s">
        <v>99</v>
      </c>
      <c r="G65" s="365"/>
      <c r="H65" s="363">
        <f>IF(ISBLANK('資產表'!H54),"",'資產表'!H54)</f>
      </c>
      <c r="I65" s="364"/>
      <c r="J65" s="80" t="s">
        <v>136</v>
      </c>
      <c r="K65" s="217">
        <f>IF(ISBLANK('資產表'!K54),"",'資產表'!K54)</f>
      </c>
      <c r="L65" s="218"/>
      <c r="M65" s="222"/>
    </row>
    <row r="66" spans="1:13" ht="16.5">
      <c r="A66" s="161"/>
      <c r="C66" s="163"/>
      <c r="D66" s="163"/>
      <c r="E66" s="163"/>
      <c r="F66" s="163"/>
      <c r="G66" s="163"/>
      <c r="H66" s="163"/>
      <c r="I66" s="163"/>
      <c r="J66" s="163"/>
      <c r="K66" s="163"/>
      <c r="L66" s="163"/>
      <c r="M66" s="92"/>
    </row>
    <row r="68" ht="16.5">
      <c r="K68" s="223"/>
    </row>
  </sheetData>
  <mergeCells count="23">
    <mergeCell ref="H65:I65"/>
    <mergeCell ref="A24:A33"/>
    <mergeCell ref="A34:A43"/>
    <mergeCell ref="A44:A53"/>
    <mergeCell ref="A54:A63"/>
    <mergeCell ref="F65:G65"/>
    <mergeCell ref="A13:B13"/>
    <mergeCell ref="A14:A23"/>
    <mergeCell ref="B5:C5"/>
    <mergeCell ref="A8:B8"/>
    <mergeCell ref="A9:B9"/>
    <mergeCell ref="A12:B12"/>
    <mergeCell ref="A11:B11"/>
    <mergeCell ref="A10:B10"/>
    <mergeCell ref="A1:M1"/>
    <mergeCell ref="M7:M12"/>
    <mergeCell ref="A7:B7"/>
    <mergeCell ref="C7:D12"/>
    <mergeCell ref="E7:F12"/>
    <mergeCell ref="G7:H12"/>
    <mergeCell ref="I7:J12"/>
    <mergeCell ref="A3:M3"/>
    <mergeCell ref="K7:L12"/>
  </mergeCells>
  <printOptions horizontalCentered="1"/>
  <pageMargins left="0" right="0" top="0.7874015748031497" bottom="0.1968503937007874" header="0.07874015748031496" footer="0"/>
  <pageSetup fitToHeight="1" fitToWidth="1" horizontalDpi="600" verticalDpi="600" orientation="portrait" paperSize="12" scale="8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怡君</dc:creator>
  <cp:keywords/>
  <dc:description/>
  <cp:lastModifiedBy>許怡君</cp:lastModifiedBy>
  <cp:lastPrinted>2006-05-10T09:00:22Z</cp:lastPrinted>
  <dcterms:created xsi:type="dcterms:W3CDTF">2001-06-23T06:54:32Z</dcterms:created>
  <dcterms:modified xsi:type="dcterms:W3CDTF">2007-02-01T07:18:51Z</dcterms:modified>
  <cp:category/>
  <cp:version/>
  <cp:contentType/>
  <cp:contentStatus/>
</cp:coreProperties>
</file>