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7155" windowHeight="4395" activeTab="3"/>
  </bookViews>
  <sheets>
    <sheet name="家數" sheetId="1" r:id="rId1"/>
    <sheet name="資產負債" sheetId="2" r:id="rId2"/>
    <sheet name="收支損益" sheetId="3" r:id="rId3"/>
    <sheet name="業務分析" sheetId="4" r:id="rId4"/>
  </sheets>
  <definedNames/>
  <calcPr fullCalcOnLoad="1"/>
</workbook>
</file>

<file path=xl/comments2.xml><?xml version="1.0" encoding="utf-8"?>
<comments xmlns="http://schemas.openxmlformats.org/spreadsheetml/2006/main">
  <authors>
    <author>CBC</author>
  </authors>
  <commentList>
    <comment ref="B23" authorId="0">
      <text>
        <r>
          <rPr>
            <b/>
            <sz val="9"/>
            <rFont val="新細明體"/>
            <family val="1"/>
          </rPr>
          <t>CBC:</t>
        </r>
        <r>
          <rPr>
            <sz val="9"/>
            <rFont val="新細明體"/>
            <family val="1"/>
          </rPr>
          <t xml:space="preserve">
本數字提供給顧石望加總</t>
        </r>
      </text>
    </comment>
  </commentList>
</comments>
</file>

<file path=xl/sharedStrings.xml><?xml version="1.0" encoding="utf-8"?>
<sst xmlns="http://schemas.openxmlformats.org/spreadsheetml/2006/main" count="283" uniqueCount="153">
  <si>
    <r>
      <t>註</t>
    </r>
    <r>
      <rPr>
        <sz val="11"/>
        <rFont val="Times New Roman"/>
        <family val="1"/>
      </rPr>
      <t>:</t>
    </r>
    <r>
      <rPr>
        <sz val="11"/>
        <rFont val="標楷體"/>
        <family val="4"/>
      </rPr>
      <t>自</t>
    </r>
    <r>
      <rPr>
        <sz val="11"/>
        <rFont val="Times New Roman"/>
        <family val="1"/>
      </rPr>
      <t>95</t>
    </r>
    <r>
      <rPr>
        <sz val="11"/>
        <rFont val="標楷體"/>
        <family val="4"/>
      </rPr>
      <t>年底起數據係各再保險公司依據財務會計準則公報第</t>
    </r>
    <r>
      <rPr>
        <sz val="11"/>
        <rFont val="Times New Roman"/>
        <family val="1"/>
      </rPr>
      <t>34</t>
    </r>
    <r>
      <rPr>
        <sz val="11"/>
        <rFont val="標楷體"/>
        <family val="4"/>
      </rPr>
      <t>號填製。</t>
    </r>
  </si>
  <si>
    <r>
      <t xml:space="preserve">    </t>
    </r>
    <r>
      <rPr>
        <sz val="11"/>
        <rFont val="標楷體"/>
        <family val="4"/>
      </rPr>
      <t>金融資產及負債評價利益</t>
    </r>
  </si>
  <si>
    <r>
      <t xml:space="preserve">    </t>
    </r>
    <r>
      <rPr>
        <sz val="11"/>
        <rFont val="標楷體"/>
        <family val="4"/>
      </rPr>
      <t>採權益法認列之投資利益</t>
    </r>
  </si>
  <si>
    <r>
      <t xml:space="preserve">    </t>
    </r>
    <r>
      <rPr>
        <sz val="11"/>
        <rFont val="標楷體"/>
        <family val="4"/>
      </rPr>
      <t>兌換利益</t>
    </r>
  </si>
  <si>
    <r>
      <t xml:space="preserve">    </t>
    </r>
    <r>
      <rPr>
        <sz val="11"/>
        <rFont val="標楷體"/>
        <family val="4"/>
      </rPr>
      <t>處分投資利益</t>
    </r>
  </si>
  <si>
    <t xml:space="preserve">  其他營業收入</t>
  </si>
  <si>
    <t xml:space="preserve">  金融資產及負債評價損失</t>
  </si>
  <si>
    <r>
      <t xml:space="preserve">    </t>
    </r>
    <r>
      <rPr>
        <sz val="11"/>
        <rFont val="標楷體"/>
        <family val="4"/>
      </rPr>
      <t>採權益法認列之投資損失</t>
    </r>
  </si>
  <si>
    <r>
      <t xml:space="preserve">    </t>
    </r>
    <r>
      <rPr>
        <sz val="11"/>
        <rFont val="標楷體"/>
        <family val="4"/>
      </rPr>
      <t>兌換損失</t>
    </r>
  </si>
  <si>
    <r>
      <t xml:space="preserve">    </t>
    </r>
    <r>
      <rPr>
        <sz val="11"/>
        <rFont val="標楷體"/>
        <family val="4"/>
      </rPr>
      <t>處分投資損失</t>
    </r>
  </si>
  <si>
    <r>
      <t xml:space="preserve">    </t>
    </r>
    <r>
      <rPr>
        <sz val="11"/>
        <rFont val="標楷體"/>
        <family val="4"/>
      </rPr>
      <t>不動產投資損失</t>
    </r>
  </si>
  <si>
    <r>
      <t xml:space="preserve">    </t>
    </r>
    <r>
      <rPr>
        <sz val="11"/>
        <rFont val="標楷體"/>
        <family val="4"/>
      </rPr>
      <t>其他營業支出</t>
    </r>
  </si>
  <si>
    <r>
      <t>註</t>
    </r>
    <r>
      <rPr>
        <sz val="11"/>
        <rFont val="Times New Roman"/>
        <family val="1"/>
      </rPr>
      <t>:</t>
    </r>
    <r>
      <rPr>
        <sz val="11"/>
        <rFont val="標楷體"/>
        <family val="4"/>
      </rPr>
      <t>自</t>
    </r>
    <r>
      <rPr>
        <sz val="11"/>
        <rFont val="Times New Roman"/>
        <family val="1"/>
      </rPr>
      <t>95</t>
    </r>
    <r>
      <rPr>
        <sz val="11"/>
        <rFont val="標楷體"/>
        <family val="4"/>
      </rPr>
      <t>年底起數據係各再保險公司依據財務會計準則公報第</t>
    </r>
    <r>
      <rPr>
        <sz val="11"/>
        <rFont val="Times New Roman"/>
        <family val="1"/>
      </rPr>
      <t>34</t>
    </r>
    <r>
      <rPr>
        <sz val="11"/>
        <rFont val="標楷體"/>
        <family val="4"/>
      </rPr>
      <t>號填製。</t>
    </r>
  </si>
  <si>
    <t>九十八年底</t>
  </si>
  <si>
    <t>非常損益</t>
  </si>
  <si>
    <t>會計原則變動累積影響數</t>
  </si>
  <si>
    <t>合   計</t>
  </si>
  <si>
    <r>
      <t xml:space="preserve">  </t>
    </r>
    <r>
      <rPr>
        <sz val="10"/>
        <rFont val="標楷體"/>
        <family val="4"/>
      </rPr>
      <t>傷害保險</t>
    </r>
  </si>
  <si>
    <r>
      <t xml:space="preserve">  </t>
    </r>
    <r>
      <rPr>
        <sz val="10"/>
        <rFont val="標楷體"/>
        <family val="4"/>
      </rPr>
      <t>責任保險</t>
    </r>
  </si>
  <si>
    <t>九十八年</t>
  </si>
  <si>
    <t xml:space="preserve">  公平價值變動列入損益之金融資產</t>
  </si>
  <si>
    <r>
      <t xml:space="preserve">    </t>
    </r>
    <r>
      <rPr>
        <sz val="11"/>
        <rFont val="標楷體"/>
        <family val="4"/>
      </rPr>
      <t>附賣回票債券投資</t>
    </r>
  </si>
  <si>
    <r>
      <t xml:space="preserve">    </t>
    </r>
    <r>
      <rPr>
        <sz val="11"/>
        <rFont val="標楷體"/>
        <family val="4"/>
      </rPr>
      <t>備供出售金融資產</t>
    </r>
  </si>
  <si>
    <r>
      <t xml:space="preserve">    </t>
    </r>
    <r>
      <rPr>
        <sz val="11"/>
        <rFont val="標楷體"/>
        <family val="4"/>
      </rPr>
      <t>持有至到期日金融資產</t>
    </r>
  </si>
  <si>
    <r>
      <t xml:space="preserve">    </t>
    </r>
    <r>
      <rPr>
        <sz val="11"/>
        <rFont val="標楷體"/>
        <family val="4"/>
      </rPr>
      <t>採權益法之長期股權投資-淨額</t>
    </r>
  </si>
  <si>
    <r>
      <t xml:space="preserve">    </t>
    </r>
    <r>
      <rPr>
        <sz val="11"/>
        <rFont val="標楷體"/>
        <family val="4"/>
      </rPr>
      <t>不動產投資</t>
    </r>
  </si>
  <si>
    <t xml:space="preserve">    減：累計減損</t>
  </si>
  <si>
    <t xml:space="preserve">  其他金融資產</t>
  </si>
  <si>
    <t xml:space="preserve">  應付賠款</t>
  </si>
  <si>
    <t xml:space="preserve">  公平價值變動列入損益之金融負債</t>
  </si>
  <si>
    <t xml:space="preserve">  附買回票債券投資</t>
  </si>
  <si>
    <r>
      <t xml:space="preserve">    </t>
    </r>
    <r>
      <rPr>
        <sz val="11"/>
        <rFont val="標楷體"/>
        <family val="4"/>
      </rPr>
      <t>其他金融負債</t>
    </r>
  </si>
  <si>
    <r>
      <t xml:space="preserve">        </t>
    </r>
    <r>
      <rPr>
        <sz val="14"/>
        <rFont val="標楷體"/>
        <family val="4"/>
      </rPr>
      <t>其主要業務為：</t>
    </r>
  </si>
  <si>
    <t>（一）專營承受與轉分國內、外各種產、壽險再保險業務。</t>
  </si>
  <si>
    <t>（二）提供以比例再保險及超額賠款再保險基礎的合約再保或臨時再保。</t>
  </si>
  <si>
    <t>（三）提供各險經驗發生率或損失率、核保訓練，並協助保險公司有關新保單商品</t>
  </si>
  <si>
    <r>
      <t xml:space="preserve">            </t>
    </r>
    <r>
      <rPr>
        <sz val="14"/>
        <rFont val="標楷體"/>
        <family val="4"/>
      </rPr>
      <t>開發諮詢、評估自留業務之風險控管、承保危險之查勘 。</t>
    </r>
  </si>
  <si>
    <t>（四）金融監督管理委員會指定辦理之其他有關保險業務事項。</t>
  </si>
  <si>
    <t>九十八年</t>
  </si>
  <si>
    <t xml:space="preserve">繼續營業部門稅前損益 </t>
  </si>
  <si>
    <t>(一)資產負債</t>
  </si>
  <si>
    <t>單位：新臺幣百萬元</t>
  </si>
  <si>
    <t>比   較   增   減</t>
  </si>
  <si>
    <t>項            目</t>
  </si>
  <si>
    <t>金      額</t>
  </si>
  <si>
    <t>％</t>
  </si>
  <si>
    <t>資  產</t>
  </si>
  <si>
    <t xml:space="preserve">            </t>
  </si>
  <si>
    <t xml:space="preserve">       </t>
  </si>
  <si>
    <t xml:space="preserve">        </t>
  </si>
  <si>
    <t xml:space="preserve">  現金</t>
  </si>
  <si>
    <t>-</t>
  </si>
  <si>
    <t xml:space="preserve">  銀行存款</t>
  </si>
  <si>
    <t>3.0</t>
  </si>
  <si>
    <t xml:space="preserve">    減：備抵損失</t>
  </si>
  <si>
    <t xml:space="preserve">  應攤回再保賠款</t>
  </si>
  <si>
    <t xml:space="preserve">  應收款</t>
  </si>
  <si>
    <t xml:space="preserve">  預付款</t>
  </si>
  <si>
    <t xml:space="preserve">  固定資產</t>
  </si>
  <si>
    <t xml:space="preserve">  其他資產</t>
  </si>
  <si>
    <t xml:space="preserve">    資產合計</t>
  </si>
  <si>
    <t>負  債</t>
  </si>
  <si>
    <t xml:space="preserve">  應付款</t>
  </si>
  <si>
    <t xml:space="preserve">  預收款</t>
  </si>
  <si>
    <t xml:space="preserve">  其他負債</t>
  </si>
  <si>
    <t xml:space="preserve">    負債合計</t>
  </si>
  <si>
    <t xml:space="preserve">  股本</t>
  </si>
  <si>
    <t xml:space="preserve">  公積</t>
  </si>
  <si>
    <t xml:space="preserve">  未分配盈餘</t>
  </si>
  <si>
    <t xml:space="preserve">  權益調整</t>
  </si>
  <si>
    <t>(二)收支損益</t>
  </si>
  <si>
    <t>營業收入</t>
  </si>
  <si>
    <t xml:space="preserve">  再保費收入</t>
  </si>
  <si>
    <t xml:space="preserve">  攤回再保賠款</t>
  </si>
  <si>
    <t xml:space="preserve">  收回各項責任準備</t>
  </si>
  <si>
    <t xml:space="preserve">    營業收入合計</t>
  </si>
  <si>
    <t>營業支出</t>
  </si>
  <si>
    <t xml:space="preserve">  再保費支出</t>
  </si>
  <si>
    <t xml:space="preserve">  再保賠款</t>
  </si>
  <si>
    <t xml:space="preserve">  提存各項責任準備</t>
  </si>
  <si>
    <t xml:space="preserve">  業務、總務及管理費用</t>
  </si>
  <si>
    <t xml:space="preserve">    營業支出合計</t>
  </si>
  <si>
    <t>營業利益</t>
  </si>
  <si>
    <t>稅前純益</t>
  </si>
  <si>
    <t xml:space="preserve">     再保險公司業務大致分為財產再保險及人身再保險二類。財產再保險，主要包括：</t>
  </si>
  <si>
    <t xml:space="preserve"> 火險、貨物運輸保險、颱風洪水地震保險、船舶險、汽車機車保險、航空保險、工程保險、</t>
  </si>
  <si>
    <t xml:space="preserve"> 責任保險、傷害保險及其他財產保險等再保險業務；人身再保險，則包括：人壽保險、健康</t>
  </si>
  <si>
    <r>
      <t xml:space="preserve">  </t>
    </r>
    <r>
      <rPr>
        <sz val="10"/>
        <rFont val="標楷體"/>
        <family val="4"/>
      </rPr>
      <t>火    險</t>
    </r>
  </si>
  <si>
    <r>
      <t xml:space="preserve">  </t>
    </r>
    <r>
      <rPr>
        <sz val="10"/>
        <rFont val="標楷體"/>
        <family val="4"/>
      </rPr>
      <t>貨物運輸保險</t>
    </r>
  </si>
  <si>
    <r>
      <t xml:space="preserve">  </t>
    </r>
    <r>
      <rPr>
        <sz val="10"/>
        <rFont val="標楷體"/>
        <family val="4"/>
      </rPr>
      <t>颱風洪水地震保險</t>
    </r>
  </si>
  <si>
    <r>
      <t xml:space="preserve">  </t>
    </r>
    <r>
      <rPr>
        <sz val="10"/>
        <rFont val="標楷體"/>
        <family val="4"/>
      </rPr>
      <t>汽車機車保險</t>
    </r>
  </si>
  <si>
    <r>
      <t xml:space="preserve">  </t>
    </r>
    <r>
      <rPr>
        <sz val="10"/>
        <rFont val="標楷體"/>
        <family val="4"/>
      </rPr>
      <t>工程保險</t>
    </r>
  </si>
  <si>
    <r>
      <t xml:space="preserve">  </t>
    </r>
    <r>
      <rPr>
        <sz val="10"/>
        <rFont val="標楷體"/>
        <family val="4"/>
      </rPr>
      <t>其他保險</t>
    </r>
  </si>
  <si>
    <r>
      <t xml:space="preserve">  </t>
    </r>
    <r>
      <rPr>
        <sz val="10"/>
        <rFont val="標楷體"/>
        <family val="4"/>
      </rPr>
      <t>財產再保險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小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計</t>
    </r>
  </si>
  <si>
    <r>
      <t xml:space="preserve">  </t>
    </r>
    <r>
      <rPr>
        <sz val="10"/>
        <rFont val="標楷體"/>
        <family val="4"/>
      </rPr>
      <t>人壽保險</t>
    </r>
  </si>
  <si>
    <r>
      <t xml:space="preserve">  </t>
    </r>
    <r>
      <rPr>
        <sz val="10"/>
        <rFont val="標楷體"/>
        <family val="4"/>
      </rPr>
      <t>健康及傷害保險</t>
    </r>
  </si>
  <si>
    <r>
      <t xml:space="preserve">  </t>
    </r>
    <r>
      <rPr>
        <sz val="10"/>
        <rFont val="標楷體"/>
        <family val="4"/>
      </rPr>
      <t>年金保險</t>
    </r>
  </si>
  <si>
    <r>
      <t xml:space="preserve">  </t>
    </r>
    <r>
      <rPr>
        <sz val="10"/>
        <rFont val="標楷體"/>
        <family val="4"/>
      </rPr>
      <t>財務再保險</t>
    </r>
  </si>
  <si>
    <r>
      <t xml:space="preserve">  </t>
    </r>
    <r>
      <rPr>
        <sz val="10"/>
        <rFont val="標楷體"/>
        <family val="4"/>
      </rPr>
      <t>人身再保險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小 計</t>
    </r>
  </si>
  <si>
    <t>附：全體再保險公司資產負債統計表</t>
  </si>
  <si>
    <t xml:space="preserve">    減：累計折舊</t>
  </si>
  <si>
    <t xml:space="preserve">  存出再保責任準備</t>
  </si>
  <si>
    <t xml:space="preserve">  各項責任準備</t>
  </si>
  <si>
    <t xml:space="preserve">  存入再保責任準備</t>
  </si>
  <si>
    <t>淨  值</t>
  </si>
  <si>
    <t xml:space="preserve">    淨值合計</t>
  </si>
  <si>
    <t xml:space="preserve">    負債及淨值合計</t>
  </si>
  <si>
    <t>附：全體再保險公司收支損益統計表</t>
  </si>
  <si>
    <t xml:space="preserve">  利息及股利收入</t>
  </si>
  <si>
    <t xml:space="preserve">  佣金及手續費</t>
  </si>
  <si>
    <t xml:space="preserve">  不動產投資利益</t>
  </si>
  <si>
    <t>營業外利益</t>
  </si>
  <si>
    <t>營業外損失</t>
  </si>
  <si>
    <t>(三)業務分析</t>
  </si>
  <si>
    <t>附：全體再保險公司再保費收入及再保賠款統計表</t>
  </si>
  <si>
    <t>再保費</t>
  </si>
  <si>
    <t>再保賠</t>
  </si>
  <si>
    <t>再保賠款支</t>
  </si>
  <si>
    <t>再保賠款率</t>
  </si>
  <si>
    <t>出占再保費</t>
  </si>
  <si>
    <t>保   險   別</t>
  </si>
  <si>
    <t>收  入</t>
  </si>
  <si>
    <t>款支出</t>
  </si>
  <si>
    <t>收入％</t>
  </si>
  <si>
    <t>（％）</t>
  </si>
  <si>
    <t>三、再保險公司</t>
  </si>
  <si>
    <t xml:space="preserve">    再保險公司計有3家，包括中央再保險公司、英屬百慕達商美國再保險公司台灣分公司</t>
  </si>
  <si>
    <t>九十九年底</t>
  </si>
  <si>
    <t xml:space="preserve">    99年底全體再保險公司資產總餘額為 32,528 百萬元，較上年底減少 1,726 百萬</t>
  </si>
  <si>
    <t>淨值總額為 8,940 百萬元，較上年底減少 116 百萬元或 1.3 ％。</t>
  </si>
  <si>
    <t xml:space="preserve">    就 99 年底全體再保險公司資產負債結構分析，資產方面以銀行存款 15,963百萬</t>
  </si>
  <si>
    <t>元，占資產總額之 49.1 ％為最多；備供出售金融資產 8,322 百萬元，占資產總額之</t>
  </si>
  <si>
    <t>25.6％次之。負債總額為資產總額之 72.5％，其中以各項責任準備 21,560 百萬元，</t>
  </si>
  <si>
    <t>占資產總額之 66.3 ％為最多。淨值為資產總額之 27.5 ％，其中以股本 5,663 百萬</t>
  </si>
  <si>
    <t>元，占資產總額之 17.4 ％為最多。</t>
  </si>
  <si>
    <t>九十九年</t>
  </si>
  <si>
    <t xml:space="preserve">     99年全體再保險公司稅前純益 993 百萬元，較上年度減少895 百萬元或47.4％。</t>
  </si>
  <si>
    <t xml:space="preserve"> 全年營業收入總額為 27,646 百萬元，較上年度減少2,686 百萬元或 8.9 ％。營業支出</t>
  </si>
  <si>
    <t xml:space="preserve"> 總額為 26,745 百萬元，較上年度減少 1,689 百萬元或 5.9 ％。</t>
  </si>
  <si>
    <t xml:space="preserve">     就99年全體再保險公司收支項目分析，營業收入總額中，以再保費收入 14,886 百萬</t>
  </si>
  <si>
    <t xml:space="preserve"> 元，占營業收入總額之 53.8 ％為最多。營業支出總額為營業收入之 96.7 ％，其中以提</t>
  </si>
  <si>
    <t xml:space="preserve"> 存各項責任準備 10,925 百萬元，為營業收入總額之 39.5 ％為最多。稅前純益則占營業</t>
  </si>
  <si>
    <t xml:space="preserve"> 收入總額之3.6 ％。</t>
  </si>
  <si>
    <t xml:space="preserve"> 及傷害保險、年金保險、財務再保險等再保險業務。99年全體再保險公司再保賠款支出總額</t>
  </si>
  <si>
    <r>
      <t xml:space="preserve">  </t>
    </r>
    <r>
      <rPr>
        <sz val="10"/>
        <rFont val="標楷體"/>
        <family val="4"/>
      </rPr>
      <t>航空保險</t>
    </r>
  </si>
  <si>
    <r>
      <t xml:space="preserve">  </t>
    </r>
    <r>
      <rPr>
        <sz val="10"/>
        <rFont val="標楷體"/>
        <family val="4"/>
      </rPr>
      <t>船舶保險</t>
    </r>
  </si>
  <si>
    <t xml:space="preserve"> 156.0 ％為最高，船舶保險105.0 ％次之。與上年度比較，再保賠款率增加1.8 個百分點。</t>
  </si>
  <si>
    <t xml:space="preserve"> 8,563百萬元，為再保費收入總餘額 14,886 百萬元之 58.0 ％，再保賠款率以航空保險之</t>
  </si>
  <si>
    <t>及德商科隆再保險公司台灣分公司。中央再保險公司民國57年10月31日成立，現有資本總</t>
  </si>
  <si>
    <r>
      <t>額新臺幣</t>
    </r>
    <r>
      <rPr>
        <sz val="14"/>
        <rFont val="Times New Roman"/>
        <family val="1"/>
      </rPr>
      <t xml:space="preserve"> 55.1 </t>
    </r>
    <r>
      <rPr>
        <sz val="14"/>
        <rFont val="標楷體"/>
        <family val="4"/>
      </rPr>
      <t>億元；；英屬百慕達商美國再保險公司台灣分公司民國</t>
    </r>
    <r>
      <rPr>
        <sz val="14"/>
        <rFont val="Times New Roman"/>
        <family val="1"/>
      </rPr>
      <t>96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3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 xml:space="preserve"> 1</t>
    </r>
    <r>
      <rPr>
        <sz val="14"/>
        <rFont val="標楷體"/>
        <family val="4"/>
      </rPr>
      <t>日成立，營</t>
    </r>
  </si>
  <si>
    <t>運資金新臺幣1億元 ； 德商科隆再保險公司台灣分公司民國97年 1月31日成立，營運資</t>
  </si>
  <si>
    <r>
      <t xml:space="preserve"> </t>
    </r>
    <r>
      <rPr>
        <sz val="14"/>
        <rFont val="標楷體"/>
        <family val="4"/>
      </rPr>
      <t>金新臺幣</t>
    </r>
    <r>
      <rPr>
        <sz val="14"/>
        <rFont val="Times New Roman"/>
        <family val="1"/>
      </rPr>
      <t xml:space="preserve">0.5 </t>
    </r>
    <r>
      <rPr>
        <sz val="14"/>
        <rFont val="標楷體"/>
        <family val="4"/>
      </rPr>
      <t>億元。</t>
    </r>
  </si>
  <si>
    <t>元或5.0 %。負債總額為 23,588 百萬元，較上年底減少 1,610 百萬元或 6.4 ％。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</si>
</sst>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;[Red]\-#,##0\ "/>
    <numFmt numFmtId="177" formatCode="#,##0.0_ ;[Red]\-#,##0.0\ "/>
    <numFmt numFmtId="178" formatCode="_-* #,##0.0_-;\-* #,##0.0_-;_-* &quot;-&quot;??_-;_-@_-"/>
    <numFmt numFmtId="179" formatCode="_-* #,##0_-;\-* #,##0_-;_-* &quot;-&quot;??_-;_-@_-"/>
    <numFmt numFmtId="180" formatCode="#,##0_ "/>
    <numFmt numFmtId="181" formatCode="#,##0.0_ "/>
    <numFmt numFmtId="182" formatCode="#,##0.00_ "/>
    <numFmt numFmtId="183" formatCode="#,##0.00_ ;[Red]\-#,##0.0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_ "/>
    <numFmt numFmtId="191" formatCode="0.0_ ;[Red]\-0.0\ "/>
    <numFmt numFmtId="192" formatCode="_-* #,##0.0_-;\-* #,##0.0_-;_-* &quot;-&quot;_-;_-@_-"/>
    <numFmt numFmtId="193" formatCode="0.00_ "/>
    <numFmt numFmtId="194" formatCode="_-* #,##0.00_-;\-* #,##0.00_-;_-* &quot;-&quot;_-;_-@_-"/>
    <numFmt numFmtId="195" formatCode="#,##0.000_ ;[Red]\-#,##0.000\ "/>
    <numFmt numFmtId="196" formatCode="#,##0.0"/>
    <numFmt numFmtId="197" formatCode="#,##0_);[Red]\(#,##0\)"/>
    <numFmt numFmtId="198" formatCode="#,##0.000_ "/>
    <numFmt numFmtId="199" formatCode="0.00_ ;[Red]\-0.00\ "/>
    <numFmt numFmtId="200" formatCode="_-* #,##0.0_-;\-* #,##0.0_-;_-* &quot;-&quot;?_-;_-@_-"/>
    <numFmt numFmtId="201" formatCode="_-* #,##0_-;\-* #,##0_-;_-* &quot;-&quot;?_-;_-@_-"/>
    <numFmt numFmtId="202" formatCode="0.0_);[Red]\(0.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_-* #,##0.000_-;\-* #,##0.000_-;_-* &quot;-&quot;_-;_-@_-"/>
    <numFmt numFmtId="207" formatCode="_-* #,##0.0000_-;\-* #,##0.0000_-;_-* &quot;-&quot;_-;_-@_-"/>
    <numFmt numFmtId="208" formatCode="0_ "/>
    <numFmt numFmtId="209" formatCode="0.000_ "/>
    <numFmt numFmtId="210" formatCode="_-* #,##0.000_-;\-* #,##0.000_-;_-* &quot;-&quot;??_-;_-@_-"/>
    <numFmt numFmtId="211" formatCode="#,##0.000000000000000_ "/>
    <numFmt numFmtId="212" formatCode="#,##0.00000000000000_ "/>
    <numFmt numFmtId="213" formatCode="#,##0.0000000000000_ "/>
    <numFmt numFmtId="214" formatCode="#,##0.0000000000000000_ "/>
    <numFmt numFmtId="215" formatCode="#,##0.0_);[Red]\(#,##0.0\)"/>
    <numFmt numFmtId="216" formatCode="_*\ #,##0.0_;"/>
    <numFmt numFmtId="217" formatCode="#,##0.0\ ;[Red]\-#,##0.0\ "/>
    <numFmt numFmtId="218" formatCode="#,##0.0;[Red]\-#,##0.0\ "/>
    <numFmt numFmtId="219" formatCode="#,##0.0;[Red]\-#,##0.0"/>
    <numFmt numFmtId="220" formatCode="#,##0.0\ "/>
  </numFmts>
  <fonts count="18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20"/>
      <name val="標楷體"/>
      <family val="4"/>
    </font>
    <font>
      <sz val="13"/>
      <name val="標楷體"/>
      <family val="4"/>
    </font>
    <font>
      <sz val="10"/>
      <name val="標楷體"/>
      <family val="4"/>
    </font>
    <font>
      <sz val="28"/>
      <name val="標楷體"/>
      <family val="4"/>
    </font>
    <font>
      <sz val="24"/>
      <name val="標楷體"/>
      <family val="4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Times New Roman"/>
      <family val="1"/>
    </font>
    <font>
      <b/>
      <sz val="9"/>
      <name val="新細明體"/>
      <family val="1"/>
    </font>
    <font>
      <sz val="10"/>
      <name val="Times New Roman"/>
      <family val="1"/>
    </font>
    <font>
      <sz val="14"/>
      <name val="Times New Roman"/>
      <family val="1"/>
    </font>
    <font>
      <sz val="13"/>
      <color indexed="10"/>
      <name val="標楷體"/>
      <family val="4"/>
    </font>
    <font>
      <sz val="9"/>
      <name val="標楷體"/>
      <family val="4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quotePrefix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3" fontId="2" fillId="0" borderId="3" xfId="0" applyNumberFormat="1" applyFont="1" applyBorder="1" applyAlignment="1" quotePrefix="1">
      <alignment horizontal="right" vertical="center"/>
    </xf>
    <xf numFmtId="3" fontId="2" fillId="0" borderId="1" xfId="0" applyNumberFormat="1" applyFont="1" applyBorder="1" applyAlignment="1" quotePrefix="1">
      <alignment horizontal="right" vertical="center"/>
    </xf>
    <xf numFmtId="0" fontId="11" fillId="0" borderId="1" xfId="0" applyFont="1" applyBorder="1" applyAlignment="1">
      <alignment vertical="center"/>
    </xf>
    <xf numFmtId="189" fontId="2" fillId="0" borderId="3" xfId="0" applyNumberFormat="1" applyFont="1" applyBorder="1" applyAlignment="1" quotePrefix="1">
      <alignment horizontal="right" vertical="center"/>
    </xf>
    <xf numFmtId="189" fontId="2" fillId="0" borderId="1" xfId="0" applyNumberFormat="1" applyFont="1" applyBorder="1" applyAlignment="1" quotePrefix="1">
      <alignment horizontal="right" vertical="center"/>
    </xf>
    <xf numFmtId="3" fontId="5" fillId="0" borderId="3" xfId="0" applyNumberFormat="1" applyFont="1" applyBorder="1" applyAlignment="1" quotePrefix="1">
      <alignment horizontal="right" vertical="center"/>
    </xf>
    <xf numFmtId="189" fontId="5" fillId="0" borderId="3" xfId="0" applyNumberFormat="1" applyFont="1" applyBorder="1" applyAlignment="1" quotePrefix="1">
      <alignment horizontal="right" vertical="center"/>
    </xf>
    <xf numFmtId="189" fontId="2" fillId="0" borderId="4" xfId="0" applyNumberFormat="1" applyFont="1" applyBorder="1" applyAlignment="1" quotePrefix="1">
      <alignment horizontal="right" vertical="center"/>
    </xf>
    <xf numFmtId="196" fontId="2" fillId="0" borderId="1" xfId="0" applyNumberFormat="1" applyFont="1" applyBorder="1" applyAlignment="1" quotePrefix="1">
      <alignment horizontal="right" vertical="center"/>
    </xf>
    <xf numFmtId="0" fontId="13" fillId="0" borderId="3" xfId="0" applyFont="1" applyBorder="1" applyAlignment="1">
      <alignment vertical="center"/>
    </xf>
    <xf numFmtId="189" fontId="5" fillId="0" borderId="3" xfId="0" applyNumberFormat="1" applyFont="1" applyBorder="1" applyAlignment="1">
      <alignment vertical="center"/>
    </xf>
    <xf numFmtId="196" fontId="2" fillId="0" borderId="3" xfId="0" applyNumberFormat="1" applyFont="1" applyBorder="1" applyAlignment="1" quotePrefix="1">
      <alignment horizontal="right" vertical="center"/>
    </xf>
    <xf numFmtId="0" fontId="13" fillId="0" borderId="3" xfId="0" applyFont="1" applyBorder="1" applyAlignment="1">
      <alignment horizontal="left" vertical="center"/>
    </xf>
    <xf numFmtId="41" fontId="5" fillId="0" borderId="3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6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selection activeCell="B9" sqref="B9"/>
    </sheetView>
  </sheetViews>
  <sheetFormatPr defaultColWidth="9.00390625" defaultRowHeight="16.5"/>
  <cols>
    <col min="1" max="1" width="4.75390625" style="0" customWidth="1"/>
    <col min="2" max="2" width="26.625" style="0" customWidth="1"/>
    <col min="3" max="3" width="13.625" style="0" customWidth="1"/>
    <col min="4" max="4" width="8.625" style="0" customWidth="1"/>
    <col min="5" max="5" width="13.625" style="0" customWidth="1"/>
    <col min="6" max="6" width="25.50390625" style="0" customWidth="1"/>
    <col min="7" max="7" width="11.625" style="0" customWidth="1"/>
    <col min="8" max="8" width="8.625" style="0" customWidth="1"/>
    <col min="9" max="9" width="2.625" style="0" customWidth="1"/>
    <col min="10" max="16" width="13.625" style="0" customWidth="1"/>
  </cols>
  <sheetData>
    <row r="1" spans="1:16" ht="36" customHeight="1">
      <c r="A1" s="1"/>
      <c r="B1" s="1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6" customHeight="1">
      <c r="A2" s="1"/>
      <c r="B2" s="16" t="s">
        <v>125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8.75" customHeight="1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4" customHeight="1">
      <c r="A4" s="1"/>
      <c r="B4" s="18" t="s">
        <v>126</v>
      </c>
      <c r="C4" s="18"/>
      <c r="D4" s="18"/>
      <c r="E4" s="18"/>
      <c r="F4" s="18"/>
      <c r="G4" s="18"/>
      <c r="H4" s="18"/>
      <c r="I4" s="1"/>
      <c r="J4" s="1"/>
      <c r="K4" s="1"/>
      <c r="L4" s="1"/>
      <c r="M4" s="1"/>
      <c r="N4" s="1"/>
      <c r="O4" s="1"/>
      <c r="P4" s="1"/>
    </row>
    <row r="5" spans="1:16" ht="24" customHeight="1">
      <c r="A5" s="1"/>
      <c r="B5" s="18" t="s">
        <v>148</v>
      </c>
      <c r="C5" s="18"/>
      <c r="D5" s="18"/>
      <c r="E5" s="18"/>
      <c r="F5" s="18"/>
      <c r="G5" s="18"/>
      <c r="H5" s="18"/>
      <c r="I5" s="1"/>
      <c r="J5" s="1"/>
      <c r="K5" s="1"/>
      <c r="L5" s="1"/>
      <c r="M5" s="1"/>
      <c r="N5" s="1"/>
      <c r="O5" s="1"/>
      <c r="P5" s="1"/>
    </row>
    <row r="6" spans="1:16" ht="24" customHeight="1">
      <c r="A6" s="1"/>
      <c r="B6" s="18" t="s">
        <v>149</v>
      </c>
      <c r="C6" s="18"/>
      <c r="D6" s="18"/>
      <c r="E6" s="18"/>
      <c r="F6" s="18"/>
      <c r="G6" s="18"/>
      <c r="H6" s="18"/>
      <c r="I6" s="1"/>
      <c r="J6" s="1"/>
      <c r="K6" s="1"/>
      <c r="L6" s="1"/>
      <c r="M6" s="1"/>
      <c r="N6" s="1"/>
      <c r="O6" s="1"/>
      <c r="P6" s="1"/>
    </row>
    <row r="7" spans="1:16" ht="24" customHeight="1">
      <c r="A7" s="1"/>
      <c r="B7" s="18" t="s">
        <v>150</v>
      </c>
      <c r="C7" s="1"/>
      <c r="D7" s="1"/>
      <c r="E7" s="1"/>
      <c r="F7" s="1"/>
      <c r="G7" s="1"/>
      <c r="H7" s="18"/>
      <c r="I7" s="1"/>
      <c r="J7" s="1"/>
      <c r="K7" s="1"/>
      <c r="L7" s="1"/>
      <c r="M7" s="1"/>
      <c r="N7" s="1"/>
      <c r="O7" s="1"/>
      <c r="P7" s="1"/>
    </row>
    <row r="8" spans="1:16" ht="24" customHeight="1">
      <c r="A8" s="1"/>
      <c r="B8" s="37" t="s">
        <v>151</v>
      </c>
      <c r="C8" s="1"/>
      <c r="D8" s="1"/>
      <c r="E8" s="1"/>
      <c r="F8" s="1"/>
      <c r="G8" s="1"/>
      <c r="H8" s="18"/>
      <c r="I8" s="1"/>
      <c r="J8" s="1"/>
      <c r="K8" s="1"/>
      <c r="L8" s="1"/>
      <c r="M8" s="1"/>
      <c r="N8" s="1"/>
      <c r="O8" s="1"/>
      <c r="P8" s="1"/>
    </row>
    <row r="9" spans="1:16" ht="24" customHeight="1">
      <c r="A9" s="1"/>
      <c r="B9" s="35" t="s">
        <v>32</v>
      </c>
      <c r="C9" s="1"/>
      <c r="D9" s="1"/>
      <c r="E9" s="1"/>
      <c r="F9" s="1"/>
      <c r="G9" s="1"/>
      <c r="H9" s="17"/>
      <c r="I9" s="1"/>
      <c r="J9" s="1"/>
      <c r="K9" s="1"/>
      <c r="L9" s="1"/>
      <c r="M9" s="1"/>
      <c r="N9" s="1"/>
      <c r="O9" s="1"/>
      <c r="P9" s="1"/>
    </row>
    <row r="10" spans="1:16" ht="24" customHeight="1">
      <c r="A10" s="1"/>
      <c r="B10" s="17" t="s">
        <v>33</v>
      </c>
      <c r="C10" s="1"/>
      <c r="D10" s="1"/>
      <c r="E10" s="1"/>
      <c r="F10" s="1"/>
      <c r="G10" s="1"/>
      <c r="H10" s="17"/>
      <c r="I10" s="1"/>
      <c r="J10" s="1"/>
      <c r="K10" s="1"/>
      <c r="L10" s="1"/>
      <c r="M10" s="1"/>
      <c r="N10" s="1"/>
      <c r="O10" s="1"/>
      <c r="P10" s="1"/>
    </row>
    <row r="11" spans="1:16" ht="24" customHeight="1">
      <c r="A11" s="1"/>
      <c r="B11" s="17" t="s">
        <v>34</v>
      </c>
      <c r="C11" s="1"/>
      <c r="D11" s="1"/>
      <c r="E11" s="1"/>
      <c r="F11" s="1"/>
      <c r="G11" s="1"/>
      <c r="H11" s="17"/>
      <c r="I11" s="1"/>
      <c r="J11" s="1"/>
      <c r="K11" s="1"/>
      <c r="L11" s="1"/>
      <c r="M11" s="1"/>
      <c r="N11" s="1"/>
      <c r="O11" s="1"/>
      <c r="P11" s="1"/>
    </row>
    <row r="12" spans="1:16" ht="24" customHeight="1">
      <c r="A12" s="1"/>
      <c r="B12" s="17" t="s">
        <v>35</v>
      </c>
      <c r="C12" s="1"/>
      <c r="D12" s="1"/>
      <c r="E12" s="1"/>
      <c r="F12" s="1"/>
      <c r="G12" s="1"/>
      <c r="H12" s="17"/>
      <c r="I12" s="1"/>
      <c r="J12" s="1"/>
      <c r="K12" s="1"/>
      <c r="L12" s="1"/>
      <c r="M12" s="1"/>
      <c r="N12" s="1"/>
      <c r="O12" s="1"/>
      <c r="P12" s="1"/>
    </row>
    <row r="13" spans="1:16" ht="24" customHeight="1">
      <c r="A13" s="1"/>
      <c r="B13" s="35" t="s">
        <v>36</v>
      </c>
      <c r="C13" s="1"/>
      <c r="D13" s="1"/>
      <c r="E13" s="1"/>
      <c r="F13" s="1"/>
      <c r="G13" s="1"/>
      <c r="H13" s="35"/>
      <c r="I13" s="1"/>
      <c r="J13" s="1"/>
      <c r="K13" s="1"/>
      <c r="L13" s="1"/>
      <c r="M13" s="1"/>
      <c r="N13" s="1"/>
      <c r="O13" s="1"/>
      <c r="P13" s="1"/>
    </row>
    <row r="14" spans="1:16" ht="24" customHeight="1">
      <c r="A14" s="1"/>
      <c r="B14" s="17" t="s">
        <v>37</v>
      </c>
      <c r="C14" s="1"/>
      <c r="D14" s="1"/>
      <c r="E14" s="1"/>
      <c r="F14" s="1"/>
      <c r="G14" s="1"/>
      <c r="H14" s="17"/>
      <c r="I14" s="1"/>
      <c r="J14" s="1"/>
      <c r="K14" s="1"/>
      <c r="L14" s="1"/>
      <c r="M14" s="1"/>
      <c r="N14" s="1"/>
      <c r="O14" s="1"/>
      <c r="P14" s="1"/>
    </row>
    <row r="15" spans="1:16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</sheetData>
  <printOptions/>
  <pageMargins left="0.24" right="0.75" top="0.57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workbookViewId="0" topLeftCell="A1">
      <selection activeCell="B6" sqref="B6"/>
    </sheetView>
  </sheetViews>
  <sheetFormatPr defaultColWidth="9.00390625" defaultRowHeight="16.5"/>
  <cols>
    <col min="1" max="1" width="16.875" style="0" customWidth="1"/>
    <col min="2" max="2" width="29.00390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10.125" style="0" customWidth="1"/>
  </cols>
  <sheetData>
    <row r="1" spans="1:8" ht="49.5" customHeight="1">
      <c r="A1" s="1"/>
      <c r="B1" s="1"/>
      <c r="C1" s="1"/>
      <c r="D1" s="1"/>
      <c r="E1" s="1"/>
      <c r="F1" s="1"/>
      <c r="G1" s="1"/>
      <c r="H1" s="1"/>
    </row>
    <row r="2" spans="1:8" ht="36" customHeight="1">
      <c r="A2" s="1"/>
      <c r="B2" s="2" t="s">
        <v>40</v>
      </c>
      <c r="C2" s="34"/>
      <c r="D2" s="1"/>
      <c r="E2" s="1"/>
      <c r="F2" s="1"/>
      <c r="G2" s="1"/>
      <c r="H2" s="1"/>
    </row>
    <row r="3" spans="1:8" ht="6" customHeight="1">
      <c r="A3" s="1"/>
      <c r="B3" s="1"/>
      <c r="C3" s="1"/>
      <c r="D3" s="1"/>
      <c r="E3" s="1"/>
      <c r="F3" s="1"/>
      <c r="G3" s="1"/>
      <c r="H3" s="1"/>
    </row>
    <row r="4" spans="1:8" ht="18" customHeight="1">
      <c r="A4" s="1"/>
      <c r="B4" s="3" t="s">
        <v>128</v>
      </c>
      <c r="C4" s="1"/>
      <c r="D4" s="1"/>
      <c r="E4" s="1"/>
      <c r="F4" s="1"/>
      <c r="G4" s="1"/>
      <c r="H4" s="1"/>
    </row>
    <row r="5" spans="1:8" ht="18" customHeight="1">
      <c r="A5" s="1"/>
      <c r="B5" s="3" t="s">
        <v>152</v>
      </c>
      <c r="C5" s="1"/>
      <c r="D5" s="1"/>
      <c r="E5" s="1"/>
      <c r="F5" s="1"/>
      <c r="G5" s="1"/>
      <c r="H5" s="1"/>
    </row>
    <row r="6" spans="1:8" ht="18" customHeight="1">
      <c r="A6" s="1"/>
      <c r="B6" s="3" t="s">
        <v>129</v>
      </c>
      <c r="C6" s="1"/>
      <c r="D6" s="1"/>
      <c r="E6" s="1"/>
      <c r="F6" s="1"/>
      <c r="G6" s="1"/>
      <c r="H6" s="1"/>
    </row>
    <row r="7" spans="1:8" ht="18" customHeight="1">
      <c r="A7" s="1"/>
      <c r="B7" s="3" t="s">
        <v>130</v>
      </c>
      <c r="C7" s="1"/>
      <c r="D7" s="1"/>
      <c r="E7" s="1"/>
      <c r="F7" s="1"/>
      <c r="G7" s="1"/>
      <c r="H7" s="1"/>
    </row>
    <row r="8" spans="1:8" ht="18" customHeight="1">
      <c r="A8" s="1"/>
      <c r="B8" s="3" t="s">
        <v>131</v>
      </c>
      <c r="C8" s="1"/>
      <c r="D8" s="1"/>
      <c r="E8" s="1"/>
      <c r="F8" s="1"/>
      <c r="G8" s="1"/>
      <c r="H8" s="1"/>
    </row>
    <row r="9" spans="1:8" ht="18" customHeight="1">
      <c r="A9" s="1"/>
      <c r="B9" s="3" t="s">
        <v>132</v>
      </c>
      <c r="C9" s="1"/>
      <c r="D9" s="1"/>
      <c r="E9" s="1"/>
      <c r="F9" s="1"/>
      <c r="G9" s="1"/>
      <c r="H9" s="1"/>
    </row>
    <row r="10" spans="1:8" ht="18" customHeight="1">
      <c r="A10" s="1"/>
      <c r="B10" s="3" t="s">
        <v>133</v>
      </c>
      <c r="C10" s="1"/>
      <c r="D10" s="1"/>
      <c r="E10" s="1"/>
      <c r="F10" s="1"/>
      <c r="G10" s="1"/>
      <c r="H10" s="1"/>
    </row>
    <row r="11" spans="1:8" ht="18" customHeight="1">
      <c r="A11" s="1"/>
      <c r="B11" s="3" t="s">
        <v>134</v>
      </c>
      <c r="C11" s="1"/>
      <c r="D11" s="1"/>
      <c r="E11" s="1"/>
      <c r="F11" s="1"/>
      <c r="G11" s="1"/>
      <c r="H11" s="1"/>
    </row>
    <row r="12" spans="1:8" ht="39.75" customHeight="1">
      <c r="A12" s="1"/>
      <c r="B12" s="2" t="s">
        <v>99</v>
      </c>
      <c r="C12" s="1"/>
      <c r="D12" s="1"/>
      <c r="E12" s="1"/>
      <c r="F12" s="1"/>
      <c r="G12" s="1"/>
      <c r="H12" s="1"/>
    </row>
    <row r="13" spans="1:8" ht="15" customHeight="1">
      <c r="A13" s="1"/>
      <c r="B13" s="1"/>
      <c r="C13" s="1"/>
      <c r="D13" s="1"/>
      <c r="E13" s="1"/>
      <c r="F13" s="1"/>
      <c r="G13" s="39" t="s">
        <v>41</v>
      </c>
      <c r="H13" s="39"/>
    </row>
    <row r="14" spans="1:8" ht="15" customHeight="1">
      <c r="A14" s="1"/>
      <c r="B14" s="38" t="s">
        <v>43</v>
      </c>
      <c r="C14" s="40" t="s">
        <v>127</v>
      </c>
      <c r="D14" s="40"/>
      <c r="E14" s="40" t="s">
        <v>13</v>
      </c>
      <c r="F14" s="40"/>
      <c r="G14" s="38" t="s">
        <v>42</v>
      </c>
      <c r="H14" s="38"/>
    </row>
    <row r="15" spans="1:8" ht="15" customHeight="1">
      <c r="A15" s="1"/>
      <c r="B15" s="38"/>
      <c r="C15" s="7" t="s">
        <v>44</v>
      </c>
      <c r="D15" s="7" t="s">
        <v>45</v>
      </c>
      <c r="E15" s="7" t="s">
        <v>44</v>
      </c>
      <c r="F15" s="7" t="s">
        <v>45</v>
      </c>
      <c r="G15" s="7" t="s">
        <v>44</v>
      </c>
      <c r="H15" s="7" t="s">
        <v>45</v>
      </c>
    </row>
    <row r="16" spans="1:8" ht="15" customHeight="1">
      <c r="A16" s="1"/>
      <c r="B16" s="9" t="s">
        <v>46</v>
      </c>
      <c r="C16" s="9"/>
      <c r="D16" s="9"/>
      <c r="E16" s="9"/>
      <c r="F16" s="9"/>
      <c r="G16" s="9" t="s">
        <v>47</v>
      </c>
      <c r="H16" s="9" t="s">
        <v>49</v>
      </c>
    </row>
    <row r="17" spans="1:8" ht="15" customHeight="1">
      <c r="A17" s="1"/>
      <c r="B17" s="4" t="s">
        <v>50</v>
      </c>
      <c r="C17" s="21" t="s">
        <v>51</v>
      </c>
      <c r="D17" s="28" t="s">
        <v>51</v>
      </c>
      <c r="E17" s="21" t="s">
        <v>51</v>
      </c>
      <c r="F17" s="28" t="s">
        <v>51</v>
      </c>
      <c r="G17" s="21" t="s">
        <v>51</v>
      </c>
      <c r="H17" s="28" t="s">
        <v>51</v>
      </c>
    </row>
    <row r="18" spans="1:8" ht="15" customHeight="1">
      <c r="A18" s="1"/>
      <c r="B18" s="4" t="s">
        <v>52</v>
      </c>
      <c r="C18" s="21">
        <v>15963</v>
      </c>
      <c r="D18" s="28">
        <v>49.1</v>
      </c>
      <c r="E18" s="21">
        <v>13472</v>
      </c>
      <c r="F18" s="28">
        <v>39.3</v>
      </c>
      <c r="G18" s="21">
        <v>2491</v>
      </c>
      <c r="H18" s="28">
        <v>18.49020190023753</v>
      </c>
    </row>
    <row r="19" spans="1:8" ht="15" customHeight="1">
      <c r="A19" s="1"/>
      <c r="B19" s="12" t="s">
        <v>20</v>
      </c>
      <c r="C19" s="21">
        <v>827</v>
      </c>
      <c r="D19" s="28">
        <v>2.6</v>
      </c>
      <c r="E19" s="21">
        <v>2621</v>
      </c>
      <c r="F19" s="28">
        <v>7.7</v>
      </c>
      <c r="G19" s="21">
        <v>-1794</v>
      </c>
      <c r="H19" s="28">
        <v>-68.44715757344525</v>
      </c>
    </row>
    <row r="20" spans="1:8" ht="15" customHeight="1">
      <c r="A20" s="1"/>
      <c r="B20" s="22" t="s">
        <v>21</v>
      </c>
      <c r="C20" s="21" t="s">
        <v>51</v>
      </c>
      <c r="D20" s="28" t="s">
        <v>51</v>
      </c>
      <c r="E20" s="21">
        <v>1430</v>
      </c>
      <c r="F20" s="28">
        <v>4.2</v>
      </c>
      <c r="G20" s="21">
        <v>-1430</v>
      </c>
      <c r="H20" s="28">
        <v>-100</v>
      </c>
    </row>
    <row r="21" spans="1:8" ht="15" customHeight="1">
      <c r="A21" s="1"/>
      <c r="B21" s="22" t="s">
        <v>22</v>
      </c>
      <c r="C21" s="21">
        <v>8322</v>
      </c>
      <c r="D21" s="28">
        <v>25.6</v>
      </c>
      <c r="E21" s="21">
        <v>7434</v>
      </c>
      <c r="F21" s="28">
        <v>21.7</v>
      </c>
      <c r="G21" s="21">
        <v>888</v>
      </c>
      <c r="H21" s="28">
        <v>11.945117029862793</v>
      </c>
    </row>
    <row r="22" spans="1:8" ht="15" customHeight="1">
      <c r="A22" s="1"/>
      <c r="B22" s="22" t="s">
        <v>23</v>
      </c>
      <c r="C22" s="21">
        <v>8</v>
      </c>
      <c r="D22" s="28" t="s">
        <v>51</v>
      </c>
      <c r="E22" s="21">
        <v>8</v>
      </c>
      <c r="F22" s="28" t="s">
        <v>51</v>
      </c>
      <c r="G22" s="21" t="s">
        <v>51</v>
      </c>
      <c r="H22" s="28" t="s">
        <v>51</v>
      </c>
    </row>
    <row r="23" spans="1:8" ht="15" customHeight="1">
      <c r="A23" s="1"/>
      <c r="B23" s="22" t="s">
        <v>24</v>
      </c>
      <c r="C23" s="21" t="s">
        <v>51</v>
      </c>
      <c r="D23" s="28" t="s">
        <v>51</v>
      </c>
      <c r="E23" s="21" t="s">
        <v>51</v>
      </c>
      <c r="F23" s="28" t="s">
        <v>51</v>
      </c>
      <c r="G23" s="21" t="s">
        <v>51</v>
      </c>
      <c r="H23" s="28" t="s">
        <v>51</v>
      </c>
    </row>
    <row r="24" spans="1:8" ht="15" customHeight="1">
      <c r="A24" s="1"/>
      <c r="B24" s="22" t="s">
        <v>25</v>
      </c>
      <c r="C24" s="21">
        <v>610</v>
      </c>
      <c r="D24" s="28">
        <v>1.9</v>
      </c>
      <c r="E24" s="21">
        <v>609</v>
      </c>
      <c r="F24" s="28">
        <v>1.8</v>
      </c>
      <c r="G24" s="21">
        <v>1</v>
      </c>
      <c r="H24" s="28">
        <v>0.16420361247947454</v>
      </c>
    </row>
    <row r="25" spans="1:8" ht="15" customHeight="1">
      <c r="A25" s="1"/>
      <c r="B25" s="4" t="s">
        <v>54</v>
      </c>
      <c r="C25" s="21">
        <v>-28</v>
      </c>
      <c r="D25" s="28">
        <v>-0.1</v>
      </c>
      <c r="E25" s="21">
        <v>-26</v>
      </c>
      <c r="F25" s="28">
        <v>-0.1</v>
      </c>
      <c r="G25" s="21">
        <v>-2</v>
      </c>
      <c r="H25" s="28">
        <v>7.6923076923076925</v>
      </c>
    </row>
    <row r="26" spans="1:8" ht="15" customHeight="1">
      <c r="A26" s="1"/>
      <c r="B26" s="4" t="s">
        <v>26</v>
      </c>
      <c r="C26" s="21" t="s">
        <v>51</v>
      </c>
      <c r="D26" s="28" t="s">
        <v>51</v>
      </c>
      <c r="E26" s="21" t="s">
        <v>51</v>
      </c>
      <c r="F26" s="28" t="s">
        <v>51</v>
      </c>
      <c r="G26" s="21" t="s">
        <v>51</v>
      </c>
      <c r="H26" s="28" t="s">
        <v>51</v>
      </c>
    </row>
    <row r="27" spans="1:8" ht="15" customHeight="1">
      <c r="A27" s="1"/>
      <c r="B27" s="4" t="s">
        <v>55</v>
      </c>
      <c r="C27" s="21">
        <v>894</v>
      </c>
      <c r="D27" s="28">
        <v>2.7</v>
      </c>
      <c r="E27" s="21">
        <v>1224</v>
      </c>
      <c r="F27" s="28">
        <v>3.6</v>
      </c>
      <c r="G27" s="21">
        <v>-330</v>
      </c>
      <c r="H27" s="28">
        <v>-26.96078431372549</v>
      </c>
    </row>
    <row r="28" spans="1:8" ht="15" customHeight="1">
      <c r="A28" s="1"/>
      <c r="B28" s="4" t="s">
        <v>56</v>
      </c>
      <c r="C28" s="21">
        <v>1419</v>
      </c>
      <c r="D28" s="28">
        <v>4.4</v>
      </c>
      <c r="E28" s="21">
        <v>1646</v>
      </c>
      <c r="F28" s="28">
        <v>4.8</v>
      </c>
      <c r="G28" s="21">
        <v>-227</v>
      </c>
      <c r="H28" s="28">
        <v>-13.7910085054678</v>
      </c>
    </row>
    <row r="29" spans="1:8" ht="15" customHeight="1">
      <c r="A29" s="1"/>
      <c r="B29" s="4" t="s">
        <v>57</v>
      </c>
      <c r="C29" s="21">
        <v>626</v>
      </c>
      <c r="D29" s="28">
        <v>1.9</v>
      </c>
      <c r="E29" s="21">
        <v>1018</v>
      </c>
      <c r="F29" s="28" t="s">
        <v>53</v>
      </c>
      <c r="G29" s="21">
        <v>-392</v>
      </c>
      <c r="H29" s="28">
        <v>-38.50687622789784</v>
      </c>
    </row>
    <row r="30" spans="1:8" ht="15" customHeight="1">
      <c r="A30" s="1"/>
      <c r="B30" s="4" t="s">
        <v>58</v>
      </c>
      <c r="C30" s="21">
        <v>229</v>
      </c>
      <c r="D30" s="28">
        <v>0.7</v>
      </c>
      <c r="E30" s="21">
        <v>228</v>
      </c>
      <c r="F30" s="28">
        <v>0.7</v>
      </c>
      <c r="G30" s="21">
        <v>1</v>
      </c>
      <c r="H30" s="28">
        <v>0.43859649122807015</v>
      </c>
    </row>
    <row r="31" spans="1:8" ht="15" customHeight="1">
      <c r="A31" s="1"/>
      <c r="B31" s="4" t="s">
        <v>100</v>
      </c>
      <c r="C31" s="21">
        <v>-68</v>
      </c>
      <c r="D31" s="28">
        <v>-0.2</v>
      </c>
      <c r="E31" s="21">
        <v>-65</v>
      </c>
      <c r="F31" s="28">
        <v>-0.2</v>
      </c>
      <c r="G31" s="21">
        <v>-3</v>
      </c>
      <c r="H31" s="28">
        <v>4.615384615384616</v>
      </c>
    </row>
    <row r="32" spans="1:8" ht="15" customHeight="1">
      <c r="A32" s="1"/>
      <c r="B32" s="4" t="s">
        <v>26</v>
      </c>
      <c r="C32" s="21" t="s">
        <v>51</v>
      </c>
      <c r="D32" s="28" t="s">
        <v>51</v>
      </c>
      <c r="E32" s="21" t="s">
        <v>51</v>
      </c>
      <c r="F32" s="28" t="s">
        <v>51</v>
      </c>
      <c r="G32" s="21" t="s">
        <v>51</v>
      </c>
      <c r="H32" s="28" t="s">
        <v>51</v>
      </c>
    </row>
    <row r="33" spans="1:8" ht="15" customHeight="1">
      <c r="A33" s="1"/>
      <c r="B33" s="4" t="s">
        <v>101</v>
      </c>
      <c r="C33" s="21">
        <v>143</v>
      </c>
      <c r="D33" s="28">
        <v>0.4</v>
      </c>
      <c r="E33" s="21">
        <v>119</v>
      </c>
      <c r="F33" s="28">
        <v>0.3</v>
      </c>
      <c r="G33" s="21">
        <v>24</v>
      </c>
      <c r="H33" s="28">
        <v>20.168067226890756</v>
      </c>
    </row>
    <row r="34" spans="1:8" ht="15" customHeight="1">
      <c r="A34" s="1"/>
      <c r="B34" s="4" t="s">
        <v>27</v>
      </c>
      <c r="C34" s="21">
        <v>2302</v>
      </c>
      <c r="D34" s="28">
        <v>7.1</v>
      </c>
      <c r="E34" s="21">
        <v>3135</v>
      </c>
      <c r="F34" s="28">
        <v>9.2</v>
      </c>
      <c r="G34" s="21">
        <v>-833</v>
      </c>
      <c r="H34" s="28">
        <v>-26.570972886762362</v>
      </c>
    </row>
    <row r="35" spans="1:8" ht="15" customHeight="1">
      <c r="A35" s="1"/>
      <c r="B35" s="6" t="s">
        <v>59</v>
      </c>
      <c r="C35" s="21">
        <v>1281</v>
      </c>
      <c r="D35" s="28">
        <v>3.9</v>
      </c>
      <c r="E35" s="21">
        <v>1401</v>
      </c>
      <c r="F35" s="28">
        <v>4</v>
      </c>
      <c r="G35" s="21">
        <v>-120</v>
      </c>
      <c r="H35" s="28">
        <v>-8.565310492505352</v>
      </c>
    </row>
    <row r="36" spans="1:8" ht="15" customHeight="1">
      <c r="A36" s="1"/>
      <c r="B36" s="8" t="s">
        <v>60</v>
      </c>
      <c r="C36" s="20">
        <f>SUM(C18:C35)</f>
        <v>32528</v>
      </c>
      <c r="D36" s="31">
        <f>SUM(D18:D35)</f>
        <v>100.00000000000004</v>
      </c>
      <c r="E36" s="20">
        <v>34254</v>
      </c>
      <c r="F36" s="31">
        <v>100</v>
      </c>
      <c r="G36" s="20">
        <f>SUM(G18:G35)</f>
        <v>-1726</v>
      </c>
      <c r="H36" s="31">
        <v>-5.038827582180183</v>
      </c>
    </row>
    <row r="37" spans="1:8" ht="15" customHeight="1">
      <c r="A37" s="1"/>
      <c r="B37" s="9" t="s">
        <v>61</v>
      </c>
      <c r="C37" s="9"/>
      <c r="D37" s="28"/>
      <c r="E37" s="9"/>
      <c r="F37" s="28"/>
      <c r="G37" s="9"/>
      <c r="H37" s="28"/>
    </row>
    <row r="38" spans="1:8" ht="15" customHeight="1">
      <c r="A38" s="1"/>
      <c r="B38" s="4" t="s">
        <v>28</v>
      </c>
      <c r="C38" s="21">
        <v>1</v>
      </c>
      <c r="D38" s="28" t="s">
        <v>51</v>
      </c>
      <c r="E38" s="21" t="s">
        <v>51</v>
      </c>
      <c r="F38" s="28" t="s">
        <v>51</v>
      </c>
      <c r="G38" s="21">
        <v>1</v>
      </c>
      <c r="H38" s="28" t="s">
        <v>51</v>
      </c>
    </row>
    <row r="39" spans="1:8" ht="15" customHeight="1">
      <c r="A39" s="1"/>
      <c r="B39" s="4" t="s">
        <v>102</v>
      </c>
      <c r="C39" s="21">
        <v>21560</v>
      </c>
      <c r="D39" s="28">
        <v>66.3</v>
      </c>
      <c r="E39" s="21">
        <v>23173</v>
      </c>
      <c r="F39" s="28">
        <v>67.7</v>
      </c>
      <c r="G39" s="21">
        <v>-1613</v>
      </c>
      <c r="H39" s="28">
        <v>-6.960687006429897</v>
      </c>
    </row>
    <row r="40" spans="1:8" ht="15" customHeight="1">
      <c r="A40" s="1"/>
      <c r="B40" s="12" t="s">
        <v>29</v>
      </c>
      <c r="C40" s="21">
        <v>44</v>
      </c>
      <c r="D40" s="28">
        <v>0.1</v>
      </c>
      <c r="E40" s="21">
        <v>6</v>
      </c>
      <c r="F40" s="28" t="s">
        <v>51</v>
      </c>
      <c r="G40" s="21">
        <v>38</v>
      </c>
      <c r="H40" s="28">
        <v>633.3333333333333</v>
      </c>
    </row>
    <row r="41" spans="1:8" ht="15" customHeight="1">
      <c r="A41" s="1"/>
      <c r="B41" s="4" t="s">
        <v>30</v>
      </c>
      <c r="C41" s="21" t="s">
        <v>51</v>
      </c>
      <c r="D41" s="28" t="s">
        <v>51</v>
      </c>
      <c r="E41" s="21" t="s">
        <v>51</v>
      </c>
      <c r="F41" s="28" t="s">
        <v>51</v>
      </c>
      <c r="G41" s="28" t="s">
        <v>51</v>
      </c>
      <c r="H41" s="28" t="s">
        <v>51</v>
      </c>
    </row>
    <row r="42" spans="1:8" ht="15" customHeight="1">
      <c r="A42" s="1"/>
      <c r="B42" s="4" t="s">
        <v>62</v>
      </c>
      <c r="C42" s="21">
        <v>1787</v>
      </c>
      <c r="D42" s="28">
        <v>5.5</v>
      </c>
      <c r="E42" s="21">
        <v>1893</v>
      </c>
      <c r="F42" s="28">
        <v>5.5</v>
      </c>
      <c r="G42" s="21">
        <v>-106</v>
      </c>
      <c r="H42" s="28">
        <v>-5.599577390385631</v>
      </c>
    </row>
    <row r="43" spans="1:8" ht="15" customHeight="1">
      <c r="A43" s="1"/>
      <c r="B43" s="4" t="s">
        <v>63</v>
      </c>
      <c r="C43" s="21" t="s">
        <v>51</v>
      </c>
      <c r="D43" s="28" t="s">
        <v>51</v>
      </c>
      <c r="E43" s="21">
        <v>1</v>
      </c>
      <c r="F43" s="28" t="s">
        <v>51</v>
      </c>
      <c r="G43" s="21">
        <v>-1</v>
      </c>
      <c r="H43" s="28">
        <v>-100</v>
      </c>
    </row>
    <row r="44" spans="1:8" ht="15" customHeight="1">
      <c r="A44" s="1"/>
      <c r="B44" s="22" t="s">
        <v>31</v>
      </c>
      <c r="C44" s="21">
        <v>32</v>
      </c>
      <c r="D44" s="28">
        <v>0.1</v>
      </c>
      <c r="E44" s="21">
        <v>1</v>
      </c>
      <c r="F44" s="28" t="s">
        <v>51</v>
      </c>
      <c r="G44" s="21">
        <v>31</v>
      </c>
      <c r="H44" s="28">
        <v>3100</v>
      </c>
    </row>
    <row r="45" spans="1:8" ht="15" customHeight="1">
      <c r="A45" s="1"/>
      <c r="B45" s="4" t="s">
        <v>103</v>
      </c>
      <c r="C45" s="21" t="s">
        <v>51</v>
      </c>
      <c r="D45" s="28" t="s">
        <v>51</v>
      </c>
      <c r="E45" s="21" t="s">
        <v>51</v>
      </c>
      <c r="F45" s="28" t="s">
        <v>51</v>
      </c>
      <c r="G45" s="21" t="s">
        <v>51</v>
      </c>
      <c r="H45" s="28" t="s">
        <v>51</v>
      </c>
    </row>
    <row r="46" spans="1:8" ht="15" customHeight="1">
      <c r="A46" s="1"/>
      <c r="B46" s="4" t="s">
        <v>64</v>
      </c>
      <c r="C46" s="21">
        <v>164</v>
      </c>
      <c r="D46" s="28">
        <v>0.5</v>
      </c>
      <c r="E46" s="21">
        <v>124</v>
      </c>
      <c r="F46" s="28">
        <v>0.4</v>
      </c>
      <c r="G46" s="21">
        <v>40</v>
      </c>
      <c r="H46" s="28">
        <v>32.25806451612903</v>
      </c>
    </row>
    <row r="47" spans="1:8" ht="15" customHeight="1">
      <c r="A47" s="1"/>
      <c r="B47" s="8" t="s">
        <v>65</v>
      </c>
      <c r="C47" s="20">
        <f>SUM(C38:C46)</f>
        <v>23588</v>
      </c>
      <c r="D47" s="31">
        <f>SUM(D39:D46)</f>
        <v>72.49999999999999</v>
      </c>
      <c r="E47" s="20">
        <v>25198</v>
      </c>
      <c r="F47" s="31">
        <v>73.6</v>
      </c>
      <c r="G47" s="20">
        <f>SUM(G38:G46)</f>
        <v>-1610</v>
      </c>
      <c r="H47" s="31">
        <v>-6.389395983808238</v>
      </c>
    </row>
    <row r="48" spans="1:8" ht="15" customHeight="1">
      <c r="A48" s="1"/>
      <c r="B48" s="9" t="s">
        <v>104</v>
      </c>
      <c r="C48" s="21"/>
      <c r="D48" s="9"/>
      <c r="E48" s="21"/>
      <c r="F48" s="9"/>
      <c r="G48" s="21"/>
      <c r="H48" s="9"/>
    </row>
    <row r="49" spans="1:8" ht="15" customHeight="1">
      <c r="A49" s="1"/>
      <c r="B49" s="4" t="s">
        <v>66</v>
      </c>
      <c r="C49" s="21">
        <v>5663</v>
      </c>
      <c r="D49" s="28">
        <v>17.4</v>
      </c>
      <c r="E49" s="21">
        <v>5713</v>
      </c>
      <c r="F49" s="28">
        <v>16.7</v>
      </c>
      <c r="G49" s="21">
        <v>-50</v>
      </c>
      <c r="H49" s="28">
        <v>-0.875196919306844</v>
      </c>
    </row>
    <row r="50" spans="1:8" ht="15" customHeight="1">
      <c r="A50" s="1"/>
      <c r="B50" s="4" t="s">
        <v>67</v>
      </c>
      <c r="C50" s="21">
        <v>300</v>
      </c>
      <c r="D50" s="28">
        <v>0.9</v>
      </c>
      <c r="E50" s="21">
        <v>300</v>
      </c>
      <c r="F50" s="28">
        <v>0.8</v>
      </c>
      <c r="G50" s="21" t="s">
        <v>51</v>
      </c>
      <c r="H50" s="28" t="s">
        <v>51</v>
      </c>
    </row>
    <row r="51" spans="1:8" ht="15" customHeight="1">
      <c r="A51" s="1"/>
      <c r="B51" s="4" t="s">
        <v>68</v>
      </c>
      <c r="C51" s="21">
        <v>3130</v>
      </c>
      <c r="D51" s="28">
        <v>9.6</v>
      </c>
      <c r="E51" s="21">
        <v>3260</v>
      </c>
      <c r="F51" s="28">
        <v>9.5</v>
      </c>
      <c r="G51" s="21">
        <v>-130</v>
      </c>
      <c r="H51" s="28">
        <v>-3.9877300613496933</v>
      </c>
    </row>
    <row r="52" spans="1:8" ht="15" customHeight="1">
      <c r="A52" s="1"/>
      <c r="B52" s="6" t="s">
        <v>69</v>
      </c>
      <c r="C52" s="21">
        <v>-153</v>
      </c>
      <c r="D52" s="28">
        <v>-0.4</v>
      </c>
      <c r="E52" s="21">
        <v>-217</v>
      </c>
      <c r="F52" s="28">
        <v>-0.6</v>
      </c>
      <c r="G52" s="21">
        <v>64</v>
      </c>
      <c r="H52" s="28">
        <v>-29.493087557603687</v>
      </c>
    </row>
    <row r="53" spans="1:8" ht="15" customHeight="1">
      <c r="A53" s="1"/>
      <c r="B53" s="8" t="s">
        <v>105</v>
      </c>
      <c r="C53" s="20">
        <f>SUM(C49:C52)</f>
        <v>8940</v>
      </c>
      <c r="D53" s="31">
        <f>SUM(D49:D52)</f>
        <v>27.5</v>
      </c>
      <c r="E53" s="20">
        <v>9056</v>
      </c>
      <c r="F53" s="31">
        <v>26.4</v>
      </c>
      <c r="G53" s="20">
        <f>SUM(G49:G52)</f>
        <v>-116</v>
      </c>
      <c r="H53" s="31">
        <v>-1.2809187279151943</v>
      </c>
    </row>
    <row r="54" spans="1:8" ht="15" customHeight="1">
      <c r="A54" s="1"/>
      <c r="B54" s="8" t="s">
        <v>106</v>
      </c>
      <c r="C54" s="20">
        <f>+C47+C53</f>
        <v>32528</v>
      </c>
      <c r="D54" s="31">
        <v>100</v>
      </c>
      <c r="E54" s="20">
        <v>34254</v>
      </c>
      <c r="F54" s="31">
        <v>100</v>
      </c>
      <c r="G54" s="20">
        <v>-1726</v>
      </c>
      <c r="H54" s="31">
        <v>-5.038827582180183</v>
      </c>
    </row>
    <row r="55" spans="1:8" ht="15" customHeight="1">
      <c r="A55" s="1"/>
      <c r="B55" s="1" t="s">
        <v>0</v>
      </c>
      <c r="C55" s="1"/>
      <c r="D55" s="1"/>
      <c r="E55" s="1"/>
      <c r="F55" s="1"/>
      <c r="G55" s="1"/>
      <c r="H55" s="1"/>
    </row>
    <row r="56" spans="1:8" ht="15" customHeight="1">
      <c r="A56" s="1"/>
      <c r="B56" s="19"/>
      <c r="C56" s="1"/>
      <c r="D56" s="1"/>
      <c r="E56" s="1"/>
      <c r="F56" s="1"/>
      <c r="G56" s="1"/>
      <c r="H56" s="1"/>
    </row>
    <row r="57" spans="1:8" ht="15" customHeight="1">
      <c r="A57" s="1"/>
      <c r="B57" s="1"/>
      <c r="C57" s="1"/>
      <c r="D57" s="1"/>
      <c r="E57" s="1"/>
      <c r="F57" s="1"/>
      <c r="G57" s="1"/>
      <c r="H57" s="1"/>
    </row>
    <row r="58" spans="1:8" ht="15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1"/>
      <c r="B59" s="1"/>
      <c r="C59" s="1"/>
      <c r="D59" s="1"/>
      <c r="E59" s="1"/>
      <c r="F59" s="1"/>
      <c r="G59" s="1"/>
      <c r="H59" s="1"/>
    </row>
    <row r="60" spans="1:8" ht="15" customHeight="1">
      <c r="A60" s="1"/>
      <c r="B60" s="1"/>
      <c r="C60" s="1"/>
      <c r="D60" s="1"/>
      <c r="E60" s="1"/>
      <c r="F60" s="1"/>
      <c r="G60" s="1"/>
      <c r="H60" s="1"/>
    </row>
    <row r="61" spans="1:8" ht="15" customHeight="1">
      <c r="A61" s="1"/>
      <c r="B61" s="1"/>
      <c r="C61" s="1"/>
      <c r="D61" s="1"/>
      <c r="E61" s="1"/>
      <c r="F61" s="1"/>
      <c r="G61" s="1"/>
      <c r="H61" s="1"/>
    </row>
    <row r="62" spans="1:8" ht="15" customHeight="1">
      <c r="A62" s="1"/>
      <c r="B62" s="1"/>
      <c r="C62" s="1"/>
      <c r="D62" s="1"/>
      <c r="E62" s="1"/>
      <c r="F62" s="1"/>
      <c r="G62" s="1"/>
      <c r="H62" s="1"/>
    </row>
    <row r="63" spans="1:8" ht="15" customHeight="1">
      <c r="A63" s="1"/>
      <c r="B63" s="1"/>
      <c r="C63" s="1"/>
      <c r="D63" s="1"/>
      <c r="E63" s="1"/>
      <c r="F63" s="1"/>
      <c r="G63" s="1"/>
      <c r="H63" s="1"/>
    </row>
    <row r="64" spans="1:8" ht="15" customHeight="1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1"/>
      <c r="B66" s="1"/>
      <c r="C66" s="1"/>
      <c r="D66" s="1"/>
      <c r="E66" s="1"/>
      <c r="F66" s="1"/>
      <c r="G66" s="1"/>
      <c r="H66" s="1"/>
    </row>
    <row r="67" spans="1:8" ht="15" customHeight="1">
      <c r="A67" s="1"/>
      <c r="B67" s="1"/>
      <c r="C67" s="1"/>
      <c r="D67" s="1"/>
      <c r="E67" s="1"/>
      <c r="F67" s="1"/>
      <c r="G67" s="1"/>
      <c r="H67" s="1"/>
    </row>
    <row r="68" spans="1:8" ht="15" customHeight="1">
      <c r="A68" s="1"/>
      <c r="B68" s="1"/>
      <c r="C68" s="1"/>
      <c r="D68" s="1"/>
      <c r="E68" s="1"/>
      <c r="F68" s="1"/>
      <c r="G68" s="1"/>
      <c r="H68" s="1"/>
    </row>
    <row r="69" spans="1:8" ht="15" customHeight="1">
      <c r="A69" s="1"/>
      <c r="B69" s="1"/>
      <c r="C69" s="1"/>
      <c r="D69" s="1"/>
      <c r="E69" s="1"/>
      <c r="F69" s="1"/>
      <c r="G69" s="1"/>
      <c r="H69" s="1"/>
    </row>
    <row r="70" spans="1:8" ht="15" customHeight="1">
      <c r="A70" s="1"/>
      <c r="B70" s="1"/>
      <c r="C70" s="1"/>
      <c r="D70" s="1"/>
      <c r="E70" s="1"/>
      <c r="F70" s="1"/>
      <c r="G70" s="1"/>
      <c r="H70" s="1"/>
    </row>
    <row r="71" spans="2:8" ht="16.5">
      <c r="B71" s="1"/>
      <c r="C71" s="1"/>
      <c r="D71" s="1"/>
      <c r="E71" s="1"/>
      <c r="F71" s="1"/>
      <c r="G71" s="1"/>
      <c r="H71" s="1"/>
    </row>
    <row r="72" spans="2:8" ht="16.5">
      <c r="B72" s="1"/>
      <c r="C72" s="1"/>
      <c r="D72" s="1"/>
      <c r="E72" s="1"/>
      <c r="F72" s="1"/>
      <c r="G72" s="1"/>
      <c r="H72" s="1"/>
    </row>
    <row r="73" spans="2:8" ht="16.5">
      <c r="B73" s="1"/>
      <c r="C73" s="1"/>
      <c r="D73" s="1"/>
      <c r="E73" s="1"/>
      <c r="F73" s="1"/>
      <c r="G73" s="1"/>
      <c r="H73" s="1"/>
    </row>
    <row r="74" spans="2:8" ht="16.5">
      <c r="B74" s="1"/>
      <c r="C74" s="1"/>
      <c r="D74" s="1"/>
      <c r="E74" s="1"/>
      <c r="F74" s="1"/>
      <c r="G74" s="1"/>
      <c r="H74" s="1"/>
    </row>
    <row r="75" spans="2:8" ht="16.5">
      <c r="B75" s="1"/>
      <c r="C75" s="1"/>
      <c r="D75" s="1"/>
      <c r="E75" s="1"/>
      <c r="F75" s="1"/>
      <c r="G75" s="1"/>
      <c r="H75" s="1"/>
    </row>
    <row r="76" spans="2:8" ht="16.5">
      <c r="B76" s="1"/>
      <c r="C76" s="1"/>
      <c r="D76" s="1"/>
      <c r="E76" s="1"/>
      <c r="F76" s="1"/>
      <c r="G76" s="1"/>
      <c r="H76" s="1"/>
    </row>
    <row r="77" spans="2:8" ht="16.5">
      <c r="B77" s="1"/>
      <c r="C77" s="1"/>
      <c r="D77" s="1"/>
      <c r="E77" s="1"/>
      <c r="F77" s="1"/>
      <c r="G77" s="1"/>
      <c r="H77" s="1"/>
    </row>
    <row r="78" spans="2:8" ht="16.5">
      <c r="B78" s="1"/>
      <c r="C78" s="1"/>
      <c r="D78" s="1"/>
      <c r="E78" s="1"/>
      <c r="F78" s="1"/>
      <c r="G78" s="1"/>
      <c r="H78" s="1"/>
    </row>
    <row r="79" spans="2:8" ht="16.5">
      <c r="B79" s="1"/>
      <c r="C79" s="1"/>
      <c r="D79" s="1"/>
      <c r="E79" s="1"/>
      <c r="F79" s="1"/>
      <c r="G79" s="1"/>
      <c r="H79" s="1"/>
    </row>
    <row r="80" spans="2:8" ht="16.5">
      <c r="B80" s="1"/>
      <c r="C80" s="1"/>
      <c r="D80" s="1"/>
      <c r="E80" s="1"/>
      <c r="F80" s="1"/>
      <c r="G80" s="1"/>
      <c r="H80" s="1"/>
    </row>
  </sheetData>
  <mergeCells count="5">
    <mergeCell ref="B14:B15"/>
    <mergeCell ref="G13:H13"/>
    <mergeCell ref="C14:D14"/>
    <mergeCell ref="E14:F14"/>
    <mergeCell ref="G14:H14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10">
      <selection activeCell="C30" sqref="C30"/>
    </sheetView>
  </sheetViews>
  <sheetFormatPr defaultColWidth="9.00390625" defaultRowHeight="16.5"/>
  <cols>
    <col min="1" max="1" width="5.625" style="0" customWidth="1"/>
    <col min="2" max="2" width="26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9.625" style="0" customWidth="1"/>
    <col min="9" max="9" width="2.625" style="0" customWidth="1"/>
  </cols>
  <sheetData>
    <row r="1" spans="1:9" ht="39.75" customHeight="1">
      <c r="A1" s="1"/>
      <c r="B1" s="1"/>
      <c r="C1" s="1"/>
      <c r="D1" s="1"/>
      <c r="E1" s="1"/>
      <c r="F1" s="1"/>
      <c r="G1" s="1"/>
      <c r="H1" s="1"/>
      <c r="I1" s="1"/>
    </row>
    <row r="2" spans="1:9" ht="36" customHeight="1">
      <c r="A2" s="1"/>
      <c r="B2" s="2" t="s">
        <v>70</v>
      </c>
      <c r="C2" s="1"/>
      <c r="D2" s="1"/>
      <c r="E2" s="1"/>
      <c r="F2" s="1"/>
      <c r="G2" s="1"/>
      <c r="H2" s="1"/>
      <c r="I2" s="1"/>
    </row>
    <row r="3" spans="1:9" ht="6" customHeight="1">
      <c r="A3" s="1"/>
      <c r="B3" s="1"/>
      <c r="C3" s="1"/>
      <c r="D3" s="1"/>
      <c r="E3" s="1"/>
      <c r="F3" s="1"/>
      <c r="G3" s="1"/>
      <c r="H3" s="1"/>
      <c r="I3" s="1"/>
    </row>
    <row r="4" spans="1:9" ht="18" customHeight="1">
      <c r="A4" s="1"/>
      <c r="B4" s="3" t="s">
        <v>136</v>
      </c>
      <c r="C4" s="1"/>
      <c r="D4" s="1"/>
      <c r="E4" s="1"/>
      <c r="F4" s="1"/>
      <c r="G4" s="1"/>
      <c r="H4" s="1"/>
      <c r="I4" s="1"/>
    </row>
    <row r="5" spans="1:9" ht="18" customHeight="1">
      <c r="A5" s="1"/>
      <c r="B5" s="3" t="s">
        <v>137</v>
      </c>
      <c r="C5" s="1"/>
      <c r="D5" s="1"/>
      <c r="E5" s="1"/>
      <c r="F5" s="1"/>
      <c r="G5" s="1"/>
      <c r="H5" s="1"/>
      <c r="I5" s="1"/>
    </row>
    <row r="6" spans="1:9" ht="18" customHeight="1">
      <c r="A6" s="1"/>
      <c r="B6" s="3" t="s">
        <v>138</v>
      </c>
      <c r="C6" s="1"/>
      <c r="D6" s="1"/>
      <c r="E6" s="1"/>
      <c r="F6" s="1"/>
      <c r="G6" s="1"/>
      <c r="H6" s="1"/>
      <c r="I6" s="1"/>
    </row>
    <row r="7" spans="1:9" ht="1.5" customHeight="1">
      <c r="A7" s="1"/>
      <c r="B7" s="1"/>
      <c r="C7" s="1"/>
      <c r="D7" s="1"/>
      <c r="E7" s="1"/>
      <c r="F7" s="1"/>
      <c r="G7" s="1"/>
      <c r="H7" s="1"/>
      <c r="I7" s="1"/>
    </row>
    <row r="8" spans="1:9" ht="1.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8" customHeight="1">
      <c r="A9" s="1"/>
      <c r="B9" s="3" t="s">
        <v>139</v>
      </c>
      <c r="C9" s="1"/>
      <c r="D9" s="1"/>
      <c r="E9" s="1"/>
      <c r="F9" s="1"/>
      <c r="G9" s="1"/>
      <c r="H9" s="1"/>
      <c r="I9" s="1"/>
    </row>
    <row r="10" spans="1:9" ht="18" customHeight="1">
      <c r="A10" s="1"/>
      <c r="B10" s="3" t="s">
        <v>140</v>
      </c>
      <c r="C10" s="1"/>
      <c r="D10" s="1"/>
      <c r="E10" s="1"/>
      <c r="F10" s="1"/>
      <c r="G10" s="1"/>
      <c r="H10" s="1"/>
      <c r="I10" s="1"/>
    </row>
    <row r="11" spans="1:9" ht="18" customHeight="1">
      <c r="A11" s="1"/>
      <c r="B11" s="3" t="s">
        <v>141</v>
      </c>
      <c r="C11" s="1"/>
      <c r="D11" s="1"/>
      <c r="E11" s="1"/>
      <c r="F11" s="1"/>
      <c r="G11" s="1"/>
      <c r="H11" s="1"/>
      <c r="I11" s="1"/>
    </row>
    <row r="12" spans="1:9" ht="18" customHeight="1">
      <c r="A12" s="1"/>
      <c r="B12" s="3" t="s">
        <v>142</v>
      </c>
      <c r="C12" s="1"/>
      <c r="D12" s="1"/>
      <c r="E12" s="1"/>
      <c r="F12" s="1"/>
      <c r="G12" s="1"/>
      <c r="H12" s="1"/>
      <c r="I12" s="1"/>
    </row>
    <row r="13" spans="1:9" ht="3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36" customHeight="1">
      <c r="A14" s="1"/>
      <c r="B14" s="2" t="s">
        <v>107</v>
      </c>
      <c r="C14" s="1"/>
      <c r="D14" s="1"/>
      <c r="E14" s="1"/>
      <c r="F14" s="1"/>
      <c r="G14" s="1"/>
      <c r="H14" s="1"/>
      <c r="I14" s="1"/>
    </row>
    <row r="15" spans="1:9" ht="15" customHeight="1">
      <c r="A15" s="1"/>
      <c r="B15" s="1"/>
      <c r="C15" s="1"/>
      <c r="D15" s="1"/>
      <c r="E15" s="1"/>
      <c r="F15" s="1"/>
      <c r="G15" s="39" t="s">
        <v>41</v>
      </c>
      <c r="H15" s="39"/>
      <c r="I15" s="1"/>
    </row>
    <row r="16" spans="1:9" ht="18" customHeight="1">
      <c r="A16" s="1"/>
      <c r="B16" s="38" t="s">
        <v>43</v>
      </c>
      <c r="C16" s="41" t="s">
        <v>135</v>
      </c>
      <c r="D16" s="42"/>
      <c r="E16" s="41" t="s">
        <v>19</v>
      </c>
      <c r="F16" s="42"/>
      <c r="G16" s="38" t="s">
        <v>42</v>
      </c>
      <c r="H16" s="38"/>
      <c r="I16" s="1"/>
    </row>
    <row r="17" spans="1:9" ht="18" customHeight="1">
      <c r="A17" s="1"/>
      <c r="B17" s="38"/>
      <c r="C17" s="7" t="s">
        <v>44</v>
      </c>
      <c r="D17" s="7" t="s">
        <v>45</v>
      </c>
      <c r="E17" s="7" t="s">
        <v>44</v>
      </c>
      <c r="F17" s="7" t="s">
        <v>45</v>
      </c>
      <c r="G17" s="7" t="s">
        <v>44</v>
      </c>
      <c r="H17" s="7" t="s">
        <v>45</v>
      </c>
      <c r="I17" s="1"/>
    </row>
    <row r="18" spans="1:9" ht="18" customHeight="1">
      <c r="A18" s="1"/>
      <c r="B18" s="9" t="s">
        <v>71</v>
      </c>
      <c r="C18" s="9" t="s">
        <v>47</v>
      </c>
      <c r="D18" s="9" t="s">
        <v>48</v>
      </c>
      <c r="E18" s="9" t="s">
        <v>47</v>
      </c>
      <c r="F18" s="9" t="s">
        <v>48</v>
      </c>
      <c r="G18" s="9" t="s">
        <v>47</v>
      </c>
      <c r="H18" s="9" t="s">
        <v>49</v>
      </c>
      <c r="I18" s="1"/>
    </row>
    <row r="19" spans="1:9" ht="18" customHeight="1">
      <c r="A19" s="1"/>
      <c r="B19" s="4" t="s">
        <v>72</v>
      </c>
      <c r="C19" s="21">
        <v>14886</v>
      </c>
      <c r="D19" s="24">
        <v>53.845040873905816</v>
      </c>
      <c r="E19" s="21">
        <v>16783</v>
      </c>
      <c r="F19" s="24">
        <v>55.3</v>
      </c>
      <c r="G19" s="21">
        <v>-1897</v>
      </c>
      <c r="H19" s="28">
        <v>-11.303104331764285</v>
      </c>
      <c r="I19" s="1"/>
    </row>
    <row r="20" spans="1:9" ht="18" customHeight="1">
      <c r="A20" s="1"/>
      <c r="B20" s="4" t="s">
        <v>73</v>
      </c>
      <c r="C20" s="21">
        <v>576</v>
      </c>
      <c r="D20" s="24">
        <v>2.083484048325255</v>
      </c>
      <c r="E20" s="21">
        <v>791</v>
      </c>
      <c r="F20" s="24">
        <v>2.6</v>
      </c>
      <c r="G20" s="21">
        <v>-215</v>
      </c>
      <c r="H20" s="28">
        <v>-27.18078381795196</v>
      </c>
      <c r="I20" s="1"/>
    </row>
    <row r="21" spans="1:9" ht="18" customHeight="1">
      <c r="A21" s="1"/>
      <c r="B21" s="4" t="s">
        <v>74</v>
      </c>
      <c r="C21" s="21">
        <v>10310</v>
      </c>
      <c r="D21" s="24">
        <v>37.29291760109962</v>
      </c>
      <c r="E21" s="21">
        <v>11044</v>
      </c>
      <c r="F21" s="24">
        <v>36.4</v>
      </c>
      <c r="G21" s="21">
        <v>-734</v>
      </c>
      <c r="H21" s="28">
        <v>-6.646142701919594</v>
      </c>
      <c r="I21" s="1"/>
    </row>
    <row r="22" spans="1:9" ht="18" customHeight="1">
      <c r="A22" s="1"/>
      <c r="B22" s="4" t="s">
        <v>109</v>
      </c>
      <c r="C22" s="21">
        <v>392</v>
      </c>
      <c r="D22" s="24">
        <v>1.4179266439991318</v>
      </c>
      <c r="E22" s="21">
        <v>483</v>
      </c>
      <c r="F22" s="24">
        <v>1.6</v>
      </c>
      <c r="G22" s="21">
        <v>-91</v>
      </c>
      <c r="H22" s="28">
        <v>-18.84057971014493</v>
      </c>
      <c r="I22" s="1"/>
    </row>
    <row r="23" spans="1:9" ht="18" customHeight="1">
      <c r="A23" s="1"/>
      <c r="B23" s="4" t="s">
        <v>108</v>
      </c>
      <c r="C23" s="21">
        <v>267</v>
      </c>
      <c r="D23" s="24">
        <v>0.9657816682341025</v>
      </c>
      <c r="E23" s="21">
        <v>379</v>
      </c>
      <c r="F23" s="24">
        <v>1.3</v>
      </c>
      <c r="G23" s="21">
        <v>-112</v>
      </c>
      <c r="H23" s="28">
        <v>-29.551451187335093</v>
      </c>
      <c r="I23" s="1"/>
    </row>
    <row r="24" spans="1:9" ht="18" customHeight="1">
      <c r="A24" s="1"/>
      <c r="B24" s="22" t="s">
        <v>1</v>
      </c>
      <c r="C24" s="5" t="s">
        <v>51</v>
      </c>
      <c r="D24" s="5" t="s">
        <v>51</v>
      </c>
      <c r="E24" s="5">
        <v>89</v>
      </c>
      <c r="F24" s="5">
        <v>0.3</v>
      </c>
      <c r="G24" s="5">
        <v>-89</v>
      </c>
      <c r="H24" s="28">
        <v>-100</v>
      </c>
      <c r="I24" s="1"/>
    </row>
    <row r="25" spans="1:9" ht="18" customHeight="1">
      <c r="A25" s="1"/>
      <c r="B25" s="22" t="s">
        <v>2</v>
      </c>
      <c r="C25" s="5" t="s">
        <v>51</v>
      </c>
      <c r="D25" s="5" t="s">
        <v>51</v>
      </c>
      <c r="E25" s="5" t="s">
        <v>51</v>
      </c>
      <c r="F25" s="5" t="s">
        <v>51</v>
      </c>
      <c r="G25" s="5" t="s">
        <v>51</v>
      </c>
      <c r="H25" s="5" t="s">
        <v>51</v>
      </c>
      <c r="I25" s="1"/>
    </row>
    <row r="26" spans="1:9" ht="18" customHeight="1">
      <c r="A26" s="1"/>
      <c r="B26" s="22" t="s">
        <v>3</v>
      </c>
      <c r="C26" s="5">
        <v>317</v>
      </c>
      <c r="D26" s="24">
        <v>1.1</v>
      </c>
      <c r="E26" s="5">
        <v>185</v>
      </c>
      <c r="F26" s="5">
        <v>0.6</v>
      </c>
      <c r="G26" s="21">
        <v>132</v>
      </c>
      <c r="H26" s="28">
        <v>71.35135135135135</v>
      </c>
      <c r="I26" s="1"/>
    </row>
    <row r="27" spans="1:9" ht="18" customHeight="1">
      <c r="A27" s="1"/>
      <c r="B27" s="22" t="s">
        <v>4</v>
      </c>
      <c r="C27" s="5">
        <v>876</v>
      </c>
      <c r="D27" s="24">
        <v>3.1686319901613254</v>
      </c>
      <c r="E27" s="5">
        <v>556</v>
      </c>
      <c r="F27" s="24">
        <v>1.8</v>
      </c>
      <c r="G27" s="5">
        <v>320</v>
      </c>
      <c r="H27" s="28">
        <v>57.55395683453237</v>
      </c>
      <c r="I27" s="1"/>
    </row>
    <row r="28" spans="1:9" ht="18" customHeight="1">
      <c r="A28" s="1"/>
      <c r="B28" s="4" t="s">
        <v>110</v>
      </c>
      <c r="C28" s="21">
        <v>22</v>
      </c>
      <c r="D28" s="24">
        <v>0.1</v>
      </c>
      <c r="E28" s="21">
        <v>22</v>
      </c>
      <c r="F28" s="5">
        <v>0.1</v>
      </c>
      <c r="G28" s="5" t="s">
        <v>51</v>
      </c>
      <c r="H28" s="28" t="s">
        <v>51</v>
      </c>
      <c r="I28" s="1"/>
    </row>
    <row r="29" spans="1:9" ht="18" customHeight="1">
      <c r="A29" s="1"/>
      <c r="B29" s="4" t="s">
        <v>5</v>
      </c>
      <c r="C29" s="5" t="s">
        <v>51</v>
      </c>
      <c r="D29" s="5" t="s">
        <v>51</v>
      </c>
      <c r="E29" s="5" t="s">
        <v>51</v>
      </c>
      <c r="F29" s="5" t="s">
        <v>51</v>
      </c>
      <c r="G29" s="5" t="s">
        <v>51</v>
      </c>
      <c r="H29" s="28" t="s">
        <v>51</v>
      </c>
      <c r="I29" s="1"/>
    </row>
    <row r="30" spans="1:9" ht="18" customHeight="1">
      <c r="A30" s="1"/>
      <c r="B30" s="8" t="s">
        <v>75</v>
      </c>
      <c r="C30" s="20">
        <f>SUM(C19:C28)</f>
        <v>27646</v>
      </c>
      <c r="D30" s="23">
        <v>100</v>
      </c>
      <c r="E30" s="20">
        <v>30332</v>
      </c>
      <c r="F30" s="23">
        <v>100</v>
      </c>
      <c r="G30" s="20">
        <f>SUM(G19:G27)</f>
        <v>-2686</v>
      </c>
      <c r="H30" s="23">
        <v>-8.85533430040881</v>
      </c>
      <c r="I30" s="1"/>
    </row>
    <row r="31" spans="1:9" ht="18" customHeight="1">
      <c r="A31" s="1"/>
      <c r="B31" s="9" t="s">
        <v>76</v>
      </c>
      <c r="C31" s="9"/>
      <c r="D31" s="24"/>
      <c r="E31" s="9"/>
      <c r="F31" s="24"/>
      <c r="G31" s="9"/>
      <c r="H31" s="24"/>
      <c r="I31" s="1"/>
    </row>
    <row r="32" spans="1:9" ht="18" customHeight="1">
      <c r="A32" s="1"/>
      <c r="B32" s="4" t="s">
        <v>77</v>
      </c>
      <c r="C32" s="21">
        <v>982</v>
      </c>
      <c r="D32" s="24">
        <v>3.6</v>
      </c>
      <c r="E32" s="21">
        <v>1356</v>
      </c>
      <c r="F32" s="24">
        <v>4.5</v>
      </c>
      <c r="G32" s="21">
        <v>-374</v>
      </c>
      <c r="H32" s="28">
        <v>-27.581120943952804</v>
      </c>
      <c r="I32" s="1"/>
    </row>
    <row r="33" spans="1:9" ht="18" customHeight="1">
      <c r="A33" s="1"/>
      <c r="B33" s="4" t="s">
        <v>109</v>
      </c>
      <c r="C33" s="21">
        <v>4560</v>
      </c>
      <c r="D33" s="24">
        <v>16.5</v>
      </c>
      <c r="E33" s="21">
        <v>4965</v>
      </c>
      <c r="F33" s="24">
        <v>16.4</v>
      </c>
      <c r="G33" s="21">
        <v>-405</v>
      </c>
      <c r="H33" s="28">
        <v>-8.157099697885197</v>
      </c>
      <c r="I33" s="1"/>
    </row>
    <row r="34" spans="1:9" ht="18" customHeight="1">
      <c r="A34" s="1"/>
      <c r="B34" s="4" t="s">
        <v>78</v>
      </c>
      <c r="C34" s="21">
        <v>8801</v>
      </c>
      <c r="D34" s="24">
        <v>31.8</v>
      </c>
      <c r="E34" s="21">
        <v>9565</v>
      </c>
      <c r="F34" s="24">
        <v>31.5</v>
      </c>
      <c r="G34" s="21">
        <v>-764</v>
      </c>
      <c r="H34" s="28">
        <v>-7.987454260324098</v>
      </c>
      <c r="I34" s="1"/>
    </row>
    <row r="35" spans="1:9" ht="18" customHeight="1">
      <c r="A35" s="1"/>
      <c r="B35" s="4" t="s">
        <v>79</v>
      </c>
      <c r="C35" s="21">
        <v>10925</v>
      </c>
      <c r="D35" s="24">
        <v>39.5</v>
      </c>
      <c r="E35" s="21">
        <v>11286</v>
      </c>
      <c r="F35" s="24">
        <v>37.2</v>
      </c>
      <c r="G35" s="21">
        <v>-361</v>
      </c>
      <c r="H35" s="28">
        <v>-3.1986531986531985</v>
      </c>
      <c r="I35" s="1"/>
    </row>
    <row r="36" spans="1:9" ht="18" customHeight="1">
      <c r="A36" s="1"/>
      <c r="B36" s="4" t="s">
        <v>80</v>
      </c>
      <c r="C36" s="21">
        <v>588</v>
      </c>
      <c r="D36" s="24">
        <v>2.1</v>
      </c>
      <c r="E36" s="21">
        <v>844</v>
      </c>
      <c r="F36" s="24">
        <v>2.8</v>
      </c>
      <c r="G36" s="21">
        <v>-256</v>
      </c>
      <c r="H36" s="28">
        <v>-30.33175355450237</v>
      </c>
      <c r="I36" s="1"/>
    </row>
    <row r="37" spans="1:9" ht="18" customHeight="1">
      <c r="A37" s="1"/>
      <c r="B37" s="4" t="s">
        <v>6</v>
      </c>
      <c r="C37" s="5">
        <v>118</v>
      </c>
      <c r="D37" s="24">
        <v>0.4</v>
      </c>
      <c r="E37" s="5">
        <v>37</v>
      </c>
      <c r="F37" s="24">
        <v>0.1</v>
      </c>
      <c r="G37" s="5">
        <v>81</v>
      </c>
      <c r="H37" s="28">
        <v>218.9189189189189</v>
      </c>
      <c r="I37" s="1"/>
    </row>
    <row r="38" spans="1:9" ht="18" customHeight="1">
      <c r="A38" s="1"/>
      <c r="B38" s="22" t="s">
        <v>7</v>
      </c>
      <c r="C38" s="5" t="s">
        <v>51</v>
      </c>
      <c r="D38" s="5" t="s">
        <v>51</v>
      </c>
      <c r="E38" s="5" t="s">
        <v>51</v>
      </c>
      <c r="F38" s="5" t="s">
        <v>51</v>
      </c>
      <c r="G38" s="5" t="s">
        <v>51</v>
      </c>
      <c r="H38" s="5" t="s">
        <v>51</v>
      </c>
      <c r="I38" s="1"/>
    </row>
    <row r="39" spans="1:9" ht="18" customHeight="1">
      <c r="A39" s="1"/>
      <c r="B39" s="22" t="s">
        <v>8</v>
      </c>
      <c r="C39" s="5">
        <v>566</v>
      </c>
      <c r="D39" s="5">
        <v>2.1</v>
      </c>
      <c r="E39" s="5">
        <v>186</v>
      </c>
      <c r="F39" s="5">
        <v>0.6</v>
      </c>
      <c r="G39" s="5">
        <v>380</v>
      </c>
      <c r="H39" s="28">
        <v>204.30107526881721</v>
      </c>
      <c r="I39" s="1"/>
    </row>
    <row r="40" spans="1:9" ht="18" customHeight="1">
      <c r="A40" s="1"/>
      <c r="B40" s="22" t="s">
        <v>9</v>
      </c>
      <c r="C40" s="5">
        <v>198</v>
      </c>
      <c r="D40" s="5">
        <v>0.7</v>
      </c>
      <c r="E40" s="5">
        <v>189</v>
      </c>
      <c r="F40" s="5">
        <v>0.6</v>
      </c>
      <c r="G40" s="5">
        <v>9</v>
      </c>
      <c r="H40" s="28">
        <v>4.761904761904762</v>
      </c>
      <c r="I40" s="1"/>
    </row>
    <row r="41" spans="1:9" ht="18" customHeight="1">
      <c r="A41" s="1"/>
      <c r="B41" s="22" t="s">
        <v>10</v>
      </c>
      <c r="C41" s="5">
        <v>7</v>
      </c>
      <c r="D41" s="5" t="s">
        <v>51</v>
      </c>
      <c r="E41" s="5">
        <v>6</v>
      </c>
      <c r="F41" s="5" t="s">
        <v>51</v>
      </c>
      <c r="G41" s="5">
        <v>1</v>
      </c>
      <c r="H41" s="28">
        <v>16.666666666666664</v>
      </c>
      <c r="I41" s="1"/>
    </row>
    <row r="42" spans="1:9" ht="18" customHeight="1">
      <c r="A42" s="1"/>
      <c r="B42" s="22" t="s">
        <v>11</v>
      </c>
      <c r="C42" s="5" t="s">
        <v>51</v>
      </c>
      <c r="D42" s="5" t="s">
        <v>51</v>
      </c>
      <c r="E42" s="5" t="s">
        <v>51</v>
      </c>
      <c r="F42" s="5" t="s">
        <v>51</v>
      </c>
      <c r="G42" s="21" t="s">
        <v>51</v>
      </c>
      <c r="H42" s="28" t="s">
        <v>51</v>
      </c>
      <c r="I42" s="1"/>
    </row>
    <row r="43" spans="1:9" ht="18" customHeight="1">
      <c r="A43" s="1"/>
      <c r="B43" s="8" t="s">
        <v>81</v>
      </c>
      <c r="C43" s="20">
        <f>SUM(C32:C41)</f>
        <v>26745</v>
      </c>
      <c r="D43" s="23">
        <v>96.72532011864284</v>
      </c>
      <c r="E43" s="20">
        <v>28434</v>
      </c>
      <c r="F43" s="23">
        <v>93.7</v>
      </c>
      <c r="G43" s="20">
        <f>SUM(G32:G42)</f>
        <v>-1689</v>
      </c>
      <c r="H43" s="23">
        <v>-5.940071745093902</v>
      </c>
      <c r="I43" s="1"/>
    </row>
    <row r="44" spans="1:9" ht="18" customHeight="1">
      <c r="A44" s="1"/>
      <c r="B44" s="8" t="s">
        <v>82</v>
      </c>
      <c r="C44" s="20">
        <f>+C30-C43</f>
        <v>901</v>
      </c>
      <c r="D44" s="23">
        <v>3.2590609853143313</v>
      </c>
      <c r="E44" s="20">
        <v>1898</v>
      </c>
      <c r="F44" s="23">
        <v>6.3</v>
      </c>
      <c r="G44" s="20">
        <f>+G30-G43</f>
        <v>-997</v>
      </c>
      <c r="H44" s="31">
        <v>-52.52897787144363</v>
      </c>
      <c r="I44" s="1"/>
    </row>
    <row r="45" spans="1:9" ht="18" customHeight="1">
      <c r="A45" s="1"/>
      <c r="B45" s="9" t="s">
        <v>111</v>
      </c>
      <c r="C45" s="21">
        <v>92</v>
      </c>
      <c r="D45" s="27">
        <v>0.33277870216306155</v>
      </c>
      <c r="E45" s="21">
        <v>75</v>
      </c>
      <c r="F45" s="27">
        <v>0.2</v>
      </c>
      <c r="G45" s="21">
        <v>17</v>
      </c>
      <c r="H45" s="28">
        <v>22.666666666666664</v>
      </c>
      <c r="I45" s="1"/>
    </row>
    <row r="46" spans="1:9" ht="18" customHeight="1">
      <c r="A46" s="1"/>
      <c r="B46" s="6" t="s">
        <v>112</v>
      </c>
      <c r="C46" s="21" t="s">
        <v>51</v>
      </c>
      <c r="D46" s="5" t="s">
        <v>51</v>
      </c>
      <c r="E46" s="21">
        <v>85</v>
      </c>
      <c r="F46" s="5">
        <v>0.3</v>
      </c>
      <c r="G46" s="21">
        <v>-85</v>
      </c>
      <c r="H46" s="28">
        <v>-100</v>
      </c>
      <c r="I46" s="1"/>
    </row>
    <row r="47" spans="1:9" ht="18" customHeight="1">
      <c r="A47" s="1"/>
      <c r="B47" s="7" t="s">
        <v>39</v>
      </c>
      <c r="C47" s="20">
        <v>993</v>
      </c>
      <c r="D47" s="23">
        <v>3.5918396874773926</v>
      </c>
      <c r="E47" s="20">
        <v>1888</v>
      </c>
      <c r="F47" s="23">
        <v>6.2</v>
      </c>
      <c r="G47" s="20">
        <f>+G44+G45-G46</f>
        <v>-895</v>
      </c>
      <c r="H47" s="23">
        <v>-47.40466101694915</v>
      </c>
      <c r="I47" s="1"/>
    </row>
    <row r="48" spans="1:9" ht="18" customHeight="1">
      <c r="A48" s="1"/>
      <c r="B48" s="9" t="s">
        <v>14</v>
      </c>
      <c r="C48" s="5" t="s">
        <v>51</v>
      </c>
      <c r="D48" s="5" t="s">
        <v>51</v>
      </c>
      <c r="E48" s="5" t="s">
        <v>51</v>
      </c>
      <c r="F48" s="5" t="s">
        <v>51</v>
      </c>
      <c r="G48" s="5" t="s">
        <v>51</v>
      </c>
      <c r="H48" s="5" t="s">
        <v>51</v>
      </c>
      <c r="I48" s="1"/>
    </row>
    <row r="49" spans="1:9" ht="18" customHeight="1">
      <c r="A49" s="1"/>
      <c r="B49" s="6" t="s">
        <v>15</v>
      </c>
      <c r="C49" s="5" t="s">
        <v>51</v>
      </c>
      <c r="D49" s="5" t="s">
        <v>51</v>
      </c>
      <c r="E49" s="5" t="s">
        <v>51</v>
      </c>
      <c r="F49" s="5" t="s">
        <v>51</v>
      </c>
      <c r="G49" s="5" t="s">
        <v>51</v>
      </c>
      <c r="H49" s="24" t="s">
        <v>51</v>
      </c>
      <c r="I49" s="1"/>
    </row>
    <row r="50" spans="1:9" ht="18" customHeight="1">
      <c r="A50" s="1"/>
      <c r="B50" s="7" t="s">
        <v>83</v>
      </c>
      <c r="C50" s="20">
        <v>993</v>
      </c>
      <c r="D50" s="23">
        <v>3.5918396874773926</v>
      </c>
      <c r="E50" s="20">
        <v>1888</v>
      </c>
      <c r="F50" s="23">
        <v>6.2</v>
      </c>
      <c r="G50" s="20">
        <v>-895</v>
      </c>
      <c r="H50" s="23">
        <v>-47.40466101694915</v>
      </c>
      <c r="I50" s="1"/>
    </row>
    <row r="51" spans="1:9" ht="18" customHeight="1">
      <c r="A51" s="1"/>
      <c r="B51" s="1" t="s">
        <v>12</v>
      </c>
      <c r="C51" s="1"/>
      <c r="D51" s="1"/>
      <c r="E51" s="1"/>
      <c r="F51" s="1"/>
      <c r="G51" s="1"/>
      <c r="H51" s="1"/>
      <c r="I51" s="1"/>
    </row>
    <row r="52" spans="1:9" ht="18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8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8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8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8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8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8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ht="18" customHeight="1">
      <c r="A59" s="1"/>
      <c r="B59" s="1"/>
      <c r="C59" s="1"/>
      <c r="D59" s="1"/>
      <c r="E59" s="1"/>
      <c r="F59" s="1"/>
      <c r="G59" s="1"/>
      <c r="H59" s="1"/>
      <c r="I59" s="1"/>
    </row>
    <row r="60" spans="1:9" ht="18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8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8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8" customHeight="1">
      <c r="A63" s="1"/>
      <c r="B63" s="1"/>
      <c r="C63" s="1"/>
      <c r="D63" s="1"/>
      <c r="E63" s="1"/>
      <c r="F63" s="1"/>
      <c r="G63" s="1"/>
      <c r="H63" s="1"/>
      <c r="I63" s="1"/>
    </row>
    <row r="64" spans="1:9" ht="18" customHeight="1">
      <c r="A64" s="1"/>
      <c r="B64" s="1"/>
      <c r="C64" s="1"/>
      <c r="D64" s="1"/>
      <c r="E64" s="1"/>
      <c r="F64" s="1"/>
      <c r="G64" s="1"/>
      <c r="H64" s="1"/>
      <c r="I64" s="1"/>
    </row>
    <row r="65" spans="1:9" ht="18" customHeight="1">
      <c r="A65" s="1"/>
      <c r="B65" s="1"/>
      <c r="C65" s="1"/>
      <c r="D65" s="1"/>
      <c r="E65" s="1"/>
      <c r="F65" s="1"/>
      <c r="G65" s="1"/>
      <c r="H65" s="1"/>
      <c r="I65" s="1"/>
    </row>
    <row r="66" spans="1:9" ht="18" customHeight="1">
      <c r="A66" s="1"/>
      <c r="B66" s="1"/>
      <c r="C66" s="1"/>
      <c r="D66" s="1"/>
      <c r="E66" s="1"/>
      <c r="F66" s="1"/>
      <c r="G66" s="1"/>
      <c r="H66" s="1"/>
      <c r="I66" s="1"/>
    </row>
    <row r="67" spans="1:9" ht="18" customHeight="1">
      <c r="A67" s="1"/>
      <c r="B67" s="1"/>
      <c r="C67" s="1"/>
      <c r="D67" s="1"/>
      <c r="E67" s="1"/>
      <c r="F67" s="1"/>
      <c r="G67" s="1"/>
      <c r="H67" s="1"/>
      <c r="I67" s="1"/>
    </row>
    <row r="68" spans="1:9" ht="18" customHeight="1">
      <c r="A68" s="1"/>
      <c r="B68" s="1"/>
      <c r="C68" s="1"/>
      <c r="D68" s="1"/>
      <c r="E68" s="1"/>
      <c r="F68" s="1"/>
      <c r="G68" s="1"/>
      <c r="H68" s="1"/>
      <c r="I68" s="1"/>
    </row>
    <row r="69" spans="1:9" ht="18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 ht="18" customHeight="1">
      <c r="A70" s="1"/>
      <c r="B70" s="1"/>
      <c r="C70" s="1"/>
      <c r="D70" s="1"/>
      <c r="E70" s="1"/>
      <c r="F70" s="1"/>
      <c r="G70" s="1"/>
      <c r="H70" s="1"/>
      <c r="I70" s="1"/>
    </row>
    <row r="71" spans="1:9" ht="16.5">
      <c r="A71" s="1"/>
      <c r="B71" s="1"/>
      <c r="C71" s="1"/>
      <c r="D71" s="1"/>
      <c r="E71" s="1"/>
      <c r="F71" s="1"/>
      <c r="G71" s="1"/>
      <c r="H71" s="1"/>
      <c r="I71" s="1"/>
    </row>
    <row r="72" spans="2:8" ht="16.5">
      <c r="B72" s="1"/>
      <c r="C72" s="1"/>
      <c r="D72" s="1"/>
      <c r="E72" s="1"/>
      <c r="F72" s="1"/>
      <c r="G72" s="1"/>
      <c r="H72" s="1"/>
    </row>
    <row r="73" spans="2:8" ht="16.5">
      <c r="B73" s="1"/>
      <c r="C73" s="1"/>
      <c r="D73" s="1"/>
      <c r="E73" s="1"/>
      <c r="F73" s="1"/>
      <c r="G73" s="1"/>
      <c r="H73" s="1"/>
    </row>
    <row r="74" spans="2:8" ht="16.5">
      <c r="B74" s="1"/>
      <c r="C74" s="1"/>
      <c r="D74" s="1"/>
      <c r="E74" s="1"/>
      <c r="F74" s="1"/>
      <c r="G74" s="1"/>
      <c r="H74" s="1"/>
    </row>
    <row r="75" spans="2:8" ht="16.5">
      <c r="B75" s="1"/>
      <c r="C75" s="1"/>
      <c r="D75" s="1"/>
      <c r="E75" s="1"/>
      <c r="F75" s="1"/>
      <c r="G75" s="1"/>
      <c r="H75" s="1"/>
    </row>
    <row r="76" spans="2:8" ht="16.5">
      <c r="B76" s="1"/>
      <c r="C76" s="1"/>
      <c r="D76" s="1"/>
      <c r="E76" s="1"/>
      <c r="F76" s="1"/>
      <c r="G76" s="1"/>
      <c r="H76" s="1"/>
    </row>
    <row r="77" spans="2:8" ht="16.5">
      <c r="B77" s="1"/>
      <c r="C77" s="1"/>
      <c r="D77" s="1"/>
      <c r="E77" s="1"/>
      <c r="F77" s="1"/>
      <c r="G77" s="1"/>
      <c r="H77" s="1"/>
    </row>
    <row r="78" spans="2:8" ht="16.5">
      <c r="B78" s="1"/>
      <c r="C78" s="1"/>
      <c r="D78" s="1"/>
      <c r="E78" s="1"/>
      <c r="F78" s="1"/>
      <c r="G78" s="1"/>
      <c r="H78" s="1"/>
    </row>
  </sheetData>
  <mergeCells count="5">
    <mergeCell ref="B16:B17"/>
    <mergeCell ref="G15:H15"/>
    <mergeCell ref="C16:D16"/>
    <mergeCell ref="E16:F16"/>
    <mergeCell ref="G16:H16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 topLeftCell="A10">
      <selection activeCell="K33" sqref="K33"/>
    </sheetView>
  </sheetViews>
  <sheetFormatPr defaultColWidth="9.00390625" defaultRowHeight="16.5"/>
  <cols>
    <col min="1" max="1" width="15.25390625" style="0" customWidth="1"/>
    <col min="2" max="2" width="17.625" style="0" customWidth="1"/>
    <col min="3" max="4" width="7.625" style="0" customWidth="1"/>
    <col min="5" max="5" width="10.625" style="0" customWidth="1"/>
    <col min="6" max="7" width="7.625" style="0" customWidth="1"/>
    <col min="8" max="8" width="10.625" style="0" customWidth="1"/>
    <col min="9" max="10" width="7.625" style="0" customWidth="1"/>
    <col min="11" max="11" width="10.625" style="0" customWidth="1"/>
  </cols>
  <sheetData>
    <row r="1" spans="1:11" ht="60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36" customHeight="1">
      <c r="A2" s="10"/>
      <c r="B2" s="2" t="s">
        <v>113</v>
      </c>
      <c r="C2" s="10"/>
      <c r="D2" s="10"/>
      <c r="E2" s="10"/>
      <c r="F2" s="10"/>
      <c r="G2" s="10"/>
      <c r="H2" s="10"/>
      <c r="I2" s="10"/>
      <c r="J2" s="10"/>
      <c r="K2" s="10"/>
    </row>
    <row r="3" spans="1:11" ht="6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4" customHeight="1">
      <c r="A4" s="10"/>
      <c r="B4" s="3" t="s">
        <v>84</v>
      </c>
      <c r="C4" s="10"/>
      <c r="D4" s="10"/>
      <c r="E4" s="10"/>
      <c r="F4" s="10"/>
      <c r="G4" s="10"/>
      <c r="H4" s="10"/>
      <c r="I4" s="10"/>
      <c r="J4" s="10"/>
      <c r="K4" s="10"/>
    </row>
    <row r="5" spans="1:11" ht="24" customHeight="1">
      <c r="A5" s="10"/>
      <c r="B5" s="3" t="s">
        <v>85</v>
      </c>
      <c r="C5" s="10"/>
      <c r="D5" s="10"/>
      <c r="E5" s="10"/>
      <c r="F5" s="10"/>
      <c r="G5" s="10"/>
      <c r="H5" s="10"/>
      <c r="I5" s="10"/>
      <c r="J5" s="10"/>
      <c r="K5" s="10"/>
    </row>
    <row r="6" spans="1:11" ht="24" customHeight="1">
      <c r="A6" s="10"/>
      <c r="B6" s="3" t="s">
        <v>86</v>
      </c>
      <c r="C6" s="10"/>
      <c r="D6" s="10"/>
      <c r="E6" s="10"/>
      <c r="F6" s="10"/>
      <c r="G6" s="10"/>
      <c r="H6" s="10"/>
      <c r="I6" s="10"/>
      <c r="J6" s="10"/>
      <c r="K6" s="10"/>
    </row>
    <row r="7" spans="1:11" ht="24" customHeight="1">
      <c r="A7" s="10"/>
      <c r="B7" s="3" t="s">
        <v>143</v>
      </c>
      <c r="C7" s="10"/>
      <c r="D7" s="10"/>
      <c r="E7" s="10"/>
      <c r="F7" s="10"/>
      <c r="G7" s="10"/>
      <c r="H7" s="10"/>
      <c r="I7" s="10"/>
      <c r="J7" s="10"/>
      <c r="K7" s="10"/>
    </row>
    <row r="8" spans="1:11" ht="24" customHeight="1">
      <c r="A8" s="10"/>
      <c r="B8" s="3" t="s">
        <v>147</v>
      </c>
      <c r="C8" s="10"/>
      <c r="D8" s="10"/>
      <c r="E8" s="10"/>
      <c r="F8" s="10"/>
      <c r="G8" s="10"/>
      <c r="H8" s="10"/>
      <c r="I8" s="10"/>
      <c r="J8" s="10"/>
      <c r="K8" s="10"/>
    </row>
    <row r="9" spans="1:11" ht="24" customHeight="1">
      <c r="A9" s="10"/>
      <c r="B9" s="3" t="s">
        <v>146</v>
      </c>
      <c r="C9" s="10"/>
      <c r="D9" s="10"/>
      <c r="E9" s="10"/>
      <c r="F9" s="10"/>
      <c r="G9" s="10"/>
      <c r="H9" s="10"/>
      <c r="I9" s="10"/>
      <c r="J9" s="10"/>
      <c r="K9" s="10"/>
    </row>
    <row r="10" spans="1:11" ht="24" customHeight="1">
      <c r="A10" s="10"/>
      <c r="B10" s="3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39.75" customHeight="1">
      <c r="A11" s="10"/>
      <c r="B11" s="2" t="s">
        <v>114</v>
      </c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5.75" customHeight="1">
      <c r="A12" s="10"/>
      <c r="B12" s="10"/>
      <c r="C12" s="10"/>
      <c r="D12" s="10"/>
      <c r="E12" s="10"/>
      <c r="F12" s="10"/>
      <c r="G12" s="10"/>
      <c r="H12" s="10"/>
      <c r="I12" s="44" t="s">
        <v>41</v>
      </c>
      <c r="J12" s="44"/>
      <c r="K12" s="44"/>
    </row>
    <row r="13" spans="1:11" ht="24" customHeight="1">
      <c r="A13" s="10"/>
      <c r="B13" s="43" t="s">
        <v>120</v>
      </c>
      <c r="C13" s="43" t="s">
        <v>135</v>
      </c>
      <c r="D13" s="43"/>
      <c r="E13" s="43"/>
      <c r="F13" s="43" t="s">
        <v>38</v>
      </c>
      <c r="G13" s="43"/>
      <c r="H13" s="43"/>
      <c r="I13" s="43" t="s">
        <v>42</v>
      </c>
      <c r="J13" s="43"/>
      <c r="K13" s="43"/>
    </row>
    <row r="14" spans="1:11" ht="15" customHeight="1">
      <c r="A14" s="10"/>
      <c r="B14" s="43"/>
      <c r="C14" s="14" t="s">
        <v>115</v>
      </c>
      <c r="D14" s="14" t="s">
        <v>116</v>
      </c>
      <c r="E14" s="14" t="s">
        <v>117</v>
      </c>
      <c r="F14" s="14" t="s">
        <v>115</v>
      </c>
      <c r="G14" s="14" t="s">
        <v>116</v>
      </c>
      <c r="H14" s="14" t="s">
        <v>117</v>
      </c>
      <c r="I14" s="14" t="s">
        <v>115</v>
      </c>
      <c r="J14" s="14" t="s">
        <v>116</v>
      </c>
      <c r="K14" s="14" t="s">
        <v>118</v>
      </c>
    </row>
    <row r="15" spans="1:11" ht="15" customHeight="1">
      <c r="A15" s="10"/>
      <c r="B15" s="43"/>
      <c r="C15" s="12"/>
      <c r="D15" s="12"/>
      <c r="E15" s="11" t="s">
        <v>119</v>
      </c>
      <c r="F15" s="12"/>
      <c r="G15" s="12"/>
      <c r="H15" s="11" t="s">
        <v>119</v>
      </c>
      <c r="I15" s="12"/>
      <c r="J15" s="12"/>
      <c r="K15" s="12"/>
    </row>
    <row r="16" spans="1:11" ht="15" customHeight="1">
      <c r="A16" s="10"/>
      <c r="B16" s="43"/>
      <c r="C16" s="13" t="s">
        <v>121</v>
      </c>
      <c r="D16" s="13" t="s">
        <v>122</v>
      </c>
      <c r="E16" s="13" t="s">
        <v>123</v>
      </c>
      <c r="F16" s="13" t="s">
        <v>121</v>
      </c>
      <c r="G16" s="13" t="s">
        <v>122</v>
      </c>
      <c r="H16" s="13" t="s">
        <v>123</v>
      </c>
      <c r="I16" s="13" t="s">
        <v>121</v>
      </c>
      <c r="J16" s="13" t="s">
        <v>122</v>
      </c>
      <c r="K16" s="13" t="s">
        <v>124</v>
      </c>
    </row>
    <row r="17" spans="1:11" ht="30" customHeight="1">
      <c r="A17" s="10"/>
      <c r="B17" s="29" t="s">
        <v>87</v>
      </c>
      <c r="C17" s="25">
        <v>1775</v>
      </c>
      <c r="D17" s="25">
        <v>665</v>
      </c>
      <c r="E17" s="26">
        <f>ROUND(+D17/C17*100,0)</f>
        <v>37</v>
      </c>
      <c r="F17" s="25">
        <v>1740</v>
      </c>
      <c r="G17" s="25">
        <v>704</v>
      </c>
      <c r="H17" s="26">
        <v>40.5</v>
      </c>
      <c r="I17" s="25">
        <f>+C17-F17</f>
        <v>35</v>
      </c>
      <c r="J17" s="25">
        <f>+D17-G17</f>
        <v>-39</v>
      </c>
      <c r="K17" s="30">
        <f>+E17-H17</f>
        <v>-3.5</v>
      </c>
    </row>
    <row r="18" spans="1:11" ht="30" customHeight="1">
      <c r="A18" s="10"/>
      <c r="B18" s="29" t="s">
        <v>88</v>
      </c>
      <c r="C18" s="25">
        <v>474</v>
      </c>
      <c r="D18" s="25">
        <v>244</v>
      </c>
      <c r="E18" s="26">
        <f aca="true" t="shared" si="0" ref="E18:E33">ROUND(+D18/C18*100,0)</f>
        <v>51</v>
      </c>
      <c r="F18" s="25">
        <v>496</v>
      </c>
      <c r="G18" s="25">
        <v>337</v>
      </c>
      <c r="H18" s="26">
        <v>67.9</v>
      </c>
      <c r="I18" s="25">
        <f aca="true" t="shared" si="1" ref="I18:I33">+C18-F18</f>
        <v>-22</v>
      </c>
      <c r="J18" s="25">
        <f aca="true" t="shared" si="2" ref="J18:J33">+D18-G18</f>
        <v>-93</v>
      </c>
      <c r="K18" s="30">
        <f aca="true" t="shared" si="3" ref="K18:K33">+E18-H18</f>
        <v>-16.900000000000006</v>
      </c>
    </row>
    <row r="19" spans="1:11" ht="30" customHeight="1">
      <c r="A19" s="10"/>
      <c r="B19" s="29" t="s">
        <v>89</v>
      </c>
      <c r="C19" s="25">
        <v>154</v>
      </c>
      <c r="D19" s="25">
        <v>59</v>
      </c>
      <c r="E19" s="26">
        <f t="shared" si="0"/>
        <v>38</v>
      </c>
      <c r="F19" s="25">
        <v>177</v>
      </c>
      <c r="G19" s="25">
        <v>34</v>
      </c>
      <c r="H19" s="26">
        <v>19.2</v>
      </c>
      <c r="I19" s="25">
        <f t="shared" si="1"/>
        <v>-23</v>
      </c>
      <c r="J19" s="25">
        <f t="shared" si="2"/>
        <v>25</v>
      </c>
      <c r="K19" s="30">
        <f t="shared" si="3"/>
        <v>18.8</v>
      </c>
    </row>
    <row r="20" spans="1:11" ht="30" customHeight="1">
      <c r="A20" s="10"/>
      <c r="B20" s="29" t="s">
        <v>145</v>
      </c>
      <c r="C20" s="25">
        <v>353</v>
      </c>
      <c r="D20" s="25">
        <v>370</v>
      </c>
      <c r="E20" s="26">
        <f t="shared" si="0"/>
        <v>105</v>
      </c>
      <c r="F20" s="25">
        <v>402</v>
      </c>
      <c r="G20" s="25">
        <v>460</v>
      </c>
      <c r="H20" s="26">
        <v>114.4</v>
      </c>
      <c r="I20" s="25">
        <f t="shared" si="1"/>
        <v>-49</v>
      </c>
      <c r="J20" s="25">
        <f t="shared" si="2"/>
        <v>-90</v>
      </c>
      <c r="K20" s="30">
        <f t="shared" si="3"/>
        <v>-9.400000000000006</v>
      </c>
    </row>
    <row r="21" spans="1:11" ht="30" customHeight="1">
      <c r="A21" s="10"/>
      <c r="B21" s="29" t="s">
        <v>90</v>
      </c>
      <c r="C21" s="25">
        <v>1526</v>
      </c>
      <c r="D21" s="25">
        <v>841</v>
      </c>
      <c r="E21" s="26">
        <f t="shared" si="0"/>
        <v>55</v>
      </c>
      <c r="F21" s="25">
        <v>1455</v>
      </c>
      <c r="G21" s="25">
        <v>909</v>
      </c>
      <c r="H21" s="26">
        <v>62.5</v>
      </c>
      <c r="I21" s="25">
        <f t="shared" si="1"/>
        <v>71</v>
      </c>
      <c r="J21" s="25">
        <f t="shared" si="2"/>
        <v>-68</v>
      </c>
      <c r="K21" s="30">
        <f t="shared" si="3"/>
        <v>-7.5</v>
      </c>
    </row>
    <row r="22" spans="1:11" ht="30" customHeight="1">
      <c r="A22" s="10"/>
      <c r="B22" s="29" t="s">
        <v>144</v>
      </c>
      <c r="C22" s="25">
        <v>16</v>
      </c>
      <c r="D22" s="25">
        <v>25</v>
      </c>
      <c r="E22" s="26">
        <f t="shared" si="0"/>
        <v>156</v>
      </c>
      <c r="F22" s="25">
        <v>13</v>
      </c>
      <c r="G22" s="25">
        <v>7</v>
      </c>
      <c r="H22" s="26">
        <v>53.8</v>
      </c>
      <c r="I22" s="25">
        <f t="shared" si="1"/>
        <v>3</v>
      </c>
      <c r="J22" s="25">
        <f t="shared" si="2"/>
        <v>18</v>
      </c>
      <c r="K22" s="30">
        <f t="shared" si="3"/>
        <v>102.2</v>
      </c>
    </row>
    <row r="23" spans="1:11" ht="30" customHeight="1">
      <c r="A23" s="10"/>
      <c r="B23" s="29" t="s">
        <v>91</v>
      </c>
      <c r="C23" s="25">
        <v>276</v>
      </c>
      <c r="D23" s="25">
        <v>98</v>
      </c>
      <c r="E23" s="26">
        <f t="shared" si="0"/>
        <v>36</v>
      </c>
      <c r="F23" s="25">
        <v>596</v>
      </c>
      <c r="G23" s="25">
        <v>300</v>
      </c>
      <c r="H23" s="26">
        <v>50.3</v>
      </c>
      <c r="I23" s="25">
        <f t="shared" si="1"/>
        <v>-320</v>
      </c>
      <c r="J23" s="25">
        <f t="shared" si="2"/>
        <v>-202</v>
      </c>
      <c r="K23" s="30">
        <f t="shared" si="3"/>
        <v>-14.299999999999997</v>
      </c>
    </row>
    <row r="24" spans="1:11" ht="30" customHeight="1">
      <c r="A24" s="10"/>
      <c r="B24" s="29" t="s">
        <v>18</v>
      </c>
      <c r="C24" s="25">
        <v>3644</v>
      </c>
      <c r="D24" s="25">
        <v>2977</v>
      </c>
      <c r="E24" s="26">
        <f t="shared" si="0"/>
        <v>82</v>
      </c>
      <c r="F24" s="25">
        <v>4110</v>
      </c>
      <c r="G24" s="25">
        <v>3164</v>
      </c>
      <c r="H24" s="26">
        <v>77</v>
      </c>
      <c r="I24" s="25">
        <f t="shared" si="1"/>
        <v>-466</v>
      </c>
      <c r="J24" s="25">
        <f t="shared" si="2"/>
        <v>-187</v>
      </c>
      <c r="K24" s="30">
        <f t="shared" si="3"/>
        <v>5</v>
      </c>
    </row>
    <row r="25" spans="1:11" ht="30" customHeight="1">
      <c r="A25" s="10"/>
      <c r="B25" s="29" t="s">
        <v>17</v>
      </c>
      <c r="C25" s="25">
        <v>640</v>
      </c>
      <c r="D25" s="25">
        <v>493</v>
      </c>
      <c r="E25" s="26">
        <f t="shared" si="0"/>
        <v>77</v>
      </c>
      <c r="F25" s="25">
        <v>819</v>
      </c>
      <c r="G25" s="25">
        <v>624</v>
      </c>
      <c r="H25" s="26">
        <v>76.2</v>
      </c>
      <c r="I25" s="25">
        <f t="shared" si="1"/>
        <v>-179</v>
      </c>
      <c r="J25" s="25">
        <f t="shared" si="2"/>
        <v>-131</v>
      </c>
      <c r="K25" s="30">
        <f t="shared" si="3"/>
        <v>0.7999999999999972</v>
      </c>
    </row>
    <row r="26" spans="1:11" ht="30" customHeight="1">
      <c r="A26" s="10"/>
      <c r="B26" s="29" t="s">
        <v>92</v>
      </c>
      <c r="C26" s="25">
        <v>383</v>
      </c>
      <c r="D26" s="25">
        <v>195</v>
      </c>
      <c r="E26" s="26">
        <f t="shared" si="0"/>
        <v>51</v>
      </c>
      <c r="F26" s="25">
        <v>417</v>
      </c>
      <c r="G26" s="25">
        <v>139</v>
      </c>
      <c r="H26" s="26">
        <v>33.3</v>
      </c>
      <c r="I26" s="25">
        <f t="shared" si="1"/>
        <v>-34</v>
      </c>
      <c r="J26" s="25">
        <f t="shared" si="2"/>
        <v>56</v>
      </c>
      <c r="K26" s="30">
        <f t="shared" si="3"/>
        <v>17.700000000000003</v>
      </c>
    </row>
    <row r="27" spans="1:11" ht="30" customHeight="1">
      <c r="A27" s="10"/>
      <c r="B27" s="29" t="s">
        <v>93</v>
      </c>
      <c r="C27" s="25">
        <f>SUM(C17:C26)</f>
        <v>9241</v>
      </c>
      <c r="D27" s="25">
        <f>SUM(D17:D26)</f>
        <v>5967</v>
      </c>
      <c r="E27" s="26">
        <f t="shared" si="0"/>
        <v>65</v>
      </c>
      <c r="F27" s="25">
        <v>10225</v>
      </c>
      <c r="G27" s="25">
        <v>6678</v>
      </c>
      <c r="H27" s="26">
        <v>65.3</v>
      </c>
      <c r="I27" s="25">
        <f t="shared" si="1"/>
        <v>-984</v>
      </c>
      <c r="J27" s="25">
        <f t="shared" si="2"/>
        <v>-711</v>
      </c>
      <c r="K27" s="30">
        <f t="shared" si="3"/>
        <v>-0.29999999999999716</v>
      </c>
    </row>
    <row r="28" spans="1:11" ht="30" customHeight="1">
      <c r="A28" s="10"/>
      <c r="B28" s="29" t="s">
        <v>94</v>
      </c>
      <c r="C28" s="25">
        <v>3437</v>
      </c>
      <c r="D28" s="25">
        <v>1503</v>
      </c>
      <c r="E28" s="26">
        <f t="shared" si="0"/>
        <v>44</v>
      </c>
      <c r="F28" s="25">
        <v>4282</v>
      </c>
      <c r="G28" s="25">
        <v>1686</v>
      </c>
      <c r="H28" s="26">
        <v>39.4</v>
      </c>
      <c r="I28" s="25">
        <f t="shared" si="1"/>
        <v>-845</v>
      </c>
      <c r="J28" s="25">
        <f t="shared" si="2"/>
        <v>-183</v>
      </c>
      <c r="K28" s="30">
        <f t="shared" si="3"/>
        <v>4.600000000000001</v>
      </c>
    </row>
    <row r="29" spans="1:11" ht="30" customHeight="1">
      <c r="A29" s="10"/>
      <c r="B29" s="29" t="s">
        <v>95</v>
      </c>
      <c r="C29" s="25">
        <v>2208</v>
      </c>
      <c r="D29" s="25">
        <v>1093</v>
      </c>
      <c r="E29" s="26">
        <f t="shared" si="0"/>
        <v>50</v>
      </c>
      <c r="F29" s="25">
        <v>2276</v>
      </c>
      <c r="G29" s="25">
        <v>1063</v>
      </c>
      <c r="H29" s="26">
        <v>46.7</v>
      </c>
      <c r="I29" s="25">
        <f t="shared" si="1"/>
        <v>-68</v>
      </c>
      <c r="J29" s="25">
        <f t="shared" si="2"/>
        <v>30</v>
      </c>
      <c r="K29" s="30">
        <f t="shared" si="3"/>
        <v>3.299999999999997</v>
      </c>
    </row>
    <row r="30" spans="1:11" ht="30" customHeight="1">
      <c r="A30" s="10"/>
      <c r="B30" s="29" t="s">
        <v>96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</row>
    <row r="31" spans="1:11" ht="30" customHeight="1">
      <c r="A31" s="10"/>
      <c r="B31" s="29" t="s">
        <v>97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</row>
    <row r="32" spans="1:11" ht="30" customHeight="1">
      <c r="A32" s="10"/>
      <c r="B32" s="32" t="s">
        <v>98</v>
      </c>
      <c r="C32" s="25">
        <f>SUM(C28:C31)</f>
        <v>5645</v>
      </c>
      <c r="D32" s="25">
        <f>SUM(D28:D31)</f>
        <v>2596</v>
      </c>
      <c r="E32" s="26">
        <f t="shared" si="0"/>
        <v>46</v>
      </c>
      <c r="F32" s="25">
        <v>6558</v>
      </c>
      <c r="G32" s="25">
        <v>2749</v>
      </c>
      <c r="H32" s="26">
        <v>41.9</v>
      </c>
      <c r="I32" s="25">
        <f t="shared" si="1"/>
        <v>-913</v>
      </c>
      <c r="J32" s="25">
        <f t="shared" si="2"/>
        <v>-153</v>
      </c>
      <c r="K32" s="30">
        <f t="shared" si="3"/>
        <v>4.100000000000001</v>
      </c>
    </row>
    <row r="33" spans="1:11" ht="30" customHeight="1">
      <c r="A33" s="10"/>
      <c r="B33" s="13" t="s">
        <v>16</v>
      </c>
      <c r="C33" s="25">
        <f>+C27+C32</f>
        <v>14886</v>
      </c>
      <c r="D33" s="25">
        <f>+D27+D32</f>
        <v>8563</v>
      </c>
      <c r="E33" s="26">
        <f t="shared" si="0"/>
        <v>58</v>
      </c>
      <c r="F33" s="25">
        <v>16783</v>
      </c>
      <c r="G33" s="25">
        <v>9427</v>
      </c>
      <c r="H33" s="26">
        <v>56.2</v>
      </c>
      <c r="I33" s="25">
        <f t="shared" si="1"/>
        <v>-1897</v>
      </c>
      <c r="J33" s="25">
        <f t="shared" si="2"/>
        <v>-864</v>
      </c>
      <c r="K33" s="30">
        <f t="shared" si="3"/>
        <v>1.7999999999999972</v>
      </c>
    </row>
    <row r="34" spans="1:11" ht="30" customHeight="1">
      <c r="A34" s="10"/>
      <c r="B34" s="10"/>
      <c r="C34" s="36"/>
      <c r="D34" s="36"/>
      <c r="E34" s="10"/>
      <c r="F34" s="36"/>
      <c r="G34" s="36"/>
      <c r="H34" s="10"/>
      <c r="I34" s="36"/>
      <c r="J34" s="36"/>
      <c r="K34" s="10"/>
    </row>
    <row r="35" spans="1:11" ht="30" customHeight="1">
      <c r="A35" s="10"/>
      <c r="B35" s="10"/>
      <c r="C35" s="36"/>
      <c r="D35" s="36"/>
      <c r="E35" s="10"/>
      <c r="F35" s="36"/>
      <c r="G35" s="36"/>
      <c r="H35" s="10"/>
      <c r="I35" s="36"/>
      <c r="J35" s="36"/>
      <c r="K35" s="10"/>
    </row>
    <row r="36" spans="1:11" ht="30" customHeight="1">
      <c r="A36" s="10"/>
      <c r="B36" s="10"/>
      <c r="C36" s="36"/>
      <c r="D36" s="36"/>
      <c r="E36" s="10"/>
      <c r="F36" s="36"/>
      <c r="G36" s="36"/>
      <c r="H36" s="10"/>
      <c r="I36" s="36"/>
      <c r="J36" s="36"/>
      <c r="K36" s="10"/>
    </row>
    <row r="37" spans="1:11" ht="30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30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30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30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30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30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30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30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30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30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30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30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30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30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30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30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30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30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30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30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30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30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30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30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30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30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30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30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30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30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30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30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30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30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30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30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30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ht="30" customHeight="1">
      <c r="A74" s="10"/>
    </row>
    <row r="75" ht="30" customHeight="1">
      <c r="A75" s="10"/>
    </row>
  </sheetData>
  <mergeCells count="5">
    <mergeCell ref="B13:B16"/>
    <mergeCell ref="I12:K12"/>
    <mergeCell ref="C13:E13"/>
    <mergeCell ref="F13:H13"/>
    <mergeCell ref="I13:K13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095840</cp:lastModifiedBy>
  <cp:lastPrinted>2011-05-31T08:00:26Z</cp:lastPrinted>
  <dcterms:created xsi:type="dcterms:W3CDTF">2004-03-24T02:54:26Z</dcterms:created>
  <dcterms:modified xsi:type="dcterms:W3CDTF">2011-06-22T01:51:01Z</dcterms:modified>
  <cp:category/>
  <cp:version/>
  <cp:contentType/>
  <cp:contentStatus/>
</cp:coreProperties>
</file>