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月報\最新月份\月底新聞稿TO管理科\中文版\"/>
    </mc:Choice>
  </mc:AlternateContent>
  <xr:revisionPtr revIDLastSave="0" documentId="13_ncr:1_{62F86710-2CE7-4CAA-BC56-02D5885C3C9C}" xr6:coauthVersionLast="47" xr6:coauthVersionMax="47" xr10:uidLastSave="{00000000-0000-0000-0000-000000000000}"/>
  <bookViews>
    <workbookView xWindow="14550" yWindow="0" windowWidth="14340" windowHeight="15585" tabRatio="597" activeTab="1" xr2:uid="{00000000-000D-0000-FFFF-FFFF00000000}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65" l="1"/>
  <c r="D58" i="65"/>
  <c r="C58" i="65"/>
  <c r="C62" i="65" s="1"/>
  <c r="F7" i="13"/>
  <c r="C59" i="65" l="1"/>
  <c r="E62" i="65"/>
  <c r="D62" i="65"/>
  <c r="C63" i="65"/>
  <c r="F39" i="13"/>
  <c r="D59" i="65" l="1"/>
  <c r="F17" i="13"/>
  <c r="F41" i="13"/>
  <c r="F46" i="13"/>
  <c r="G46" i="13" s="1"/>
  <c r="F45" i="13"/>
  <c r="F44" i="13"/>
  <c r="F43" i="13"/>
  <c r="G42" i="13"/>
  <c r="F42" i="13"/>
  <c r="F40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G7" i="13"/>
  <c r="D63" i="65"/>
  <c r="E63" i="65" l="1"/>
  <c r="G14" i="13"/>
</calcChain>
</file>

<file path=xl/sharedStrings.xml><?xml version="1.0" encoding="utf-8"?>
<sst xmlns="http://schemas.openxmlformats.org/spreadsheetml/2006/main" count="124" uniqueCount="83">
  <si>
    <t>本國銀行海外分支機構</t>
  </si>
  <si>
    <t>比較增減</t>
  </si>
  <si>
    <t>涉及新臺幣交易</t>
    <phoneticPr fontId="15" type="noConversion"/>
  </si>
  <si>
    <t>商  品  種  類  別</t>
    <phoneticPr fontId="15" type="noConversion"/>
  </si>
  <si>
    <t>金  額</t>
    <phoneticPr fontId="16" type="noConversion"/>
  </si>
  <si>
    <t>比  重</t>
    <phoneticPr fontId="16" type="noConversion"/>
  </si>
  <si>
    <t>差  額</t>
    <phoneticPr fontId="16" type="noConversion"/>
  </si>
  <si>
    <t>變動率</t>
    <phoneticPr fontId="16" type="noConversion"/>
  </si>
  <si>
    <t>比重 use  table-1</t>
    <phoneticPr fontId="1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</si>
  <si>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5" type="noConversion"/>
  </si>
  <si>
    <r>
      <rPr>
        <sz val="12"/>
        <rFont val="標楷體"/>
        <family val="4"/>
        <charset val="136"/>
      </rPr>
      <t>涉及新臺幣交易</t>
    </r>
    <phoneticPr fontId="1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</si>
  <si>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</si>
  <si>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5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</si>
  <si>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5" type="noConversion"/>
  </si>
  <si>
    <r>
      <rPr>
        <sz val="14"/>
        <rFont val="標楷體"/>
        <family val="4"/>
        <charset val="136"/>
      </rPr>
      <t>涉及新臺幣交易</t>
    </r>
    <phoneticPr fontId="15" type="noConversion"/>
  </si>
  <si>
    <r>
      <rPr>
        <sz val="14"/>
        <rFont val="標楷體"/>
        <family val="4"/>
        <charset val="136"/>
      </rPr>
      <t>純外幣交易</t>
    </r>
    <phoneticPr fontId="15" type="noConversion"/>
  </si>
  <si>
    <r>
      <rPr>
        <b/>
        <sz val="18"/>
        <rFont val="標楷體"/>
        <family val="4"/>
        <charset val="136"/>
      </rPr>
      <t>比較增減</t>
    </r>
    <phoneticPr fontId="1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</si>
  <si>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</si>
  <si>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5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</si>
  <si>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</si>
  <si>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</si>
  <si>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</si>
  <si>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</si>
  <si>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</si>
  <si>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</si>
  <si>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</si>
  <si>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</si>
  <si>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</si>
  <si>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</si>
  <si>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</si>
  <si>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</si>
  <si>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</si>
  <si>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</si>
  <si>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</si>
  <si>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</si>
  <si>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</si>
  <si>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</si>
  <si>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</si>
  <si>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</si>
  <si>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</si>
  <si>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</si>
  <si>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</si>
  <si>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</si>
  <si>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</si>
  <si>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</si>
  <si>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</si>
  <si>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</si>
  <si>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</si>
  <si>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5" type="noConversion"/>
  </si>
  <si>
    <r>
      <rPr>
        <sz val="12"/>
        <rFont val="標楷體"/>
        <family val="4"/>
        <charset val="136"/>
      </rPr>
      <t>合計</t>
    </r>
    <phoneticPr fontId="15" type="noConversion"/>
  </si>
  <si>
    <r>
      <rPr>
        <sz val="12"/>
        <rFont val="標楷體"/>
        <family val="4"/>
        <charset val="136"/>
      </rPr>
      <t>變動率</t>
    </r>
    <phoneticPr fontId="1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</si>
  <si>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</si>
  <si>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</si>
  <si>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</si>
  <si>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</si>
  <si>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</si>
  <si>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</si>
  <si>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</si>
  <si>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</si>
  <si>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5" type="noConversion"/>
  </si>
  <si>
    <t>差  額</t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</si>
  <si>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5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</si>
  <si>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</si>
  <si>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5" type="noConversion"/>
  </si>
  <si>
    <t xml:space="preserve"> </t>
    <phoneticPr fontId="3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</si>
  <si>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Swaps)</t>
    </r>
    <phoneticPr fontId="1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</si>
  <si>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(Others)</t>
    </r>
    <phoneticPr fontId="1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</si>
  <si>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2"/>
        <rFont val="Times New Roman"/>
        <family val="1"/>
      </rPr>
      <t>(Bought Credit Default Options)</t>
    </r>
    <phoneticPr fontId="1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</si>
  <si>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2"/>
        <rFont val="Times New Roman"/>
        <family val="1"/>
      </rPr>
      <t>(Sold Credit Default Options)</t>
    </r>
    <phoneticPr fontId="15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</si>
  <si>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 </t>
    </r>
    <r>
      <rPr>
        <b/>
        <sz val="22"/>
        <rFont val="標楷體"/>
        <family val="4"/>
        <charset val="136"/>
      </rPr>
      <t>銀行衍生性金融商品交易量比較表</t>
    </r>
    <phoneticPr fontId="15" type="noConversion"/>
  </si>
  <si>
    <r>
      <rPr>
        <b/>
        <sz val="12"/>
        <rFont val="標楷體"/>
        <family val="4"/>
        <charset val="136"/>
      </rPr>
      <t>一、利率有關契約</t>
    </r>
    <r>
      <rPr>
        <b/>
        <sz val="12"/>
        <rFont val="Times New Roman"/>
        <family val="1"/>
      </rPr>
      <t>(Interest Rate Contracts)</t>
    </r>
    <phoneticPr fontId="15" type="noConversion"/>
  </si>
  <si>
    <r>
      <rPr>
        <b/>
        <sz val="12"/>
        <rFont val="標楷體"/>
        <family val="4"/>
        <charset val="136"/>
      </rPr>
      <t>四、商品有關契約</t>
    </r>
    <r>
      <rPr>
        <b/>
        <sz val="12"/>
        <rFont val="Times New Roman"/>
        <family val="1"/>
      </rPr>
      <t>(Commodity Contracts)</t>
    </r>
    <phoneticPr fontId="15" type="noConversion"/>
  </si>
  <si>
    <r>
      <rPr>
        <b/>
        <sz val="12"/>
        <rFont val="標楷體"/>
        <family val="4"/>
        <charset val="136"/>
      </rPr>
      <t>二、匯率有關契約</t>
    </r>
    <r>
      <rPr>
        <b/>
        <sz val="12"/>
        <rFont val="Times New Roman"/>
        <family val="1"/>
      </rPr>
      <t>(Foreign Exchange Contracts)</t>
    </r>
    <phoneticPr fontId="3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</si>
  <si>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  <phoneticPr fontId="3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</si>
  <si>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</si>
  <si>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rPr>
        <b/>
        <sz val="12"/>
        <rFont val="標楷體"/>
        <family val="4"/>
        <charset val="136"/>
      </rPr>
      <t>三、權益證券有關契約</t>
    </r>
    <r>
      <rPr>
        <b/>
        <sz val="12"/>
        <rFont val="Times New Roman"/>
        <family val="1"/>
      </rPr>
      <t>(Equity-Linked Contracts)</t>
    </r>
    <phoneticPr fontId="3" type="noConversion"/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</si>
  <si>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4</t>
    </r>
    <r>
      <rPr>
        <sz val="14"/>
        <color theme="1"/>
        <rFont val="標楷體"/>
        <family val="4"/>
        <charset val="136"/>
      </rPr>
      <t>月</t>
    </r>
    <phoneticPr fontId="16" type="noConversion"/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</si>
  <si>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4</t>
    </r>
    <r>
      <rPr>
        <sz val="14"/>
        <color theme="1"/>
        <rFont val="標楷體"/>
        <family val="4"/>
        <charset val="136"/>
      </rPr>
      <t>月</t>
    </r>
    <phoneticPr fontId="15" type="noConversion"/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</si>
  <si>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3</t>
    </r>
    <r>
      <rPr>
        <sz val="14"/>
        <color theme="1"/>
        <rFont val="標楷體"/>
        <family val="4"/>
        <charset val="136"/>
      </rPr>
      <t>月</t>
    </r>
    <phoneticPr fontId="15" type="noConversion"/>
  </si>
  <si>
    <r>
      <rPr>
        <b/>
        <sz val="12"/>
        <rFont val="標楷體"/>
        <family val="4"/>
        <charset val="136"/>
      </rPr>
      <t>二、匯率有關契約</t>
    </r>
    <r>
      <rPr>
        <b/>
        <sz val="12"/>
        <rFont val="Times New Roman"/>
        <family val="1"/>
      </rPr>
      <t>(Foreign Exchange  Contracts)</t>
    </r>
    <phoneticPr fontId="15" type="noConversion"/>
  </si>
  <si>
    <r>
      <rPr>
        <b/>
        <sz val="12"/>
        <rFont val="標楷體"/>
        <family val="4"/>
        <charset val="136"/>
      </rPr>
      <t>三、權益證券有關契約</t>
    </r>
    <r>
      <rPr>
        <b/>
        <sz val="12"/>
        <rFont val="Times New Roman"/>
        <family val="1"/>
      </rPr>
      <t>(Equity-Linked Contracts)</t>
    </r>
    <phoneticPr fontId="15" type="noConversion"/>
  </si>
  <si>
    <r>
      <t>115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4</t>
    </r>
    <r>
      <rPr>
        <b/>
        <sz val="18"/>
        <rFont val="標楷體"/>
        <family val="4"/>
        <charset val="136"/>
      </rPr>
      <t>月</t>
    </r>
    <phoneticPr fontId="15" type="noConversion"/>
  </si>
  <si>
    <r>
      <t>115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</si>
</sst>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  <numFmt numFmtId="185" formatCode="_(* #,##0.00_);_(* \-#,##0.00_);_(* &quot;-&quot;_);_(@_)"/>
    <numFmt numFmtId="186" formatCode="#,##0.00_);\(#,##0.00\)"/>
  </numFmts>
  <fonts count="38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b/>
      <sz val="22"/>
      <name val="Times New Roman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4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4" fillId="0" borderId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6" fillId="0" borderId="0" xfId="0" applyNumberFormat="1" applyFont="1" applyAlignment="1" applyProtection="1">
      <alignment horizontal="centerContinuous"/>
    </xf>
    <xf numFmtId="178" fontId="26" fillId="0" borderId="0" xfId="5" applyNumberFormat="1" applyFont="1" applyAlignment="1" applyProtection="1">
      <alignment horizontal="centerContinuous"/>
    </xf>
    <xf numFmtId="181" fontId="26" fillId="0" borderId="0" xfId="0" applyNumberFormat="1" applyFont="1" applyProtection="1"/>
    <xf numFmtId="178" fontId="26" fillId="0" borderId="0" xfId="0" applyNumberFormat="1" applyFont="1" applyProtection="1"/>
    <xf numFmtId="178" fontId="26" fillId="0" borderId="0" xfId="5" applyNumberFormat="1" applyFont="1" applyProtection="1"/>
    <xf numFmtId="49" fontId="26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6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0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5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2" fillId="0" borderId="4" xfId="0" applyNumberFormat="1" applyFont="1" applyFill="1" applyBorder="1" applyAlignment="1">
      <alignment horizontal="center" vertical="center"/>
    </xf>
    <xf numFmtId="181" fontId="12" fillId="0" borderId="3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29" fillId="0" borderId="9" xfId="0" applyFont="1" applyFill="1" applyBorder="1" applyAlignment="1">
      <alignment horizontal="center" vertical="center" shrinkToFit="1"/>
    </xf>
    <xf numFmtId="49" fontId="22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0" fontId="1" fillId="0" borderId="7" xfId="3" applyFont="1" applyFill="1" applyBorder="1" applyAlignment="1" applyProtection="1">
      <alignment horizontal="left" vertical="center"/>
      <protection hidden="1"/>
    </xf>
    <xf numFmtId="0" fontId="1" fillId="0" borderId="12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3" fillId="0" borderId="11" xfId="3" applyFont="1" applyFill="1" applyBorder="1" applyAlignment="1" applyProtection="1">
      <alignment horizontal="center" vertical="center" shrinkToFit="1"/>
      <protection hidden="1"/>
    </xf>
    <xf numFmtId="0" fontId="21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0" fillId="0" borderId="0" xfId="0" applyFont="1" applyFill="1" applyAlignment="1">
      <alignment vertical="center"/>
    </xf>
    <xf numFmtId="49" fontId="22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2" fillId="0" borderId="8" xfId="3" applyNumberFormat="1" applyFont="1" applyFill="1" applyBorder="1" applyAlignment="1" applyProtection="1">
      <alignment horizontal="center" vertical="center"/>
      <protection hidden="1"/>
    </xf>
    <xf numFmtId="49" fontId="22" fillId="0" borderId="34" xfId="3" applyNumberFormat="1" applyFont="1" applyFill="1" applyBorder="1" applyAlignment="1" applyProtection="1">
      <alignment horizontal="center" vertical="center"/>
      <protection hidden="1"/>
    </xf>
    <xf numFmtId="181" fontId="32" fillId="0" borderId="5" xfId="0" applyNumberFormat="1" applyFont="1" applyFill="1" applyBorder="1" applyProtection="1"/>
    <xf numFmtId="181" fontId="32" fillId="0" borderId="25" xfId="0" applyNumberFormat="1" applyFont="1" applyFill="1" applyBorder="1" applyProtection="1"/>
    <xf numFmtId="179" fontId="32" fillId="0" borderId="5" xfId="0" applyNumberFormat="1" applyFont="1" applyFill="1" applyBorder="1" applyProtection="1"/>
    <xf numFmtId="179" fontId="32" fillId="0" borderId="25" xfId="0" applyNumberFormat="1" applyFont="1" applyFill="1" applyBorder="1" applyProtection="1"/>
    <xf numFmtId="180" fontId="32" fillId="0" borderId="5" xfId="0" applyNumberFormat="1" applyFont="1" applyFill="1" applyBorder="1" applyProtection="1"/>
    <xf numFmtId="180" fontId="32" fillId="0" borderId="25" xfId="0" applyNumberFormat="1" applyFont="1" applyFill="1" applyBorder="1" applyProtection="1"/>
    <xf numFmtId="179" fontId="32" fillId="0" borderId="2" xfId="0" applyNumberFormat="1" applyFont="1" applyFill="1" applyBorder="1" applyProtection="1"/>
    <xf numFmtId="179" fontId="32" fillId="0" borderId="32" xfId="0" applyNumberFormat="1" applyFont="1" applyFill="1" applyBorder="1" applyProtection="1"/>
    <xf numFmtId="0" fontId="32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1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1" fillId="0" borderId="11" xfId="3" applyFont="1" applyBorder="1" applyAlignment="1" applyProtection="1">
      <alignment horizontal="center" vertical="center"/>
      <protection hidden="1"/>
    </xf>
    <xf numFmtId="0" fontId="21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3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1" fillId="0" borderId="15" xfId="0" applyNumberFormat="1" applyFont="1" applyBorder="1" applyAlignment="1" applyProtection="1">
      <alignment horizontal="right" vertical="center"/>
      <protection locked="0"/>
    </xf>
    <xf numFmtId="177" fontId="21" fillId="0" borderId="28" xfId="5" applyNumberFormat="1" applyFont="1" applyBorder="1" applyAlignment="1" applyProtection="1">
      <alignment horizontal="right" vertical="center"/>
      <protection locked="0"/>
    </xf>
    <xf numFmtId="182" fontId="21" fillId="0" borderId="15" xfId="0" applyNumberFormat="1" applyFont="1" applyBorder="1" applyAlignment="1" applyProtection="1">
      <alignment horizontal="right" vertical="center"/>
    </xf>
    <xf numFmtId="179" fontId="21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7" fillId="0" borderId="0" xfId="3" applyNumberFormat="1" applyFont="1" applyProtection="1">
      <protection hidden="1"/>
    </xf>
    <xf numFmtId="10" fontId="27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77" fontId="21" fillId="0" borderId="27" xfId="5" applyNumberFormat="1" applyFont="1" applyBorder="1" applyAlignment="1" applyProtection="1">
      <alignment horizontal="right" vertical="center"/>
      <protection locked="0"/>
    </xf>
    <xf numFmtId="177" fontId="1" fillId="0" borderId="34" xfId="5" applyNumberFormat="1" applyFont="1" applyBorder="1" applyAlignment="1" applyProtection="1">
      <alignment horizontal="right" vertical="center"/>
      <protection locked="0"/>
    </xf>
    <xf numFmtId="185" fontId="1" fillId="0" borderId="25" xfId="0" applyNumberFormat="1" applyFont="1" applyBorder="1" applyAlignment="1" applyProtection="1">
      <alignment horizontal="right" vertical="center"/>
    </xf>
    <xf numFmtId="180" fontId="21" fillId="0" borderId="15" xfId="0" applyNumberFormat="1" applyFont="1" applyBorder="1" applyAlignment="1" applyProtection="1">
      <alignment horizontal="right" vertical="center"/>
      <protection locked="0"/>
    </xf>
    <xf numFmtId="180" fontId="1" fillId="0" borderId="24" xfId="0" applyNumberFormat="1" applyFont="1" applyBorder="1" applyAlignment="1" applyProtection="1">
      <alignment horizontal="right" vertical="center"/>
      <protection locked="0"/>
    </xf>
    <xf numFmtId="177" fontId="22" fillId="0" borderId="25" xfId="5" applyNumberFormat="1" applyFont="1" applyBorder="1" applyAlignment="1" applyProtection="1">
      <alignment horizontal="right" vertical="center"/>
      <protection locked="0"/>
    </xf>
    <xf numFmtId="186" fontId="21" fillId="0" borderId="15" xfId="0" applyNumberFormat="1" applyFont="1" applyBorder="1" applyAlignment="1" applyProtection="1">
      <alignment horizontal="right" vertical="center"/>
      <protection locked="0"/>
    </xf>
    <xf numFmtId="183" fontId="1" fillId="0" borderId="27" xfId="5" applyNumberFormat="1" applyFont="1" applyBorder="1" applyAlignment="1" applyProtection="1">
      <alignment horizontal="right" vertical="center"/>
      <protection locked="0"/>
    </xf>
    <xf numFmtId="0" fontId="21" fillId="0" borderId="11" xfId="3" applyFont="1" applyFill="1" applyBorder="1" applyAlignment="1" applyProtection="1">
      <alignment horizontal="left" vertical="center"/>
      <protection hidden="1"/>
    </xf>
    <xf numFmtId="0" fontId="37" fillId="0" borderId="11" xfId="3" applyFont="1" applyFill="1" applyBorder="1" applyAlignment="1" applyProtection="1">
      <alignment horizontal="left" vertical="center"/>
      <protection hidden="1"/>
    </xf>
    <xf numFmtId="0" fontId="37" fillId="0" borderId="11" xfId="3" applyFont="1" applyBorder="1" applyAlignment="1" applyProtection="1">
      <alignment horizontal="left" vertical="center"/>
      <protection hidden="1"/>
    </xf>
    <xf numFmtId="181" fontId="23" fillId="0" borderId="15" xfId="0" applyNumberFormat="1" applyFont="1" applyBorder="1" applyAlignment="1" applyProtection="1">
      <alignment horizontal="right" vertical="center"/>
      <protection locked="0"/>
    </xf>
    <xf numFmtId="181" fontId="23" fillId="0" borderId="1" xfId="0" applyNumberFormat="1" applyFont="1" applyBorder="1" applyAlignment="1" applyProtection="1">
      <alignment horizontal="right" vertical="center"/>
      <protection locked="0"/>
    </xf>
    <xf numFmtId="181" fontId="23" fillId="0" borderId="6" xfId="0" applyNumberFormat="1" applyFont="1" applyBorder="1" applyAlignment="1" applyProtection="1">
      <alignment horizontal="right" vertical="center"/>
      <protection locked="0"/>
    </xf>
    <xf numFmtId="177" fontId="23" fillId="0" borderId="28" xfId="5" applyNumberFormat="1" applyFont="1" applyBorder="1" applyAlignment="1" applyProtection="1">
      <alignment horizontal="right" vertical="center"/>
      <protection locked="0"/>
    </xf>
    <xf numFmtId="181" fontId="22" fillId="0" borderId="4" xfId="0" applyNumberFormat="1" applyFont="1" applyBorder="1" applyAlignment="1" applyProtection="1">
      <alignment horizontal="right" vertical="center"/>
      <protection locked="0"/>
    </xf>
    <xf numFmtId="181" fontId="22" fillId="0" borderId="35" xfId="0" applyNumberFormat="1" applyFont="1" applyBorder="1" applyAlignment="1" applyProtection="1">
      <alignment horizontal="right" vertical="center"/>
      <protection locked="0"/>
    </xf>
    <xf numFmtId="177" fontId="22" fillId="0" borderId="34" xfId="5" applyNumberFormat="1" applyFont="1" applyBorder="1" applyAlignment="1" applyProtection="1">
      <alignment horizontal="right" vertical="center"/>
      <protection locked="0"/>
    </xf>
    <xf numFmtId="41" fontId="22" fillId="0" borderId="25" xfId="5" applyNumberFormat="1" applyFont="1" applyBorder="1" applyAlignment="1" applyProtection="1">
      <alignment horizontal="right" vertical="center"/>
      <protection locked="0"/>
    </xf>
    <xf numFmtId="184" fontId="22" fillId="0" borderId="25" xfId="5" applyNumberFormat="1" applyFont="1" applyBorder="1" applyAlignment="1" applyProtection="1">
      <alignment horizontal="right" vertical="center"/>
      <protection locked="0"/>
    </xf>
    <xf numFmtId="181" fontId="22" fillId="0" borderId="6" xfId="0" applyNumberFormat="1" applyFont="1" applyBorder="1" applyAlignment="1" applyProtection="1">
      <alignment horizontal="right" vertical="center"/>
      <protection locked="0"/>
    </xf>
    <xf numFmtId="41" fontId="23" fillId="0" borderId="28" xfId="5" applyNumberFormat="1" applyFont="1" applyBorder="1" applyAlignment="1" applyProtection="1">
      <alignment horizontal="right" vertical="center"/>
      <protection locked="0"/>
    </xf>
    <xf numFmtId="181" fontId="22" fillId="0" borderId="5" xfId="0" applyNumberFormat="1" applyFont="1" applyBorder="1" applyAlignment="1" applyProtection="1">
      <alignment horizontal="right" vertical="center"/>
      <protection locked="0"/>
    </xf>
    <xf numFmtId="181" fontId="22" fillId="0" borderId="2" xfId="0" applyNumberFormat="1" applyFont="1" applyBorder="1" applyAlignment="1" applyProtection="1">
      <alignment horizontal="right" vertical="center"/>
      <protection locked="0"/>
    </xf>
    <xf numFmtId="181" fontId="32" fillId="0" borderId="5" xfId="0" applyNumberFormat="1" applyFont="1" applyBorder="1"/>
    <xf numFmtId="181" fontId="32" fillId="0" borderId="25" xfId="0" applyNumberFormat="1" applyFont="1" applyBorder="1"/>
    <xf numFmtId="179" fontId="32" fillId="0" borderId="5" xfId="0" applyNumberFormat="1" applyFont="1" applyBorder="1"/>
    <xf numFmtId="179" fontId="32" fillId="0" borderId="25" xfId="0" applyNumberFormat="1" applyFont="1" applyBorder="1"/>
    <xf numFmtId="184" fontId="1" fillId="0" borderId="27" xfId="5" applyNumberFormat="1" applyFont="1" applyBorder="1" applyAlignment="1" applyProtection="1">
      <alignment horizontal="right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37" xfId="0" applyFont="1" applyFill="1" applyBorder="1" applyAlignment="1" applyProtection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3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28" fillId="0" borderId="3" xfId="3" applyNumberFormat="1" applyFont="1" applyFill="1" applyBorder="1" applyAlignment="1" applyProtection="1">
      <alignment horizontal="right"/>
      <protection hidden="1"/>
    </xf>
    <xf numFmtId="0" fontId="30" fillId="0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35" fillId="0" borderId="18" xfId="3" applyNumberFormat="1" applyFont="1" applyBorder="1" applyAlignment="1" applyProtection="1">
      <alignment horizontal="center" vertical="center" wrapText="1"/>
      <protection hidden="1"/>
    </xf>
    <xf numFmtId="49" fontId="35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 xr:uid="{00000000-0005-0000-0000-000000000000}"/>
    <cellStyle name="一般" xfId="0" builtinId="0"/>
    <cellStyle name="一般 2" xfId="2" xr:uid="{00000000-0005-0000-0000-000002000000}"/>
    <cellStyle name="一般_衍交月報" xfId="3" xr:uid="{00000000-0005-0000-0000-000003000000}"/>
    <cellStyle name="千分位[0] 2" xfId="4" xr:uid="{00000000-0005-0000-0000-000004000000}"/>
    <cellStyle name="百分比" xfId="5" builtinId="5"/>
    <cellStyle name="百分比 2" xfId="6" xr:uid="{00000000-0005-0000-0000-000006000000}"/>
    <cellStyle name="超連結 2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表1"/>
      <sheetName val="附表2"/>
      <sheetName val="圖1_趨勢圖"/>
      <sheetName val="圖2分布圖"/>
      <sheetName val="表3銀行別(需排序)"/>
      <sheetName val="表3銀行別(需排序)_(2)"/>
      <sheetName val="表3銀行別(排序)_"/>
      <sheetName val="表4統計表_(按月)"/>
      <sheetName val="表5銀行別_"/>
      <sheetName val="表5銀行別__(2)"/>
      <sheetName val="表5銀行別_(需排序)_"/>
      <sheetName val="表6NDF，保證金"/>
      <sheetName val="表7銀行別NDF_"/>
      <sheetName val="表7銀行別NDF__(2)"/>
      <sheetName val="表7銀行別NDF-排序"/>
      <sheetName val="圖1 趨勢圖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7銀行別NDF "/>
      <sheetName val="表7銀行別NDF 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6">
          <cell r="N6">
            <v>10.72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66"/>
  <sheetViews>
    <sheetView zoomScaleNormal="100" zoomScaleSheetLayoutView="100" zoomScalePageLayoutView="85" workbookViewId="0">
      <selection sqref="A1:E1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4414062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78" t="s">
        <v>48</v>
      </c>
      <c r="B1" s="179"/>
      <c r="C1" s="179"/>
      <c r="D1" s="179"/>
      <c r="E1" s="179"/>
      <c r="F1" s="15" t="s">
        <v>8</v>
      </c>
    </row>
    <row r="2" spans="1:13" ht="31.15" customHeight="1">
      <c r="A2" s="180" t="s">
        <v>3</v>
      </c>
      <c r="B2" s="180"/>
      <c r="C2" s="180"/>
      <c r="D2" s="180"/>
      <c r="E2" s="180"/>
      <c r="F2" s="17" t="s">
        <v>2</v>
      </c>
    </row>
    <row r="3" spans="1:13" ht="19.5">
      <c r="A3" s="181" t="s">
        <v>76</v>
      </c>
      <c r="B3" s="181"/>
      <c r="C3" s="181"/>
      <c r="D3" s="181"/>
      <c r="E3" s="181"/>
      <c r="F3" s="18"/>
    </row>
    <row r="4" spans="1:13" ht="18" thickBot="1">
      <c r="A4" s="50"/>
      <c r="B4" s="51"/>
      <c r="C4" s="51"/>
      <c r="D4" s="182" t="s">
        <v>17</v>
      </c>
      <c r="E4" s="182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151" t="s">
        <v>70</v>
      </c>
      <c r="B7" s="154">
        <v>2227734</v>
      </c>
      <c r="C7" s="155">
        <v>1221344</v>
      </c>
      <c r="D7" s="156">
        <v>3449078</v>
      </c>
      <c r="E7" s="157">
        <v>15.42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1" t="s">
        <v>20</v>
      </c>
      <c r="B8" s="158">
        <v>2227734</v>
      </c>
      <c r="C8" s="158">
        <v>434260</v>
      </c>
      <c r="D8" s="158">
        <v>2661994</v>
      </c>
      <c r="E8" s="148">
        <v>11.9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>
      <c r="A9" s="61" t="s">
        <v>21</v>
      </c>
      <c r="B9" s="158">
        <v>0</v>
      </c>
      <c r="C9" s="158">
        <v>0</v>
      </c>
      <c r="D9" s="158">
        <v>0</v>
      </c>
      <c r="E9" s="158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>
      <c r="A10" s="61" t="s">
        <v>22</v>
      </c>
      <c r="B10" s="158">
        <v>2206162</v>
      </c>
      <c r="C10" s="158">
        <v>294762</v>
      </c>
      <c r="D10" s="158">
        <v>2500924</v>
      </c>
      <c r="E10" s="148">
        <v>11.18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>
      <c r="A11" s="61" t="s">
        <v>23</v>
      </c>
      <c r="B11" s="158">
        <v>10650</v>
      </c>
      <c r="C11" s="158">
        <v>65011</v>
      </c>
      <c r="D11" s="158">
        <v>75661</v>
      </c>
      <c r="E11" s="148">
        <v>0.34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>
      <c r="A12" s="61" t="s">
        <v>24</v>
      </c>
      <c r="B12" s="158">
        <v>10922</v>
      </c>
      <c r="C12" s="158">
        <v>74487</v>
      </c>
      <c r="D12" s="158">
        <v>85409</v>
      </c>
      <c r="E12" s="148">
        <v>0.38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1" t="s">
        <v>74</v>
      </c>
      <c r="B13" s="158">
        <v>0</v>
      </c>
      <c r="C13" s="158">
        <v>787084</v>
      </c>
      <c r="D13" s="158">
        <v>787084</v>
      </c>
      <c r="E13" s="148">
        <v>3.52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>
      <c r="A14" s="61" t="s">
        <v>25</v>
      </c>
      <c r="B14" s="158">
        <v>0</v>
      </c>
      <c r="C14" s="158">
        <v>431135</v>
      </c>
      <c r="D14" s="158">
        <v>431135</v>
      </c>
      <c r="E14" s="148">
        <v>1.93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>
      <c r="A15" s="61" t="s">
        <v>26</v>
      </c>
      <c r="B15" s="158">
        <v>0</v>
      </c>
      <c r="C15" s="158">
        <v>355949</v>
      </c>
      <c r="D15" s="158">
        <v>355949</v>
      </c>
      <c r="E15" s="148">
        <v>1.59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>
      <c r="A16" s="61" t="s">
        <v>27</v>
      </c>
      <c r="B16" s="158">
        <v>0</v>
      </c>
      <c r="C16" s="158">
        <v>0</v>
      </c>
      <c r="D16" s="158">
        <v>0</v>
      </c>
      <c r="E16" s="158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62" t="s">
        <v>28</v>
      </c>
      <c r="B17" s="159">
        <v>0</v>
      </c>
      <c r="C17" s="159">
        <v>0</v>
      </c>
      <c r="D17" s="159">
        <v>0</v>
      </c>
      <c r="E17" s="159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151" t="s">
        <v>79</v>
      </c>
      <c r="B18" s="154">
        <v>7890067</v>
      </c>
      <c r="C18" s="155">
        <v>10818536</v>
      </c>
      <c r="D18" s="156">
        <v>18708603</v>
      </c>
      <c r="E18" s="157">
        <v>83.62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63" t="s">
        <v>29</v>
      </c>
      <c r="B19" s="158">
        <v>7890067</v>
      </c>
      <c r="C19" s="158">
        <v>10814773</v>
      </c>
      <c r="D19" s="158">
        <v>18704840</v>
      </c>
      <c r="E19" s="148">
        <v>83.6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>
      <c r="A20" s="61" t="s">
        <v>30</v>
      </c>
      <c r="B20" s="158">
        <v>144595</v>
      </c>
      <c r="C20" s="158">
        <v>838329</v>
      </c>
      <c r="D20" s="158">
        <v>982924</v>
      </c>
      <c r="E20" s="148">
        <v>4.3899999999999997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>
      <c r="A21" s="61" t="s">
        <v>31</v>
      </c>
      <c r="B21" s="158">
        <v>7626494</v>
      </c>
      <c r="C21" s="158">
        <v>9017739</v>
      </c>
      <c r="D21" s="158">
        <v>16644233</v>
      </c>
      <c r="E21" s="148">
        <v>74.39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>
      <c r="A22" s="61" t="s">
        <v>32</v>
      </c>
      <c r="B22" s="158">
        <v>58009</v>
      </c>
      <c r="C22" s="158">
        <v>17781</v>
      </c>
      <c r="D22" s="158">
        <v>75790</v>
      </c>
      <c r="E22" s="148">
        <v>0.34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>
      <c r="A23" s="61" t="s">
        <v>33</v>
      </c>
      <c r="B23" s="158">
        <v>33510</v>
      </c>
      <c r="C23" s="158">
        <v>464183</v>
      </c>
      <c r="D23" s="158">
        <v>497693</v>
      </c>
      <c r="E23" s="148">
        <v>2.23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>
      <c r="A24" s="61" t="s">
        <v>34</v>
      </c>
      <c r="B24" s="158">
        <v>27459</v>
      </c>
      <c r="C24" s="158">
        <v>476741</v>
      </c>
      <c r="D24" s="158">
        <v>504200</v>
      </c>
      <c r="E24" s="148">
        <v>2.25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1" t="s">
        <v>74</v>
      </c>
      <c r="B25" s="158">
        <v>0</v>
      </c>
      <c r="C25" s="158">
        <v>3763</v>
      </c>
      <c r="D25" s="158">
        <v>3763</v>
      </c>
      <c r="E25" s="148">
        <v>0.02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>
      <c r="A26" s="61" t="s">
        <v>25</v>
      </c>
      <c r="B26" s="158">
        <v>0</v>
      </c>
      <c r="C26" s="158">
        <v>1826</v>
      </c>
      <c r="D26" s="158">
        <v>1826</v>
      </c>
      <c r="E26" s="148">
        <v>0.01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>
      <c r="A27" s="61" t="s">
        <v>35</v>
      </c>
      <c r="B27" s="158">
        <v>0</v>
      </c>
      <c r="C27" s="158">
        <v>1937</v>
      </c>
      <c r="D27" s="158">
        <v>1937</v>
      </c>
      <c r="E27" s="148">
        <v>0.01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>
      <c r="A28" s="61" t="s">
        <v>23</v>
      </c>
      <c r="B28" s="158">
        <v>0</v>
      </c>
      <c r="C28" s="158">
        <v>0</v>
      </c>
      <c r="D28" s="158">
        <v>0</v>
      </c>
      <c r="E28" s="158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62" t="s">
        <v>24</v>
      </c>
      <c r="B29" s="159">
        <v>0</v>
      </c>
      <c r="C29" s="159">
        <v>0</v>
      </c>
      <c r="D29" s="159">
        <v>0</v>
      </c>
      <c r="E29" s="159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152" t="s">
        <v>80</v>
      </c>
      <c r="B30" s="156">
        <v>144767</v>
      </c>
      <c r="C30" s="156">
        <v>47722</v>
      </c>
      <c r="D30" s="156">
        <v>192489</v>
      </c>
      <c r="E30" s="157">
        <v>0.86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64" t="s">
        <v>20</v>
      </c>
      <c r="B31" s="158">
        <v>122</v>
      </c>
      <c r="C31" s="158">
        <v>16199</v>
      </c>
      <c r="D31" s="158">
        <v>16321</v>
      </c>
      <c r="E31" s="160">
        <v>7.0000000000000007E-2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62" t="s">
        <v>74</v>
      </c>
      <c r="B32" s="159">
        <v>144645</v>
      </c>
      <c r="C32" s="159">
        <v>31523</v>
      </c>
      <c r="D32" s="159">
        <v>176168</v>
      </c>
      <c r="E32" s="148">
        <v>0.79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151" t="s">
        <v>71</v>
      </c>
      <c r="B33" s="156">
        <v>0</v>
      </c>
      <c r="C33" s="156">
        <v>20361</v>
      </c>
      <c r="D33" s="156">
        <v>20361</v>
      </c>
      <c r="E33" s="157">
        <v>0.09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64" t="s">
        <v>20</v>
      </c>
      <c r="B34" s="158">
        <v>0</v>
      </c>
      <c r="C34" s="158">
        <v>12176</v>
      </c>
      <c r="D34" s="158">
        <v>12176</v>
      </c>
      <c r="E34" s="148">
        <v>0.05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62" t="s">
        <v>74</v>
      </c>
      <c r="B35" s="159">
        <v>0</v>
      </c>
      <c r="C35" s="159">
        <v>8185</v>
      </c>
      <c r="D35" s="159">
        <v>8185</v>
      </c>
      <c r="E35" s="148">
        <v>0.04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65" t="s">
        <v>36</v>
      </c>
      <c r="B36" s="156">
        <v>10262568</v>
      </c>
      <c r="C36" s="156">
        <v>12107963</v>
      </c>
      <c r="D36" s="156">
        <v>22370531</v>
      </c>
      <c r="E36" s="157">
        <v>99.99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66" t="s">
        <v>37</v>
      </c>
      <c r="B37" s="156">
        <v>2017</v>
      </c>
      <c r="C37" s="156">
        <v>1266</v>
      </c>
      <c r="D37" s="156">
        <v>3283</v>
      </c>
      <c r="E37" s="157">
        <v>0.01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>
      <c r="A38" s="67" t="s">
        <v>38</v>
      </c>
      <c r="B38" s="158">
        <v>0</v>
      </c>
      <c r="C38" s="158">
        <v>1266</v>
      </c>
      <c r="D38" s="158">
        <v>1266</v>
      </c>
      <c r="E38" s="148">
        <v>0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>
      <c r="A39" s="61" t="s">
        <v>61</v>
      </c>
      <c r="B39" s="158">
        <v>0</v>
      </c>
      <c r="C39" s="158">
        <v>0</v>
      </c>
      <c r="D39" s="158">
        <v>0</v>
      </c>
      <c r="E39" s="161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>
      <c r="A40" s="61" t="s">
        <v>39</v>
      </c>
      <c r="B40" s="158">
        <v>0</v>
      </c>
      <c r="C40" s="158">
        <v>0</v>
      </c>
      <c r="D40" s="158">
        <v>0</v>
      </c>
      <c r="E40" s="161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67" t="s">
        <v>62</v>
      </c>
      <c r="B41" s="159">
        <v>2017</v>
      </c>
      <c r="C41" s="159">
        <v>0</v>
      </c>
      <c r="D41" s="159">
        <v>2017</v>
      </c>
      <c r="E41" s="162">
        <v>0.01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66" t="s">
        <v>40</v>
      </c>
      <c r="B42" s="163">
        <v>0</v>
      </c>
      <c r="C42" s="163">
        <v>0</v>
      </c>
      <c r="D42" s="163">
        <v>0</v>
      </c>
      <c r="E42" s="164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>
      <c r="A43" s="64" t="s">
        <v>41</v>
      </c>
      <c r="B43" s="158">
        <v>0</v>
      </c>
      <c r="C43" s="158">
        <v>0</v>
      </c>
      <c r="D43" s="158">
        <v>0</v>
      </c>
      <c r="E43" s="161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>
      <c r="A44" s="68" t="s">
        <v>42</v>
      </c>
      <c r="B44" s="165">
        <v>0</v>
      </c>
      <c r="C44" s="165">
        <v>0</v>
      </c>
      <c r="D44" s="165">
        <v>0</v>
      </c>
      <c r="E44" s="161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69" t="s">
        <v>43</v>
      </c>
      <c r="B45" s="166">
        <v>0</v>
      </c>
      <c r="C45" s="166">
        <v>0</v>
      </c>
      <c r="D45" s="166">
        <v>0</v>
      </c>
      <c r="E45" s="161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65" t="s">
        <v>44</v>
      </c>
      <c r="B46" s="156">
        <v>10264585</v>
      </c>
      <c r="C46" s="156">
        <v>12109229</v>
      </c>
      <c r="D46" s="156">
        <v>22373814</v>
      </c>
      <c r="E46" s="157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70"/>
      <c r="C47" s="70"/>
      <c r="D47" s="70"/>
      <c r="E47" s="71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72"/>
      <c r="B54" s="49"/>
      <c r="C54" s="49"/>
      <c r="D54" s="49"/>
      <c r="E54" s="49"/>
    </row>
    <row r="55" spans="1:6" ht="27.75">
      <c r="A55" s="183" t="s">
        <v>45</v>
      </c>
      <c r="B55" s="183"/>
      <c r="C55" s="183"/>
      <c r="D55" s="183"/>
      <c r="E55" s="183"/>
    </row>
    <row r="56" spans="1:6" ht="26.25" thickBot="1">
      <c r="A56" s="72"/>
      <c r="B56" s="73"/>
      <c r="C56" s="73"/>
      <c r="D56" s="182" t="s">
        <v>17</v>
      </c>
      <c r="E56" s="182"/>
    </row>
    <row r="57" spans="1:6" ht="41.65" customHeight="1">
      <c r="A57" s="172" t="s">
        <v>46</v>
      </c>
      <c r="B57" s="173"/>
      <c r="C57" s="74" t="s">
        <v>14</v>
      </c>
      <c r="D57" s="75" t="s">
        <v>15</v>
      </c>
      <c r="E57" s="76" t="s">
        <v>47</v>
      </c>
    </row>
    <row r="58" spans="1:6" ht="35.65" customHeight="1">
      <c r="A58" s="174" t="s">
        <v>81</v>
      </c>
      <c r="B58" s="35" t="s">
        <v>4</v>
      </c>
      <c r="C58" s="77">
        <f>+B46</f>
        <v>10264585</v>
      </c>
      <c r="D58" s="77">
        <f>+C46</f>
        <v>12109229</v>
      </c>
      <c r="E58" s="78">
        <f>+D46</f>
        <v>22373814</v>
      </c>
    </row>
    <row r="59" spans="1:6" ht="35.65" customHeight="1">
      <c r="A59" s="175"/>
      <c r="B59" s="35" t="s">
        <v>5</v>
      </c>
      <c r="C59" s="79">
        <f>+C58/E58*100</f>
        <v>45.877671996379341</v>
      </c>
      <c r="D59" s="79">
        <f>+D58/E58*100</f>
        <v>54.122328003620659</v>
      </c>
      <c r="E59" s="80">
        <v>100</v>
      </c>
    </row>
    <row r="60" spans="1:6" ht="35.65" customHeight="1">
      <c r="A60" s="174" t="s">
        <v>82</v>
      </c>
      <c r="B60" s="35" t="s">
        <v>4</v>
      </c>
      <c r="C60" s="167">
        <v>12974958</v>
      </c>
      <c r="D60" s="167">
        <v>14606358</v>
      </c>
      <c r="E60" s="168">
        <v>27581316</v>
      </c>
      <c r="F60" s="20"/>
    </row>
    <row r="61" spans="1:6" ht="35.65" customHeight="1">
      <c r="A61" s="175"/>
      <c r="B61" s="36" t="s">
        <v>5</v>
      </c>
      <c r="C61" s="169">
        <v>47.042563161235677</v>
      </c>
      <c r="D61" s="169">
        <v>52.957436838764323</v>
      </c>
      <c r="E61" s="170">
        <v>100</v>
      </c>
      <c r="F61" s="44"/>
    </row>
    <row r="62" spans="1:6" ht="35.65" customHeight="1">
      <c r="A62" s="176" t="s">
        <v>16</v>
      </c>
      <c r="B62" s="37" t="s">
        <v>6</v>
      </c>
      <c r="C62" s="81">
        <f>+C58-C60</f>
        <v>-2710373</v>
      </c>
      <c r="D62" s="81">
        <f>+D58-D60</f>
        <v>-2497129</v>
      </c>
      <c r="E62" s="82">
        <f>+E58-E60</f>
        <v>-5207502</v>
      </c>
      <c r="F62" s="20"/>
    </row>
    <row r="63" spans="1:6" ht="35.65" customHeight="1" thickBot="1">
      <c r="A63" s="177"/>
      <c r="B63" s="38" t="s">
        <v>7</v>
      </c>
      <c r="C63" s="83">
        <f>+C62/C60*100</f>
        <v>-20.889262223430705</v>
      </c>
      <c r="D63" s="83">
        <f>+D62/D60*100</f>
        <v>-17.096178253333242</v>
      </c>
      <c r="E63" s="84">
        <f>+E62/E60*100</f>
        <v>-18.880542175725047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3">
    <tabColor rgb="FFFFFF00"/>
  </sheetPr>
  <dimension ref="A1:L51"/>
  <sheetViews>
    <sheetView tabSelected="1" zoomScaleNormal="100" zoomScaleSheetLayoutView="100" zoomScalePageLayoutView="85" workbookViewId="0">
      <selection activeCell="C41" sqref="C41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84" t="s">
        <v>69</v>
      </c>
      <c r="B1" s="185"/>
      <c r="C1" s="185"/>
      <c r="D1" s="185"/>
      <c r="E1" s="185"/>
      <c r="F1" s="185"/>
      <c r="G1" s="185"/>
    </row>
    <row r="2" spans="1:11">
      <c r="A2" s="186"/>
      <c r="B2" s="186"/>
      <c r="C2" s="186"/>
      <c r="D2" s="186"/>
      <c r="E2" s="186"/>
      <c r="F2" s="186"/>
      <c r="G2" s="186"/>
    </row>
    <row r="3" spans="1:11">
      <c r="A3" s="6"/>
      <c r="B3" s="7"/>
      <c r="C3" s="7"/>
      <c r="D3" s="10"/>
      <c r="E3" s="11"/>
    </row>
    <row r="4" spans="1:11" ht="18" thickBot="1">
      <c r="E4" s="13"/>
      <c r="F4" s="182" t="s">
        <v>17</v>
      </c>
      <c r="G4" s="182"/>
    </row>
    <row r="5" spans="1:11" s="3" customFormat="1" ht="21">
      <c r="A5" s="85" t="s">
        <v>51</v>
      </c>
      <c r="B5" s="187" t="s">
        <v>77</v>
      </c>
      <c r="C5" s="188"/>
      <c r="D5" s="187" t="s">
        <v>78</v>
      </c>
      <c r="E5" s="188"/>
      <c r="F5" s="127" t="s">
        <v>1</v>
      </c>
      <c r="G5" s="126"/>
    </row>
    <row r="6" spans="1:11" s="3" customFormat="1" ht="17.25" thickBot="1">
      <c r="A6" s="86"/>
      <c r="B6" s="87" t="s">
        <v>49</v>
      </c>
      <c r="C6" s="88" t="s">
        <v>12</v>
      </c>
      <c r="D6" s="87" t="s">
        <v>49</v>
      </c>
      <c r="E6" s="89" t="s">
        <v>12</v>
      </c>
      <c r="F6" s="128" t="s">
        <v>60</v>
      </c>
      <c r="G6" s="90" t="s">
        <v>50</v>
      </c>
    </row>
    <row r="7" spans="1:11" s="3" customFormat="1" ht="24" customHeight="1" thickBot="1">
      <c r="A7" s="91" t="s">
        <v>70</v>
      </c>
      <c r="B7" s="129">
        <v>3449078</v>
      </c>
      <c r="C7" s="130">
        <v>15.42</v>
      </c>
      <c r="D7" s="129">
        <v>7093353</v>
      </c>
      <c r="E7" s="130">
        <v>25.72</v>
      </c>
      <c r="F7" s="131">
        <f>B7-D7</f>
        <v>-3644275</v>
      </c>
      <c r="G7" s="132">
        <f t="shared" ref="G7:G38" si="0">(F7/D7)*100</f>
        <v>-51.375914888205898</v>
      </c>
      <c r="I7" s="45"/>
      <c r="J7" s="46"/>
      <c r="K7" s="45"/>
    </row>
    <row r="8" spans="1:11" s="3" customFormat="1" ht="24" customHeight="1">
      <c r="A8" s="93" t="s">
        <v>29</v>
      </c>
      <c r="B8" s="94">
        <v>2661994</v>
      </c>
      <c r="C8" s="95">
        <v>11.9</v>
      </c>
      <c r="D8" s="94">
        <v>5693702</v>
      </c>
      <c r="E8" s="95">
        <v>20.64</v>
      </c>
      <c r="F8" s="96">
        <f t="shared" ref="F8:F46" si="1">B8-D8</f>
        <v>-3031708</v>
      </c>
      <c r="G8" s="97">
        <f t="shared" si="0"/>
        <v>-53.246692573654187</v>
      </c>
      <c r="I8" s="45"/>
      <c r="J8" s="46"/>
      <c r="K8" s="45"/>
    </row>
    <row r="9" spans="1:11" s="3" customFormat="1" ht="24" customHeight="1">
      <c r="A9" s="98" t="s">
        <v>21</v>
      </c>
      <c r="B9" s="99">
        <v>0</v>
      </c>
      <c r="C9" s="111">
        <v>0</v>
      </c>
      <c r="D9" s="99">
        <v>0</v>
      </c>
      <c r="E9" s="111">
        <v>0</v>
      </c>
      <c r="F9" s="101">
        <f t="shared" si="1"/>
        <v>0</v>
      </c>
      <c r="G9" s="102">
        <v>0</v>
      </c>
      <c r="I9" s="45"/>
      <c r="J9" s="46"/>
    </row>
    <row r="10" spans="1:11" s="3" customFormat="1" ht="24" customHeight="1">
      <c r="A10" s="98" t="s">
        <v>22</v>
      </c>
      <c r="B10" s="100">
        <v>2500924</v>
      </c>
      <c r="C10" s="103">
        <v>11.18</v>
      </c>
      <c r="D10" s="100">
        <v>5581667</v>
      </c>
      <c r="E10" s="103">
        <v>20.239999999999998</v>
      </c>
      <c r="F10" s="101">
        <f t="shared" si="1"/>
        <v>-3080743</v>
      </c>
      <c r="G10" s="104">
        <f t="shared" si="0"/>
        <v>-55.193959080683243</v>
      </c>
      <c r="I10" s="45"/>
      <c r="J10" s="46"/>
      <c r="K10" s="45"/>
    </row>
    <row r="11" spans="1:11" s="3" customFormat="1" ht="24" customHeight="1">
      <c r="A11" s="98" t="s">
        <v>27</v>
      </c>
      <c r="B11" s="100">
        <v>75661</v>
      </c>
      <c r="C11" s="103">
        <v>0.34</v>
      </c>
      <c r="D11" s="100">
        <v>62490</v>
      </c>
      <c r="E11" s="103">
        <v>0.22</v>
      </c>
      <c r="F11" s="101">
        <f t="shared" si="1"/>
        <v>13171</v>
      </c>
      <c r="G11" s="105">
        <f t="shared" si="0"/>
        <v>21.07697231557049</v>
      </c>
      <c r="I11" s="45"/>
      <c r="J11" s="46"/>
    </row>
    <row r="12" spans="1:11" s="3" customFormat="1" ht="24" customHeight="1">
      <c r="A12" s="98" t="s">
        <v>24</v>
      </c>
      <c r="B12" s="100">
        <v>85409</v>
      </c>
      <c r="C12" s="103">
        <v>0.38</v>
      </c>
      <c r="D12" s="100">
        <v>49545</v>
      </c>
      <c r="E12" s="103">
        <v>0.18</v>
      </c>
      <c r="F12" s="101">
        <f t="shared" si="1"/>
        <v>35864</v>
      </c>
      <c r="G12" s="105">
        <f t="shared" si="0"/>
        <v>72.386719144212336</v>
      </c>
      <c r="I12" s="45"/>
      <c r="J12" s="46"/>
    </row>
    <row r="13" spans="1:11" s="3" customFormat="1" ht="24" customHeight="1">
      <c r="A13" s="98" t="s">
        <v>74</v>
      </c>
      <c r="B13" s="100">
        <v>787084</v>
      </c>
      <c r="C13" s="103">
        <v>3.52</v>
      </c>
      <c r="D13" s="100">
        <v>1399651</v>
      </c>
      <c r="E13" s="103">
        <v>5.08</v>
      </c>
      <c r="F13" s="101">
        <f t="shared" si="1"/>
        <v>-612567</v>
      </c>
      <c r="G13" s="104">
        <f t="shared" si="0"/>
        <v>-43.765695877043633</v>
      </c>
      <c r="I13" s="45"/>
      <c r="J13" s="46"/>
    </row>
    <row r="14" spans="1:11" s="3" customFormat="1" ht="24" customHeight="1">
      <c r="A14" s="98" t="s">
        <v>53</v>
      </c>
      <c r="B14" s="100">
        <v>431135</v>
      </c>
      <c r="C14" s="103">
        <v>1.93</v>
      </c>
      <c r="D14" s="100">
        <v>681441</v>
      </c>
      <c r="E14" s="103">
        <v>2.4700000000000002</v>
      </c>
      <c r="F14" s="101">
        <f t="shared" si="1"/>
        <v>-250306</v>
      </c>
      <c r="G14" s="106">
        <f t="shared" si="0"/>
        <v>-36.73186673534466</v>
      </c>
      <c r="H14" s="47"/>
      <c r="I14" s="142"/>
      <c r="J14" s="46"/>
    </row>
    <row r="15" spans="1:11" s="3" customFormat="1" ht="24" customHeight="1">
      <c r="A15" s="98" t="s">
        <v>52</v>
      </c>
      <c r="B15" s="100">
        <v>355949</v>
      </c>
      <c r="C15" s="103">
        <v>1.59</v>
      </c>
      <c r="D15" s="100">
        <v>718210</v>
      </c>
      <c r="E15" s="103">
        <v>2.61</v>
      </c>
      <c r="F15" s="101">
        <f t="shared" si="1"/>
        <v>-362261</v>
      </c>
      <c r="G15" s="106">
        <f t="shared" si="0"/>
        <v>-50.439425794683999</v>
      </c>
      <c r="I15" s="45"/>
      <c r="J15" s="46"/>
    </row>
    <row r="16" spans="1:11" s="3" customFormat="1" ht="24" customHeight="1">
      <c r="A16" s="98" t="s">
        <v>23</v>
      </c>
      <c r="B16" s="99">
        <v>0</v>
      </c>
      <c r="C16" s="111">
        <v>0</v>
      </c>
      <c r="D16" s="99">
        <v>0</v>
      </c>
      <c r="E16" s="111">
        <v>0</v>
      </c>
      <c r="F16" s="101">
        <f t="shared" si="1"/>
        <v>0</v>
      </c>
      <c r="G16" s="111">
        <v>0</v>
      </c>
      <c r="I16" s="45"/>
      <c r="J16" s="46"/>
    </row>
    <row r="17" spans="1:12" s="3" customFormat="1" ht="24" customHeight="1" thickBot="1">
      <c r="A17" s="107" t="s">
        <v>24</v>
      </c>
      <c r="B17" s="108">
        <v>0</v>
      </c>
      <c r="C17" s="111">
        <v>0</v>
      </c>
      <c r="D17" s="108">
        <v>0</v>
      </c>
      <c r="E17" s="113">
        <v>0</v>
      </c>
      <c r="F17" s="109">
        <f t="shared" si="1"/>
        <v>0</v>
      </c>
      <c r="G17" s="113">
        <v>0</v>
      </c>
      <c r="I17" s="45"/>
      <c r="J17" s="46"/>
    </row>
    <row r="18" spans="1:12" s="3" customFormat="1" ht="24" customHeight="1" thickBot="1">
      <c r="A18" s="91" t="s">
        <v>72</v>
      </c>
      <c r="B18" s="129">
        <v>18708603</v>
      </c>
      <c r="C18" s="130">
        <v>83.62</v>
      </c>
      <c r="D18" s="129">
        <v>20181593</v>
      </c>
      <c r="E18" s="130">
        <v>73.17</v>
      </c>
      <c r="F18" s="131">
        <f t="shared" si="1"/>
        <v>-1472990</v>
      </c>
      <c r="G18" s="132">
        <f t="shared" si="0"/>
        <v>-7.2986805352778639</v>
      </c>
      <c r="I18" s="45"/>
      <c r="J18" s="46"/>
      <c r="K18" s="45"/>
    </row>
    <row r="19" spans="1:12" s="3" customFormat="1" ht="24" customHeight="1">
      <c r="A19" s="93" t="s">
        <v>29</v>
      </c>
      <c r="B19" s="94">
        <v>18704840</v>
      </c>
      <c r="C19" s="95">
        <v>83.6</v>
      </c>
      <c r="D19" s="94">
        <v>20175782</v>
      </c>
      <c r="E19" s="95">
        <v>73.150000000000006</v>
      </c>
      <c r="F19" s="110">
        <f t="shared" si="1"/>
        <v>-1470942</v>
      </c>
      <c r="G19" s="104">
        <f t="shared" si="0"/>
        <v>-7.2906319071052605</v>
      </c>
      <c r="I19" s="45"/>
      <c r="J19" s="46"/>
      <c r="K19" s="45"/>
      <c r="L19" s="47"/>
    </row>
    <row r="20" spans="1:12" s="3" customFormat="1" ht="24" customHeight="1">
      <c r="A20" s="98" t="s">
        <v>30</v>
      </c>
      <c r="B20" s="100">
        <v>982924</v>
      </c>
      <c r="C20" s="103">
        <v>4.3899999999999997</v>
      </c>
      <c r="D20" s="100">
        <v>1274327</v>
      </c>
      <c r="E20" s="103">
        <v>4.62</v>
      </c>
      <c r="F20" s="96">
        <f t="shared" si="1"/>
        <v>-291403</v>
      </c>
      <c r="G20" s="104">
        <f t="shared" si="0"/>
        <v>-22.867207553477247</v>
      </c>
      <c r="I20" s="45"/>
      <c r="J20" s="46"/>
    </row>
    <row r="21" spans="1:12" s="3" customFormat="1" ht="24" customHeight="1">
      <c r="A21" s="98" t="s">
        <v>73</v>
      </c>
      <c r="B21" s="100">
        <v>16644233</v>
      </c>
      <c r="C21" s="103">
        <v>74.39</v>
      </c>
      <c r="D21" s="100">
        <v>17506367</v>
      </c>
      <c r="E21" s="103">
        <v>63.47</v>
      </c>
      <c r="F21" s="101">
        <f t="shared" si="1"/>
        <v>-862134</v>
      </c>
      <c r="G21" s="104">
        <f t="shared" si="0"/>
        <v>-4.9246882577064675</v>
      </c>
      <c r="I21" s="45"/>
      <c r="J21" s="46"/>
    </row>
    <row r="22" spans="1:12" s="3" customFormat="1" ht="24" customHeight="1">
      <c r="A22" s="98" t="s">
        <v>32</v>
      </c>
      <c r="B22" s="100">
        <v>75790</v>
      </c>
      <c r="C22" s="103">
        <v>0.34</v>
      </c>
      <c r="D22" s="100">
        <v>121708</v>
      </c>
      <c r="E22" s="103">
        <v>0.44</v>
      </c>
      <c r="F22" s="101">
        <f t="shared" si="1"/>
        <v>-45918</v>
      </c>
      <c r="G22" s="104">
        <f t="shared" si="0"/>
        <v>-37.728004732638773</v>
      </c>
      <c r="I22" s="45"/>
      <c r="J22" s="46"/>
      <c r="L22" s="45"/>
    </row>
    <row r="23" spans="1:12" s="3" customFormat="1" ht="24" customHeight="1">
      <c r="A23" s="98" t="s">
        <v>33</v>
      </c>
      <c r="B23" s="100">
        <v>497693</v>
      </c>
      <c r="C23" s="103">
        <v>2.23</v>
      </c>
      <c r="D23" s="100">
        <v>629425</v>
      </c>
      <c r="E23" s="103">
        <v>2.2799999999999998</v>
      </c>
      <c r="F23" s="101">
        <f t="shared" si="1"/>
        <v>-131732</v>
      </c>
      <c r="G23" s="104">
        <f t="shared" si="0"/>
        <v>-20.928943082972555</v>
      </c>
      <c r="H23" s="47"/>
      <c r="I23" s="142"/>
      <c r="J23" s="46"/>
    </row>
    <row r="24" spans="1:12" s="3" customFormat="1" ht="24" customHeight="1">
      <c r="A24" s="98" t="s">
        <v>34</v>
      </c>
      <c r="B24" s="100">
        <v>504200</v>
      </c>
      <c r="C24" s="103">
        <v>2.25</v>
      </c>
      <c r="D24" s="100">
        <v>643955</v>
      </c>
      <c r="E24" s="103">
        <v>2.34</v>
      </c>
      <c r="F24" s="101">
        <f t="shared" si="1"/>
        <v>-139755</v>
      </c>
      <c r="G24" s="104">
        <f t="shared" si="0"/>
        <v>-21.702603442787151</v>
      </c>
      <c r="I24" s="45"/>
      <c r="J24" s="46"/>
    </row>
    <row r="25" spans="1:12" s="3" customFormat="1" ht="24" customHeight="1">
      <c r="A25" s="98" t="s">
        <v>74</v>
      </c>
      <c r="B25" s="100">
        <v>3763</v>
      </c>
      <c r="C25" s="103">
        <v>0.02</v>
      </c>
      <c r="D25" s="100">
        <v>5811</v>
      </c>
      <c r="E25" s="103">
        <v>0.02</v>
      </c>
      <c r="F25" s="101">
        <f t="shared" si="1"/>
        <v>-2048</v>
      </c>
      <c r="G25" s="104">
        <f t="shared" si="0"/>
        <v>-35.24350369987954</v>
      </c>
      <c r="I25" s="45"/>
      <c r="J25" s="46"/>
    </row>
    <row r="26" spans="1:12" s="3" customFormat="1" ht="24" customHeight="1">
      <c r="A26" s="98" t="s">
        <v>53</v>
      </c>
      <c r="B26" s="100">
        <v>1826</v>
      </c>
      <c r="C26" s="103">
        <v>0.01</v>
      </c>
      <c r="D26" s="100">
        <v>2521</v>
      </c>
      <c r="E26" s="103">
        <v>0.01</v>
      </c>
      <c r="F26" s="101">
        <f t="shared" si="1"/>
        <v>-695</v>
      </c>
      <c r="G26" s="104">
        <f t="shared" si="0"/>
        <v>-27.568425228084092</v>
      </c>
      <c r="I26" s="45"/>
      <c r="J26" s="46"/>
    </row>
    <row r="27" spans="1:12" s="3" customFormat="1" ht="24" customHeight="1">
      <c r="A27" s="98" t="s">
        <v>52</v>
      </c>
      <c r="B27" s="100">
        <v>1937</v>
      </c>
      <c r="C27" s="103">
        <v>0.01</v>
      </c>
      <c r="D27" s="100">
        <v>3290</v>
      </c>
      <c r="E27" s="103">
        <v>0.01</v>
      </c>
      <c r="F27" s="101">
        <f t="shared" si="1"/>
        <v>-1353</v>
      </c>
      <c r="G27" s="104">
        <f t="shared" si="0"/>
        <v>-41.124620060790271</v>
      </c>
      <c r="I27" s="45"/>
      <c r="J27" s="46"/>
    </row>
    <row r="28" spans="1:12" s="3" customFormat="1" ht="24" customHeight="1">
      <c r="A28" s="98" t="s">
        <v>23</v>
      </c>
      <c r="B28" s="100">
        <v>0</v>
      </c>
      <c r="C28" s="111">
        <v>0</v>
      </c>
      <c r="D28" s="100">
        <v>0</v>
      </c>
      <c r="E28" s="111">
        <v>0</v>
      </c>
      <c r="F28" s="101">
        <f t="shared" si="1"/>
        <v>0</v>
      </c>
      <c r="G28" s="111">
        <v>0</v>
      </c>
      <c r="I28" s="45"/>
      <c r="J28" s="46"/>
    </row>
    <row r="29" spans="1:12" s="3" customFormat="1" ht="24" customHeight="1" thickBot="1">
      <c r="A29" s="107" t="s">
        <v>24</v>
      </c>
      <c r="B29" s="112">
        <v>0</v>
      </c>
      <c r="C29" s="113">
        <v>0</v>
      </c>
      <c r="D29" s="112">
        <v>0</v>
      </c>
      <c r="E29" s="113">
        <v>0</v>
      </c>
      <c r="F29" s="109">
        <f t="shared" si="1"/>
        <v>0</v>
      </c>
      <c r="G29" s="113">
        <v>0</v>
      </c>
      <c r="I29" s="45"/>
      <c r="J29" s="46"/>
    </row>
    <row r="30" spans="1:12" s="3" customFormat="1" ht="24" customHeight="1" thickBot="1">
      <c r="A30" s="153" t="s">
        <v>75</v>
      </c>
      <c r="B30" s="129">
        <v>192489</v>
      </c>
      <c r="C30" s="130">
        <v>0.86</v>
      </c>
      <c r="D30" s="129">
        <v>283927</v>
      </c>
      <c r="E30" s="130">
        <v>1.03</v>
      </c>
      <c r="F30" s="131">
        <f t="shared" si="1"/>
        <v>-91438</v>
      </c>
      <c r="G30" s="132">
        <f t="shared" si="0"/>
        <v>-32.204756856515935</v>
      </c>
      <c r="I30" s="45"/>
      <c r="J30" s="46"/>
    </row>
    <row r="31" spans="1:12" s="3" customFormat="1" ht="24" customHeight="1">
      <c r="A31" s="93" t="s">
        <v>29</v>
      </c>
      <c r="B31" s="94">
        <v>16321</v>
      </c>
      <c r="C31" s="95">
        <v>7.0000000000000007E-2</v>
      </c>
      <c r="D31" s="94">
        <v>7888</v>
      </c>
      <c r="E31" s="95">
        <v>0.03</v>
      </c>
      <c r="F31" s="96">
        <f t="shared" si="1"/>
        <v>8433</v>
      </c>
      <c r="G31" s="104">
        <f t="shared" si="0"/>
        <v>106.90922920892494</v>
      </c>
      <c r="I31" s="45"/>
      <c r="J31" s="46"/>
    </row>
    <row r="32" spans="1:12" s="3" customFormat="1" ht="24" customHeight="1" thickBot="1">
      <c r="A32" s="107" t="s">
        <v>74</v>
      </c>
      <c r="B32" s="114">
        <v>176168</v>
      </c>
      <c r="C32" s="115">
        <v>0.79</v>
      </c>
      <c r="D32" s="114">
        <v>276039</v>
      </c>
      <c r="E32" s="115">
        <v>1</v>
      </c>
      <c r="F32" s="101">
        <f t="shared" si="1"/>
        <v>-99871</v>
      </c>
      <c r="G32" s="116">
        <f t="shared" si="0"/>
        <v>-36.180032531635021</v>
      </c>
      <c r="I32" s="45"/>
      <c r="J32" s="46"/>
    </row>
    <row r="33" spans="1:11" s="3" customFormat="1" ht="24" customHeight="1" thickBot="1">
      <c r="A33" s="91" t="s">
        <v>54</v>
      </c>
      <c r="B33" s="129">
        <v>20361</v>
      </c>
      <c r="C33" s="130">
        <v>0.09</v>
      </c>
      <c r="D33" s="129">
        <v>20204</v>
      </c>
      <c r="E33" s="130">
        <v>7.0000000000000007E-2</v>
      </c>
      <c r="F33" s="131">
        <f t="shared" si="1"/>
        <v>157</v>
      </c>
      <c r="G33" s="132">
        <f t="shared" si="0"/>
        <v>0.77707384676301727</v>
      </c>
      <c r="I33" s="45"/>
      <c r="J33" s="46"/>
    </row>
    <row r="34" spans="1:11" s="3" customFormat="1" ht="24" customHeight="1">
      <c r="A34" s="93" t="s">
        <v>29</v>
      </c>
      <c r="B34" s="94">
        <v>12176</v>
      </c>
      <c r="C34" s="95">
        <v>0.05</v>
      </c>
      <c r="D34" s="94">
        <v>17737</v>
      </c>
      <c r="E34" s="95">
        <v>0.06</v>
      </c>
      <c r="F34" s="101">
        <f t="shared" si="1"/>
        <v>-5561</v>
      </c>
      <c r="G34" s="97">
        <f t="shared" si="0"/>
        <v>-31.352539888368945</v>
      </c>
      <c r="I34" s="45"/>
      <c r="J34" s="46"/>
    </row>
    <row r="35" spans="1:11" s="3" customFormat="1" ht="24" customHeight="1" thickBot="1">
      <c r="A35" s="107" t="s">
        <v>74</v>
      </c>
      <c r="B35" s="114">
        <v>8185</v>
      </c>
      <c r="C35" s="103">
        <v>0.04</v>
      </c>
      <c r="D35" s="114">
        <v>2467</v>
      </c>
      <c r="E35" s="103">
        <v>0.01</v>
      </c>
      <c r="F35" s="101">
        <f t="shared" si="1"/>
        <v>5718</v>
      </c>
      <c r="G35" s="116">
        <f t="shared" si="0"/>
        <v>231.77948925820834</v>
      </c>
      <c r="I35" s="45"/>
      <c r="J35" s="46"/>
    </row>
    <row r="36" spans="1:11" s="3" customFormat="1" ht="24" customHeight="1" thickBot="1">
      <c r="A36" s="117" t="s">
        <v>55</v>
      </c>
      <c r="B36" s="129">
        <v>22370531</v>
      </c>
      <c r="C36" s="130">
        <v>99.99</v>
      </c>
      <c r="D36" s="129">
        <v>27579077</v>
      </c>
      <c r="E36" s="130">
        <v>99.99</v>
      </c>
      <c r="F36" s="131">
        <f t="shared" si="1"/>
        <v>-5208546</v>
      </c>
      <c r="G36" s="132">
        <f t="shared" si="0"/>
        <v>-18.885860465888687</v>
      </c>
      <c r="I36" s="45"/>
      <c r="J36" s="46"/>
      <c r="K36" s="45"/>
    </row>
    <row r="37" spans="1:11" s="4" customFormat="1" ht="24" customHeight="1" thickBot="1">
      <c r="A37" s="118" t="s">
        <v>37</v>
      </c>
      <c r="B37" s="129">
        <v>3283</v>
      </c>
      <c r="C37" s="149">
        <v>0.01</v>
      </c>
      <c r="D37" s="129">
        <v>2239</v>
      </c>
      <c r="E37" s="143">
        <v>0.01</v>
      </c>
      <c r="F37" s="146">
        <f t="shared" si="1"/>
        <v>1044</v>
      </c>
      <c r="G37" s="132">
        <f t="shared" si="0"/>
        <v>46.627958910227782</v>
      </c>
      <c r="I37" s="45"/>
      <c r="J37" s="46"/>
    </row>
    <row r="38" spans="1:11" s="3" customFormat="1" ht="24" customHeight="1">
      <c r="A38" s="120" t="s">
        <v>65</v>
      </c>
      <c r="B38" s="121">
        <v>1266</v>
      </c>
      <c r="C38" s="150">
        <v>0</v>
      </c>
      <c r="D38" s="121">
        <v>2239</v>
      </c>
      <c r="E38" s="144">
        <v>0.01</v>
      </c>
      <c r="F38" s="147">
        <f t="shared" si="1"/>
        <v>-973</v>
      </c>
      <c r="G38" s="145">
        <f t="shared" si="0"/>
        <v>-43.456900401965164</v>
      </c>
      <c r="I38" s="45"/>
      <c r="J38" s="46"/>
    </row>
    <row r="39" spans="1:11" s="3" customFormat="1" ht="24" customHeight="1">
      <c r="A39" s="98" t="s">
        <v>67</v>
      </c>
      <c r="B39" s="100">
        <v>0</v>
      </c>
      <c r="C39" s="111">
        <v>0</v>
      </c>
      <c r="D39" s="100">
        <v>0</v>
      </c>
      <c r="E39" s="111">
        <v>0</v>
      </c>
      <c r="F39" s="100">
        <f>B39-D39</f>
        <v>0</v>
      </c>
      <c r="G39" s="102">
        <v>0</v>
      </c>
      <c r="I39" s="45"/>
      <c r="J39" s="46"/>
    </row>
    <row r="40" spans="1:11" s="3" customFormat="1" ht="24" customHeight="1">
      <c r="A40" s="120" t="s">
        <v>68</v>
      </c>
      <c r="B40" s="100">
        <v>0</v>
      </c>
      <c r="C40" s="111">
        <v>0</v>
      </c>
      <c r="D40" s="100">
        <v>0</v>
      </c>
      <c r="E40" s="111">
        <v>0</v>
      </c>
      <c r="F40" s="100">
        <f t="shared" si="1"/>
        <v>0</v>
      </c>
      <c r="G40" s="102">
        <v>0</v>
      </c>
      <c r="I40" s="45"/>
      <c r="J40" s="46"/>
    </row>
    <row r="41" spans="1:11" s="3" customFormat="1" ht="24" customHeight="1" thickBot="1">
      <c r="A41" s="107" t="s">
        <v>66</v>
      </c>
      <c r="B41" s="112">
        <v>2017</v>
      </c>
      <c r="C41" s="171">
        <v>0.01</v>
      </c>
      <c r="D41" s="112">
        <v>0</v>
      </c>
      <c r="E41" s="113">
        <v>0</v>
      </c>
      <c r="F41" s="109">
        <f t="shared" si="1"/>
        <v>2017</v>
      </c>
      <c r="G41" s="102">
        <v>0</v>
      </c>
      <c r="I41" s="45" t="s">
        <v>64</v>
      </c>
      <c r="J41" s="46"/>
    </row>
    <row r="42" spans="1:11" s="3" customFormat="1" ht="24" customHeight="1" thickBot="1">
      <c r="A42" s="91" t="s">
        <v>56</v>
      </c>
      <c r="B42" s="92">
        <v>0</v>
      </c>
      <c r="C42" s="119">
        <v>0</v>
      </c>
      <c r="D42" s="92">
        <v>0</v>
      </c>
      <c r="E42" s="119">
        <v>0</v>
      </c>
      <c r="F42" s="92">
        <f t="shared" si="1"/>
        <v>0</v>
      </c>
      <c r="G42" s="123">
        <f>C42-E42</f>
        <v>0</v>
      </c>
      <c r="I42" s="45"/>
      <c r="J42" s="46"/>
    </row>
    <row r="43" spans="1:11" s="3" customFormat="1" ht="24" customHeight="1">
      <c r="A43" s="93" t="s">
        <v>30</v>
      </c>
      <c r="B43" s="121">
        <v>0</v>
      </c>
      <c r="C43" s="122">
        <v>0</v>
      </c>
      <c r="D43" s="121">
        <v>0</v>
      </c>
      <c r="E43" s="122">
        <v>0</v>
      </c>
      <c r="F43" s="121">
        <f t="shared" si="1"/>
        <v>0</v>
      </c>
      <c r="G43" s="102">
        <v>0</v>
      </c>
      <c r="I43" s="45"/>
      <c r="J43" s="46"/>
    </row>
    <row r="44" spans="1:11" s="3" customFormat="1" ht="24" customHeight="1">
      <c r="A44" s="98" t="s">
        <v>57</v>
      </c>
      <c r="B44" s="100">
        <v>0</v>
      </c>
      <c r="C44" s="111">
        <v>0</v>
      </c>
      <c r="D44" s="100">
        <v>0</v>
      </c>
      <c r="E44" s="111">
        <v>0</v>
      </c>
      <c r="F44" s="100">
        <f t="shared" si="1"/>
        <v>0</v>
      </c>
      <c r="G44" s="111">
        <v>0</v>
      </c>
      <c r="I44" s="45"/>
      <c r="J44" s="46"/>
    </row>
    <row r="45" spans="1:11" s="3" customFormat="1" ht="24" customHeight="1" thickBot="1">
      <c r="A45" s="124" t="s">
        <v>58</v>
      </c>
      <c r="B45" s="114">
        <v>0</v>
      </c>
      <c r="C45" s="113">
        <v>0</v>
      </c>
      <c r="D45" s="114">
        <v>0</v>
      </c>
      <c r="E45" s="113">
        <v>0</v>
      </c>
      <c r="F45" s="114">
        <f t="shared" si="1"/>
        <v>0</v>
      </c>
      <c r="G45" s="102">
        <v>0</v>
      </c>
      <c r="I45" s="45"/>
      <c r="J45" s="46"/>
    </row>
    <row r="46" spans="1:11" s="3" customFormat="1" ht="24" customHeight="1" thickBot="1">
      <c r="A46" s="125" t="s">
        <v>59</v>
      </c>
      <c r="B46" s="129">
        <v>22373814</v>
      </c>
      <c r="C46" s="130">
        <v>100</v>
      </c>
      <c r="D46" s="129">
        <v>27581316</v>
      </c>
      <c r="E46" s="130">
        <v>100</v>
      </c>
      <c r="F46" s="131">
        <f t="shared" si="1"/>
        <v>-5207502</v>
      </c>
      <c r="G46" s="132">
        <f>(F46/D46)*100</f>
        <v>-18.880542175725047</v>
      </c>
      <c r="I46" s="45"/>
      <c r="J46" s="46"/>
    </row>
    <row r="47" spans="1:11" s="139" customFormat="1">
      <c r="A47" s="1" t="s">
        <v>63</v>
      </c>
      <c r="B47" s="133"/>
      <c r="C47" s="133"/>
      <c r="D47" s="134"/>
      <c r="E47" s="135"/>
      <c r="F47" s="133"/>
      <c r="G47" s="136"/>
      <c r="H47" s="138"/>
      <c r="I47" s="137"/>
    </row>
    <row r="48" spans="1:11" s="139" customFormat="1" ht="15.75">
      <c r="A48" s="49"/>
      <c r="B48" s="140"/>
      <c r="C48" s="140"/>
      <c r="D48" s="141"/>
      <c r="E48" s="141"/>
      <c r="F48" s="140"/>
      <c r="G48" s="136"/>
      <c r="H48" s="138"/>
      <c r="I48" s="137"/>
    </row>
    <row r="51" spans="1:1">
      <c r="A51" s="2" t="s">
        <v>64</v>
      </c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陳雅筠</cp:lastModifiedBy>
  <cp:revision>0</cp:revision>
  <cp:lastPrinted>2026-04-27T03:05:09Z</cp:lastPrinted>
  <dcterms:created xsi:type="dcterms:W3CDTF">1998-06-12T14:17:19Z</dcterms:created>
  <dcterms:modified xsi:type="dcterms:W3CDTF">2026-05-27T02:07:11Z</dcterms:modified>
  <dc:language>zh-TW</dc:language>
</cp:coreProperties>
</file>