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nas\DFI\IAS\本國銀行\國家風險\國家風險-莊宜澄(11406-\11412季報\2.新聞稿\新聞稿及附表\"/>
    </mc:Choice>
  </mc:AlternateContent>
  <xr:revisionPtr revIDLastSave="0" documentId="13_ncr:1_{0A7F862F-5D1F-4F37-B160-317B97963FC5}" xr6:coauthVersionLast="47" xr6:coauthVersionMax="47" xr10:uidLastSave="{00000000-0000-0000-0000-000000000000}"/>
  <bookViews>
    <workbookView xWindow="-120" yWindow="-120" windowWidth="29040" windowHeight="15720" activeTab="1" xr2:uid="{00000000-000D-0000-FFFF-FFFF00000000}"/>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附表2!$A$1:$I$20</definedName>
    <definedName name="_xlnm.Print_Area" localSheetId="2">附表3!$A$1:$G$13</definedName>
    <definedName name="_xlnm.Print_Area" localSheetId="3">附表4!$A$1:$I$20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7" i="37" l="1"/>
  <c r="I16" i="37"/>
  <c r="H17" i="37"/>
  <c r="H16" i="37"/>
  <c r="B4" i="35"/>
  <c r="E4" i="35"/>
  <c r="B3" i="34" l="1"/>
  <c r="D3" i="34"/>
  <c r="E4" i="37" l="1"/>
  <c r="B4" i="37"/>
</calcChain>
</file>

<file path=xl/sharedStrings.xml><?xml version="1.0" encoding="utf-8"?>
<sst xmlns="http://schemas.openxmlformats.org/spreadsheetml/2006/main" count="91" uniqueCount="52">
  <si>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</si>
  <si>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</si>
  <si>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</si>
  <si>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</si>
  <si>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</si>
  <si>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</si>
  <si>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</si>
  <si>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</si>
  <si>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</si>
  <si>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</si>
  <si>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</si>
  <si>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</si>
  <si>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</si>
  <si>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</si>
  <si>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</si>
  <si>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</si>
  <si>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</si>
  <si>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</si>
  <si>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</si>
  <si>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</si>
  <si>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</si>
  <si>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</si>
  <si>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</si>
  <si>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</si>
  <si>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</si>
  <si>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</si>
  <si>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</si>
  <si>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</si>
  <si>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</si>
  <si>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</si>
  <si>
    <r>
      <t xml:space="preserve">        2.</t>
    </r>
    <r>
      <rPr>
        <sz val="11"/>
        <rFont val="標楷體"/>
        <family val="4"/>
        <charset val="136"/>
      </rPr>
      <t>美國、澳大利亞、法國及英國另包括其管轄之無人居住或小規模經濟及金融活動之屬地。</t>
    </r>
    <phoneticPr fontId="2" type="noConversion"/>
  </si>
  <si>
    <r>
      <t xml:space="preserve">        2.</t>
    </r>
    <r>
      <rPr>
        <sz val="11"/>
        <rFont val="標楷體"/>
        <family val="4"/>
        <charset val="136"/>
      </rPr>
      <t>美國、澳大利亞、英國及法國另包括其管轄之無人居住或小規模經濟及金融活動之屬地。</t>
    </r>
    <phoneticPr fontId="2" type="noConversion"/>
  </si>
  <si>
    <r>
      <rPr>
        <sz val="14"/>
        <color rgb="FF000000"/>
        <rFont val="標楷體"/>
        <family val="4"/>
        <charset val="136"/>
      </rPr>
      <t>美國</t>
    </r>
    <r>
      <rPr>
        <sz val="14"/>
        <color rgb="FF000000"/>
        <rFont val="Times New Roman"/>
        <family val="1"/>
      </rPr>
      <t>(United States)</t>
    </r>
  </si>
  <si>
    <r>
      <rPr>
        <sz val="14"/>
        <color rgb="FF000000"/>
        <rFont val="標楷體"/>
        <family val="4"/>
        <charset val="136"/>
      </rPr>
      <t>盧森堡</t>
    </r>
    <r>
      <rPr>
        <sz val="14"/>
        <color rgb="FF000000"/>
        <rFont val="Times New Roman"/>
        <family val="1"/>
      </rPr>
      <t>(Luxembourg)</t>
    </r>
  </si>
  <si>
    <r>
      <rPr>
        <sz val="14"/>
        <color rgb="FF000000"/>
        <rFont val="標楷體"/>
        <family val="4"/>
        <charset val="136"/>
      </rPr>
      <t>澳大利亞</t>
    </r>
    <r>
      <rPr>
        <sz val="14"/>
        <color rgb="FF000000"/>
        <rFont val="Times New Roman"/>
        <family val="1"/>
      </rPr>
      <t>(Australia)</t>
    </r>
  </si>
  <si>
    <r>
      <rPr>
        <sz val="14"/>
        <color rgb="FF000000"/>
        <rFont val="標楷體"/>
        <family val="4"/>
        <charset val="136"/>
      </rPr>
      <t>日本</t>
    </r>
    <r>
      <rPr>
        <sz val="14"/>
        <color rgb="FF000000"/>
        <rFont val="Times New Roman"/>
        <family val="1"/>
      </rPr>
      <t>(Japan)</t>
    </r>
  </si>
  <si>
    <r>
      <rPr>
        <sz val="14"/>
        <color rgb="FF000000"/>
        <rFont val="標楷體"/>
        <family val="4"/>
        <charset val="136"/>
      </rPr>
      <t>香港</t>
    </r>
    <r>
      <rPr>
        <sz val="14"/>
        <color rgb="FF000000"/>
        <rFont val="Times New Roman"/>
        <family val="1"/>
      </rPr>
      <t>(Hong Kong SAR)</t>
    </r>
  </si>
  <si>
    <r>
      <rPr>
        <sz val="14"/>
        <color rgb="FF000000"/>
        <rFont val="標楷體"/>
        <family val="4"/>
        <charset val="136"/>
      </rPr>
      <t>英國</t>
    </r>
    <r>
      <rPr>
        <sz val="14"/>
        <color rgb="FF000000"/>
        <rFont val="Times New Roman"/>
        <family val="1"/>
      </rPr>
      <t>(United Kingdom)</t>
    </r>
  </si>
  <si>
    <r>
      <rPr>
        <sz val="14"/>
        <color rgb="FF000000"/>
        <rFont val="標楷體"/>
        <family val="4"/>
        <charset val="136"/>
      </rPr>
      <t>新加坡</t>
    </r>
    <r>
      <rPr>
        <sz val="14"/>
        <color rgb="FF000000"/>
        <rFont val="Times New Roman"/>
        <family val="1"/>
      </rPr>
      <t>(Singapore)</t>
    </r>
  </si>
  <si>
    <r>
      <rPr>
        <sz val="14"/>
        <color rgb="FF000000"/>
        <rFont val="標楷體"/>
        <family val="4"/>
        <charset val="136"/>
      </rPr>
      <t>越南</t>
    </r>
    <r>
      <rPr>
        <sz val="14"/>
        <color rgb="FF000000"/>
        <rFont val="Times New Roman"/>
        <family val="1"/>
      </rPr>
      <t>(Vietnam)</t>
    </r>
  </si>
  <si>
    <r>
      <rPr>
        <sz val="14"/>
        <color rgb="FF000000"/>
        <rFont val="標楷體"/>
        <family val="4"/>
        <charset val="136"/>
      </rPr>
      <t>中國大陸</t>
    </r>
    <r>
      <rPr>
        <sz val="14"/>
        <color rgb="FF000000"/>
        <rFont val="Times New Roman"/>
        <family val="1"/>
      </rPr>
      <t>(Mainland China)</t>
    </r>
  </si>
  <si>
    <t>114.9.30</t>
    <phoneticPr fontId="3" type="noConversion"/>
  </si>
  <si>
    <r>
      <rPr>
        <sz val="14"/>
        <color rgb="FF000000"/>
        <rFont val="標楷體"/>
        <family val="4"/>
        <charset val="136"/>
      </rPr>
      <t>法國</t>
    </r>
    <r>
      <rPr>
        <sz val="14"/>
        <color rgb="FF000000"/>
        <rFont val="Times New Roman"/>
        <family val="1"/>
      </rPr>
      <t>(France)</t>
    </r>
  </si>
  <si>
    <r>
      <rPr>
        <sz val="14"/>
        <color rgb="FF000000"/>
        <rFont val="標楷體"/>
        <family val="4"/>
        <charset val="136"/>
      </rPr>
      <t>韓國</t>
    </r>
    <r>
      <rPr>
        <sz val="14"/>
        <color rgb="FF000000"/>
        <rFont val="Times New Roman"/>
        <family val="1"/>
      </rPr>
      <t>(Korea)</t>
    </r>
  </si>
  <si>
    <r>
      <rPr>
        <sz val="14"/>
        <color rgb="FF000000"/>
        <rFont val="標楷體"/>
        <family val="4"/>
        <charset val="136"/>
      </rPr>
      <t>印度</t>
    </r>
    <r>
      <rPr>
        <sz val="14"/>
        <color rgb="FF000000"/>
        <rFont val="Times New Roman"/>
        <family val="1"/>
      </rPr>
      <t>(India)</t>
    </r>
  </si>
  <si>
    <r>
      <rPr>
        <sz val="20"/>
        <rFont val="標楷體"/>
        <family val="4"/>
        <charset val="136"/>
      </rPr>
      <t>附表</t>
    </r>
    <r>
      <rPr>
        <sz val="20"/>
        <rFont val="Times New Roman"/>
        <family val="1"/>
      </rPr>
      <t xml:space="preserve">2  </t>
    </r>
    <r>
      <rPr>
        <sz val="20"/>
        <rFont val="標楷體"/>
        <family val="4"/>
        <charset val="136"/>
      </rPr>
      <t>本國銀行外國債權直接交易對手基礎暴險餘額前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</si>
  <si>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14"/>
        <color rgb="FF000000"/>
        <rFont val="標楷體"/>
        <family val="4"/>
        <charset val="136"/>
      </rPr>
      <t>法國</t>
    </r>
    <r>
      <rPr>
        <sz val="14"/>
        <color rgb="FF000000"/>
        <rFont val="Times New Roman"/>
        <family val="1"/>
      </rPr>
      <t>(France)</t>
    </r>
    <phoneticPr fontId="2" type="noConversion"/>
  </si>
  <si>
    <t>114.12.31</t>
    <phoneticPr fontId="3" type="noConversion"/>
  </si>
  <si>
    <r>
      <rPr>
        <sz val="14"/>
        <color rgb="FF000000"/>
        <rFont val="標楷體"/>
        <family val="4"/>
        <charset val="136"/>
      </rPr>
      <t>英國</t>
    </r>
    <r>
      <rPr>
        <sz val="14"/>
        <color rgb="FF000000"/>
        <rFont val="Times New Roman"/>
        <family val="1"/>
      </rPr>
      <t>(United Kingdom)(</t>
    </r>
    <r>
      <rPr>
        <sz val="14"/>
        <color rgb="FF000000"/>
        <rFont val="標楷體"/>
        <family val="4"/>
        <charset val="136"/>
      </rPr>
      <t>註</t>
    </r>
    <r>
      <rPr>
        <sz val="14"/>
        <color rgb="FF000000"/>
        <rFont val="Times New Roman"/>
        <family val="1"/>
      </rPr>
      <t>3)</t>
    </r>
    <phoneticPr fontId="2" type="noConversion"/>
  </si>
  <si>
    <r>
      <rPr>
        <sz val="14"/>
        <color rgb="FF000000"/>
        <rFont val="標楷體"/>
        <family val="4"/>
        <charset val="136"/>
      </rPr>
      <t>越南</t>
    </r>
    <r>
      <rPr>
        <sz val="14"/>
        <color rgb="FF000000"/>
        <rFont val="Times New Roman"/>
        <family val="1"/>
      </rPr>
      <t>(Vietnam)(</t>
    </r>
    <r>
      <rPr>
        <sz val="14"/>
        <color rgb="FF000000"/>
        <rFont val="標楷體"/>
        <family val="4"/>
        <charset val="136"/>
      </rPr>
      <t>註</t>
    </r>
    <r>
      <rPr>
        <sz val="14"/>
        <color rgb="FF000000"/>
        <rFont val="Times New Roman"/>
        <family val="1"/>
      </rPr>
      <t>3)</t>
    </r>
    <phoneticPr fontId="2" type="noConversion"/>
  </si>
  <si>
    <r>
      <t xml:space="preserve">        3.</t>
    </r>
    <r>
      <rPr>
        <sz val="11"/>
        <rFont val="標楷體"/>
        <family val="4"/>
        <charset val="136"/>
      </rPr>
      <t>前</t>
    </r>
    <r>
      <rPr>
        <sz val="11"/>
        <rFont val="Times New Roman"/>
        <family val="1"/>
      </rPr>
      <t>10</t>
    </r>
    <r>
      <rPr>
        <sz val="11"/>
        <rFont val="標楷體"/>
        <family val="4"/>
        <charset val="136"/>
      </rPr>
      <t>大合計數，</t>
    </r>
    <r>
      <rPr>
        <sz val="11"/>
        <rFont val="Times New Roman"/>
        <family val="1"/>
      </rPr>
      <t>114</t>
    </r>
    <r>
      <rPr>
        <sz val="11"/>
        <rFont val="標楷體"/>
        <family val="4"/>
        <charset val="136"/>
      </rPr>
      <t>年</t>
    </r>
    <r>
      <rPr>
        <sz val="11"/>
        <rFont val="Times New Roman"/>
        <family val="1"/>
      </rPr>
      <t>12</t>
    </r>
    <r>
      <rPr>
        <sz val="11"/>
        <rFont val="標楷體"/>
        <family val="4"/>
        <charset val="136"/>
      </rPr>
      <t>月底不含英國，</t>
    </r>
    <r>
      <rPr>
        <sz val="11"/>
        <rFont val="Times New Roman"/>
        <family val="1"/>
      </rPr>
      <t>114</t>
    </r>
    <r>
      <rPr>
        <sz val="11"/>
        <rFont val="標楷體"/>
        <family val="4"/>
        <charset val="136"/>
      </rPr>
      <t>年</t>
    </r>
    <r>
      <rPr>
        <sz val="11"/>
        <rFont val="Times New Roman"/>
        <family val="1"/>
      </rPr>
      <t>9</t>
    </r>
    <r>
      <rPr>
        <sz val="11"/>
        <rFont val="標楷體"/>
        <family val="4"/>
        <charset val="136"/>
      </rPr>
      <t>月底不含越南。</t>
    </r>
    <phoneticPr fontId="2" type="noConversion"/>
  </si>
  <si>
    <r>
      <t xml:space="preserve">        3.</t>
    </r>
    <r>
      <rPr>
        <sz val="11"/>
        <rFont val="標楷體"/>
        <family val="4"/>
        <charset val="136"/>
      </rPr>
      <t>「最終債務人」係指當直接交易對手無法依約償付債務時，依法負有不可撤銷之代償義務者。</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</si>
</sst>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 numFmtId="182" formatCode="#,##0&quot; &quot;;[Red]&quot;(&quot;#,##0&quot;)&quot;"/>
    <numFmt numFmtId="183" formatCode="0&quot; &quot;;[Red]&quot;(&quot;0&quot;)&quot;"/>
  </numFmts>
  <fonts count="19"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
      <sz val="14"/>
      <color rgb="FF000000"/>
      <name val="Times New Roman"/>
      <family val="1"/>
    </font>
    <font>
      <sz val="14"/>
      <color rgb="FF000000"/>
      <name val="標楷體"/>
      <family val="4"/>
      <charset val="136"/>
    </font>
    <font>
      <sz val="20"/>
      <name val="Times New Roman"/>
      <family val="4"/>
      <charset val="136"/>
    </font>
    <font>
      <sz val="14"/>
      <color rgb="FF000000"/>
      <name val="Times New Roman"/>
      <family val="4"/>
      <charset val="136"/>
    </font>
    <font>
      <sz val="11"/>
      <name val="Times New Roman"/>
      <family val="4"/>
      <charset val="136"/>
    </font>
  </fonts>
  <fills count="6">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lightGray">
        <bgColor rgb="FFDDDDDD"/>
      </patternFill>
    </fill>
    <fill>
      <patternFill patternType="lightGray"/>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9">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1" applyNumberFormat="1" applyFont="1" applyFill="1" applyBorder="1">
      <alignment vertical="center"/>
    </xf>
    <xf numFmtId="0" fontId="10" fillId="0" borderId="0" xfId="0" applyFont="1" applyFill="1">
      <alignment vertical="center"/>
    </xf>
    <xf numFmtId="182" fontId="14" fillId="0" borderId="14" xfId="0" applyNumberFormat="1" applyFont="1" applyBorder="1" applyAlignment="1">
      <alignment horizontal="left" vertical="center" wrapText="1"/>
    </xf>
    <xf numFmtId="0" fontId="14" fillId="0" borderId="14" xfId="0" applyFont="1" applyBorder="1" applyAlignment="1">
      <alignment vertical="center" wrapText="1"/>
    </xf>
    <xf numFmtId="183" fontId="14" fillId="0" borderId="14" xfId="0" applyNumberFormat="1" applyFont="1" applyBorder="1" applyAlignment="1">
      <alignment horizontal="left" vertical="center" wrapText="1"/>
    </xf>
    <xf numFmtId="0" fontId="17" fillId="0" borderId="14" xfId="0" applyFont="1" applyBorder="1" applyAlignment="1">
      <alignment vertical="center" wrapText="1"/>
    </xf>
    <xf numFmtId="0" fontId="10" fillId="4" borderId="8" xfId="0" applyFont="1" applyFill="1" applyBorder="1" applyAlignment="1">
      <alignment horizontal="center" vertical="center" wrapText="1"/>
    </xf>
    <xf numFmtId="43" fontId="10" fillId="5" borderId="8" xfId="1" applyFont="1" applyFill="1" applyBorder="1">
      <alignment vertical="center"/>
    </xf>
    <xf numFmtId="177" fontId="10" fillId="5" borderId="8" xfId="0" applyNumberFormat="1" applyFont="1" applyFill="1" applyBorder="1">
      <alignment vertical="center"/>
    </xf>
    <xf numFmtId="0" fontId="5" fillId="0" borderId="0" xfId="0" applyFont="1">
      <alignment vertical="center"/>
    </xf>
    <xf numFmtId="177" fontId="10" fillId="0" borderId="8" xfId="0" applyNumberFormat="1" applyFont="1" applyBorder="1" applyAlignment="1">
      <alignment horizontal="right" vertical="center"/>
    </xf>
    <xf numFmtId="0" fontId="18" fillId="0" borderId="0" xfId="0" applyFont="1" applyFill="1" applyAlignment="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16" fillId="0" borderId="0" xfId="0" applyFont="1" applyAlignment="1">
      <alignment horizontal="center"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xr:uid="{00000000-0005-0000-0000-000001000000}"/>
    <cellStyle name="千分位" xfId="1" builtinId="3"/>
    <cellStyle name="千分位 2" xfId="4" xr:uid="{00000000-0005-0000-0000-000003000000}"/>
    <cellStyle name="百分比 2" xfId="3" xr:uid="{00000000-0005-0000-0000-000004000000}"/>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
  <sheetViews>
    <sheetView zoomScaleNormal="100" workbookViewId="0">
      <selection activeCell="D12" sqref="D12"/>
    </sheetView>
  </sheetViews>
  <sheetFormatPr defaultColWidth="9" defaultRowHeight="15.75" x14ac:dyDescent="0.2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x14ac:dyDescent="0.25">
      <c r="A1" s="66" t="s">
        <v>20</v>
      </c>
      <c r="B1" s="66"/>
      <c r="C1" s="66"/>
      <c r="D1" s="66"/>
      <c r="E1" s="66"/>
      <c r="F1" s="66"/>
      <c r="G1" s="66"/>
    </row>
    <row r="2" spans="1:10" ht="20.100000000000001" customHeight="1" x14ac:dyDescent="0.25">
      <c r="G2" s="13" t="s">
        <v>27</v>
      </c>
    </row>
    <row r="3" spans="1:10" s="18" customFormat="1" ht="27" customHeight="1" x14ac:dyDescent="0.25">
      <c r="A3" s="67" t="s">
        <v>6</v>
      </c>
      <c r="B3" s="69" t="s">
        <v>47</v>
      </c>
      <c r="C3" s="70"/>
      <c r="D3" s="69" t="s">
        <v>41</v>
      </c>
      <c r="E3" s="70"/>
      <c r="F3" s="64" t="s">
        <v>0</v>
      </c>
      <c r="G3" s="65"/>
    </row>
    <row r="4" spans="1:10" s="18" customFormat="1" ht="27" customHeight="1" x14ac:dyDescent="0.25">
      <c r="A4" s="68"/>
      <c r="B4" s="4" t="s">
        <v>1</v>
      </c>
      <c r="C4" s="4" t="s">
        <v>2</v>
      </c>
      <c r="D4" s="4" t="s">
        <v>1</v>
      </c>
      <c r="E4" s="16" t="s">
        <v>2</v>
      </c>
      <c r="F4" s="8" t="s">
        <v>1</v>
      </c>
      <c r="G4" s="4" t="s">
        <v>3</v>
      </c>
    </row>
    <row r="5" spans="1:10" s="18" customFormat="1" ht="33" customHeight="1" x14ac:dyDescent="0.25">
      <c r="A5" s="41" t="s">
        <v>8</v>
      </c>
      <c r="B5" s="44">
        <v>1885.94</v>
      </c>
      <c r="C5" s="49">
        <v>27.52</v>
      </c>
      <c r="D5" s="44">
        <v>1842.62</v>
      </c>
      <c r="E5" s="49">
        <v>27.47</v>
      </c>
      <c r="F5" s="44">
        <v>43.32</v>
      </c>
      <c r="G5" s="49">
        <v>2.35</v>
      </c>
      <c r="H5" s="19"/>
      <c r="J5" s="20"/>
    </row>
    <row r="6" spans="1:10" s="18" customFormat="1" ht="33" customHeight="1" x14ac:dyDescent="0.25">
      <c r="A6" s="42" t="s">
        <v>9</v>
      </c>
      <c r="B6" s="44">
        <v>901.16</v>
      </c>
      <c r="C6" s="50">
        <v>13.15</v>
      </c>
      <c r="D6" s="44">
        <v>919.03</v>
      </c>
      <c r="E6" s="50">
        <v>13.7</v>
      </c>
      <c r="F6" s="44">
        <v>-17.87</v>
      </c>
      <c r="G6" s="50">
        <v>-1.94</v>
      </c>
      <c r="H6" s="19"/>
    </row>
    <row r="7" spans="1:10" s="18" customFormat="1" ht="33" customHeight="1" x14ac:dyDescent="0.25">
      <c r="A7" s="42" t="s">
        <v>10</v>
      </c>
      <c r="B7" s="44">
        <v>3980.52</v>
      </c>
      <c r="C7" s="50">
        <v>58.07</v>
      </c>
      <c r="D7" s="44">
        <v>3863.06</v>
      </c>
      <c r="E7" s="50">
        <v>57.59</v>
      </c>
      <c r="F7" s="44">
        <v>117.46</v>
      </c>
      <c r="G7" s="50">
        <v>3.04</v>
      </c>
      <c r="H7" s="19"/>
    </row>
    <row r="8" spans="1:10" s="18" customFormat="1" ht="33" customHeight="1" x14ac:dyDescent="0.25">
      <c r="A8" s="33" t="s">
        <v>25</v>
      </c>
      <c r="B8" s="44">
        <v>86.52</v>
      </c>
      <c r="C8" s="51">
        <v>1.26</v>
      </c>
      <c r="D8" s="44">
        <v>82.79</v>
      </c>
      <c r="E8" s="51">
        <v>1.24</v>
      </c>
      <c r="F8" s="44">
        <v>3.73</v>
      </c>
      <c r="G8" s="51">
        <v>4.51</v>
      </c>
      <c r="H8" s="19"/>
    </row>
    <row r="9" spans="1:10" s="18" customFormat="1" ht="33" customHeight="1" x14ac:dyDescent="0.25">
      <c r="A9" s="4" t="s">
        <v>11</v>
      </c>
      <c r="B9" s="48">
        <v>6854.14</v>
      </c>
      <c r="C9" s="48">
        <v>100</v>
      </c>
      <c r="D9" s="48">
        <v>6707.5</v>
      </c>
      <c r="E9" s="48">
        <v>100</v>
      </c>
      <c r="F9" s="48">
        <v>146.63999999999999</v>
      </c>
      <c r="G9" s="48">
        <v>2.19</v>
      </c>
    </row>
    <row r="10" spans="1:10" ht="15.75" customHeight="1" x14ac:dyDescent="0.25">
      <c r="A10" s="1" t="s">
        <v>4</v>
      </c>
    </row>
    <row r="11" spans="1:10" ht="15.75" customHeight="1" x14ac:dyDescent="0.25">
      <c r="A11" s="1" t="s">
        <v>19</v>
      </c>
    </row>
    <row r="12" spans="1:10" ht="15.75" customHeight="1" x14ac:dyDescent="0.25">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tabSelected="1" zoomScaleNormal="100" zoomScaleSheetLayoutView="100" workbookViewId="0">
      <selection activeCell="P8" sqref="P8"/>
    </sheetView>
  </sheetViews>
  <sheetFormatPr defaultColWidth="9" defaultRowHeight="15.75" x14ac:dyDescent="0.2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x14ac:dyDescent="0.25">
      <c r="A1" s="72" t="s">
        <v>45</v>
      </c>
      <c r="B1" s="73"/>
      <c r="C1" s="73"/>
      <c r="D1" s="73"/>
      <c r="E1" s="73"/>
      <c r="F1" s="73"/>
      <c r="G1" s="73"/>
      <c r="H1" s="73"/>
      <c r="I1" s="73"/>
    </row>
    <row r="2" spans="1:10" ht="20.100000000000001" customHeight="1" x14ac:dyDescent="0.25">
      <c r="A2" s="71" t="s">
        <v>28</v>
      </c>
      <c r="B2" s="71"/>
      <c r="C2" s="71"/>
      <c r="D2" s="71"/>
      <c r="E2" s="71"/>
      <c r="F2" s="71"/>
      <c r="G2" s="71"/>
      <c r="H2" s="71"/>
      <c r="I2" s="71"/>
    </row>
    <row r="3" spans="1:10" s="21" customFormat="1" ht="20.100000000000001" customHeight="1" x14ac:dyDescent="0.25">
      <c r="A3" s="74" t="s">
        <v>12</v>
      </c>
      <c r="B3" s="77" t="s">
        <v>26</v>
      </c>
      <c r="C3" s="78"/>
      <c r="D3" s="78"/>
      <c r="E3" s="78"/>
      <c r="F3" s="78"/>
      <c r="G3" s="78"/>
      <c r="H3" s="78"/>
      <c r="I3" s="79"/>
    </row>
    <row r="4" spans="1:10" s="21" customFormat="1" ht="20.100000000000001" customHeight="1" x14ac:dyDescent="0.25">
      <c r="A4" s="75"/>
      <c r="B4" s="80" t="str">
        <f>附表1!B3</f>
        <v>114.12.31</v>
      </c>
      <c r="C4" s="78"/>
      <c r="D4" s="79"/>
      <c r="E4" s="80" t="str">
        <f>附表1!D3</f>
        <v>114.9.30</v>
      </c>
      <c r="F4" s="78"/>
      <c r="G4" s="79"/>
      <c r="H4" s="77" t="s">
        <v>13</v>
      </c>
      <c r="I4" s="79"/>
    </row>
    <row r="5" spans="1:10" s="21" customFormat="1" ht="20.100000000000001" customHeight="1" x14ac:dyDescent="0.25">
      <c r="A5" s="76"/>
      <c r="B5" s="22" t="s">
        <v>14</v>
      </c>
      <c r="C5" s="22" t="s">
        <v>15</v>
      </c>
      <c r="D5" s="23" t="s">
        <v>2</v>
      </c>
      <c r="E5" s="22" t="s">
        <v>14</v>
      </c>
      <c r="F5" s="22" t="s">
        <v>15</v>
      </c>
      <c r="G5" s="23" t="s">
        <v>2</v>
      </c>
      <c r="H5" s="22" t="s">
        <v>15</v>
      </c>
      <c r="I5" s="23" t="s">
        <v>3</v>
      </c>
    </row>
    <row r="6" spans="1:10" s="21" customFormat="1" ht="32.1" customHeight="1" x14ac:dyDescent="0.25">
      <c r="A6" s="55" t="s">
        <v>32</v>
      </c>
      <c r="B6" s="24">
        <v>1</v>
      </c>
      <c r="C6" s="45">
        <v>2048.12</v>
      </c>
      <c r="D6" s="25">
        <v>29.88</v>
      </c>
      <c r="E6" s="24">
        <v>1</v>
      </c>
      <c r="F6" s="46">
        <v>1988.96</v>
      </c>
      <c r="G6" s="25">
        <v>29.65</v>
      </c>
      <c r="H6" s="25">
        <v>59.16</v>
      </c>
      <c r="I6" s="26">
        <v>2.97</v>
      </c>
      <c r="J6" s="47"/>
    </row>
    <row r="7" spans="1:10" s="21" customFormat="1" ht="32.1" customHeight="1" x14ac:dyDescent="0.25">
      <c r="A7" s="55" t="s">
        <v>33</v>
      </c>
      <c r="B7" s="24">
        <v>2</v>
      </c>
      <c r="C7" s="45">
        <v>516.32000000000005</v>
      </c>
      <c r="D7" s="25">
        <v>7.54</v>
      </c>
      <c r="E7" s="24">
        <v>2</v>
      </c>
      <c r="F7" s="46">
        <v>507.67</v>
      </c>
      <c r="G7" s="25">
        <v>7.57</v>
      </c>
      <c r="H7" s="25">
        <v>8.65</v>
      </c>
      <c r="I7" s="26">
        <v>1.7</v>
      </c>
      <c r="J7" s="47"/>
    </row>
    <row r="8" spans="1:10" s="21" customFormat="1" ht="32.1" customHeight="1" x14ac:dyDescent="0.25">
      <c r="A8" s="54" t="s">
        <v>40</v>
      </c>
      <c r="B8" s="24">
        <v>3</v>
      </c>
      <c r="C8" s="45">
        <v>498.91</v>
      </c>
      <c r="D8" s="25">
        <v>7.28</v>
      </c>
      <c r="E8" s="24">
        <v>3</v>
      </c>
      <c r="F8" s="46">
        <v>495.61</v>
      </c>
      <c r="G8" s="25">
        <v>7.39</v>
      </c>
      <c r="H8" s="25">
        <v>3.3</v>
      </c>
      <c r="I8" s="26">
        <v>0.67</v>
      </c>
      <c r="J8" s="47"/>
    </row>
    <row r="9" spans="1:10" s="21" customFormat="1" ht="32.1" customHeight="1" x14ac:dyDescent="0.25">
      <c r="A9" s="55" t="s">
        <v>34</v>
      </c>
      <c r="B9" s="24">
        <v>4</v>
      </c>
      <c r="C9" s="45">
        <v>439.61</v>
      </c>
      <c r="D9" s="25">
        <v>6.42</v>
      </c>
      <c r="E9" s="24">
        <v>4</v>
      </c>
      <c r="F9" s="46">
        <v>421.37</v>
      </c>
      <c r="G9" s="25">
        <v>6.28</v>
      </c>
      <c r="H9" s="25">
        <v>18.239999999999998</v>
      </c>
      <c r="I9" s="26">
        <v>4.33</v>
      </c>
      <c r="J9" s="47"/>
    </row>
    <row r="10" spans="1:10" s="21" customFormat="1" ht="32.1" customHeight="1" x14ac:dyDescent="0.25">
      <c r="A10" s="55" t="s">
        <v>35</v>
      </c>
      <c r="B10" s="24">
        <v>5</v>
      </c>
      <c r="C10" s="25">
        <v>401.15</v>
      </c>
      <c r="D10" s="25">
        <v>5.85</v>
      </c>
      <c r="E10" s="24">
        <v>5</v>
      </c>
      <c r="F10" s="46">
        <v>411.67</v>
      </c>
      <c r="G10" s="25">
        <v>6.14</v>
      </c>
      <c r="H10" s="25">
        <v>-10.52</v>
      </c>
      <c r="I10" s="26">
        <v>-2.56</v>
      </c>
      <c r="J10" s="47"/>
    </row>
    <row r="11" spans="1:10" s="21" customFormat="1" ht="32.1" customHeight="1" x14ac:dyDescent="0.25">
      <c r="A11" s="55" t="s">
        <v>36</v>
      </c>
      <c r="B11" s="24">
        <v>6</v>
      </c>
      <c r="C11" s="25">
        <v>318.79000000000002</v>
      </c>
      <c r="D11" s="25">
        <v>4.6500000000000004</v>
      </c>
      <c r="E11" s="24">
        <v>6</v>
      </c>
      <c r="F11" s="46">
        <v>326.8</v>
      </c>
      <c r="G11" s="25">
        <v>4.87</v>
      </c>
      <c r="H11" s="25">
        <v>-8.01</v>
      </c>
      <c r="I11" s="26">
        <v>-2.4500000000000002</v>
      </c>
      <c r="J11" s="47"/>
    </row>
    <row r="12" spans="1:10" s="21" customFormat="1" ht="32.1" customHeight="1" x14ac:dyDescent="0.25">
      <c r="A12" s="54" t="s">
        <v>37</v>
      </c>
      <c r="B12" s="24">
        <v>7</v>
      </c>
      <c r="C12" s="45">
        <v>233.2</v>
      </c>
      <c r="D12" s="25">
        <v>3.4</v>
      </c>
      <c r="E12" s="24">
        <v>7</v>
      </c>
      <c r="F12" s="46">
        <v>231.95</v>
      </c>
      <c r="G12" s="25">
        <v>3.46</v>
      </c>
      <c r="H12" s="25">
        <v>1.25</v>
      </c>
      <c r="I12" s="26">
        <v>0.54</v>
      </c>
      <c r="J12" s="47"/>
    </row>
    <row r="13" spans="1:10" s="21" customFormat="1" ht="32.1" customHeight="1" x14ac:dyDescent="0.25">
      <c r="A13" s="55" t="s">
        <v>38</v>
      </c>
      <c r="B13" s="24">
        <v>8</v>
      </c>
      <c r="C13" s="25">
        <v>209.17</v>
      </c>
      <c r="D13" s="25">
        <v>3.05</v>
      </c>
      <c r="E13" s="24">
        <v>8</v>
      </c>
      <c r="F13" s="52">
        <v>206.17</v>
      </c>
      <c r="G13" s="25">
        <v>3.07</v>
      </c>
      <c r="H13" s="25">
        <v>3</v>
      </c>
      <c r="I13" s="26">
        <v>1.46</v>
      </c>
      <c r="J13" s="47"/>
    </row>
    <row r="14" spans="1:10" s="21" customFormat="1" ht="32.1" customHeight="1" x14ac:dyDescent="0.25">
      <c r="A14" s="57" t="s">
        <v>46</v>
      </c>
      <c r="B14" s="24">
        <v>9</v>
      </c>
      <c r="C14" s="25">
        <v>203.57</v>
      </c>
      <c r="D14" s="25">
        <v>2.97</v>
      </c>
      <c r="E14" s="24">
        <v>9</v>
      </c>
      <c r="F14" s="43">
        <v>194.22</v>
      </c>
      <c r="G14" s="25">
        <v>2.9</v>
      </c>
      <c r="H14" s="25">
        <v>9.35</v>
      </c>
      <c r="I14" s="26">
        <v>4.8099999999999996</v>
      </c>
      <c r="J14" s="47"/>
    </row>
    <row r="15" spans="1:10" s="21" customFormat="1" ht="32.1" customHeight="1" x14ac:dyDescent="0.25">
      <c r="A15" s="55" t="s">
        <v>39</v>
      </c>
      <c r="B15" s="24">
        <v>10</v>
      </c>
      <c r="C15" s="25">
        <v>190.66</v>
      </c>
      <c r="D15" s="25">
        <v>2.78</v>
      </c>
      <c r="E15" s="24">
        <v>10</v>
      </c>
      <c r="F15" s="43">
        <v>175.79</v>
      </c>
      <c r="G15" s="25">
        <v>2.62</v>
      </c>
      <c r="H15" s="25">
        <v>14.87</v>
      </c>
      <c r="I15" s="26">
        <v>8.4600000000000009</v>
      </c>
      <c r="J15" s="47"/>
    </row>
    <row r="16" spans="1:10" s="21" customFormat="1" ht="32.1" customHeight="1" x14ac:dyDescent="0.25">
      <c r="A16" s="27" t="s">
        <v>29</v>
      </c>
      <c r="B16" s="27"/>
      <c r="C16" s="36">
        <v>5059.5</v>
      </c>
      <c r="D16" s="36">
        <v>73.820000000000007</v>
      </c>
      <c r="E16" s="27"/>
      <c r="F16" s="36">
        <v>4960.21</v>
      </c>
      <c r="G16" s="28">
        <v>73.95</v>
      </c>
      <c r="H16" s="37">
        <v>99.29</v>
      </c>
      <c r="I16" s="29">
        <v>2</v>
      </c>
      <c r="J16" s="47"/>
    </row>
    <row r="17" spans="1:4" x14ac:dyDescent="0.25">
      <c r="A17" s="12" t="s">
        <v>5</v>
      </c>
      <c r="D17" s="11"/>
    </row>
    <row r="18" spans="1:4" x14ac:dyDescent="0.25">
      <c r="A18" s="1" t="s">
        <v>31</v>
      </c>
    </row>
    <row r="19" spans="1:4" x14ac:dyDescent="0.25">
      <c r="A19" s="1"/>
    </row>
    <row r="20" spans="1:4" x14ac:dyDescent="0.25">
      <c r="A20"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3"/>
  <sheetViews>
    <sheetView zoomScaleNormal="100" zoomScaleSheetLayoutView="100" workbookViewId="0">
      <selection activeCell="A14" sqref="A14"/>
    </sheetView>
  </sheetViews>
  <sheetFormatPr defaultColWidth="9" defaultRowHeight="15.75" x14ac:dyDescent="0.2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x14ac:dyDescent="0.25">
      <c r="A1" s="81" t="s">
        <v>21</v>
      </c>
      <c r="B1" s="81"/>
      <c r="C1" s="81"/>
      <c r="D1" s="81"/>
      <c r="E1" s="81"/>
      <c r="F1" s="81"/>
      <c r="G1" s="81"/>
    </row>
    <row r="2" spans="1:7" ht="20.100000000000001" customHeight="1" x14ac:dyDescent="0.25">
      <c r="A2" s="88" t="s">
        <v>27</v>
      </c>
      <c r="B2" s="88"/>
      <c r="C2" s="88"/>
      <c r="D2" s="88"/>
      <c r="E2" s="88"/>
      <c r="F2" s="88"/>
      <c r="G2" s="88"/>
    </row>
    <row r="3" spans="1:7" s="32" customFormat="1" ht="27" customHeight="1" x14ac:dyDescent="0.25">
      <c r="A3" s="82" t="s">
        <v>7</v>
      </c>
      <c r="B3" s="86" t="str">
        <f>附表1!B3:C3</f>
        <v>114.12.31</v>
      </c>
      <c r="C3" s="87"/>
      <c r="D3" s="86" t="str">
        <f>附表1!D3:E3</f>
        <v>114.9.30</v>
      </c>
      <c r="E3" s="87"/>
      <c r="F3" s="84" t="s">
        <v>0</v>
      </c>
      <c r="G3" s="85"/>
    </row>
    <row r="4" spans="1:7" s="32" customFormat="1" ht="27" customHeight="1" x14ac:dyDescent="0.25">
      <c r="A4" s="83"/>
      <c r="B4" s="7" t="s">
        <v>1</v>
      </c>
      <c r="C4" s="17" t="s">
        <v>2</v>
      </c>
      <c r="D4" s="4" t="s">
        <v>1</v>
      </c>
      <c r="E4" s="35" t="s">
        <v>2</v>
      </c>
      <c r="F4" s="9" t="s">
        <v>1</v>
      </c>
      <c r="G4" s="7" t="s">
        <v>3</v>
      </c>
    </row>
    <row r="5" spans="1:7" s="32" customFormat="1" ht="33" customHeight="1" x14ac:dyDescent="0.25">
      <c r="A5" s="14" t="s">
        <v>8</v>
      </c>
      <c r="B5" s="49">
        <v>1822</v>
      </c>
      <c r="C5" s="49">
        <v>27.38</v>
      </c>
      <c r="D5" s="49">
        <v>1787.56</v>
      </c>
      <c r="E5" s="49">
        <v>27.37</v>
      </c>
      <c r="F5" s="44">
        <v>34.44</v>
      </c>
      <c r="G5" s="49">
        <v>1.93</v>
      </c>
    </row>
    <row r="6" spans="1:7" s="32" customFormat="1" ht="33" customHeight="1" x14ac:dyDescent="0.25">
      <c r="A6" s="15" t="s">
        <v>9</v>
      </c>
      <c r="B6" s="50">
        <v>1052.6500000000001</v>
      </c>
      <c r="C6" s="50">
        <v>15.82</v>
      </c>
      <c r="D6" s="50">
        <v>1065.6300000000001</v>
      </c>
      <c r="E6" s="50">
        <v>16.309999999999999</v>
      </c>
      <c r="F6" s="44">
        <v>-12.98</v>
      </c>
      <c r="G6" s="50">
        <v>-1.22</v>
      </c>
    </row>
    <row r="7" spans="1:7" s="32" customFormat="1" ht="33" customHeight="1" x14ac:dyDescent="0.25">
      <c r="A7" s="15" t="s">
        <v>10</v>
      </c>
      <c r="B7" s="50">
        <v>3690.77</v>
      </c>
      <c r="C7" s="50">
        <v>55.45</v>
      </c>
      <c r="D7" s="50">
        <v>3592.23</v>
      </c>
      <c r="E7" s="50">
        <v>55</v>
      </c>
      <c r="F7" s="44">
        <v>98.54</v>
      </c>
      <c r="G7" s="50">
        <v>2.74</v>
      </c>
    </row>
    <row r="8" spans="1:7" s="32" customFormat="1" ht="33" customHeight="1" x14ac:dyDescent="0.25">
      <c r="A8" s="34" t="s">
        <v>24</v>
      </c>
      <c r="B8" s="51">
        <v>90.04</v>
      </c>
      <c r="C8" s="51">
        <v>1.35</v>
      </c>
      <c r="D8" s="51">
        <v>86.5</v>
      </c>
      <c r="E8" s="51">
        <v>1.32</v>
      </c>
      <c r="F8" s="44">
        <v>3.54</v>
      </c>
      <c r="G8" s="51">
        <v>4.09</v>
      </c>
    </row>
    <row r="9" spans="1:7" s="32" customFormat="1" ht="33" customHeight="1" x14ac:dyDescent="0.25">
      <c r="A9" s="17" t="s">
        <v>17</v>
      </c>
      <c r="B9" s="48">
        <v>6655.46</v>
      </c>
      <c r="C9" s="48">
        <v>100</v>
      </c>
      <c r="D9" s="48">
        <v>6531.92</v>
      </c>
      <c r="E9" s="48">
        <v>100</v>
      </c>
      <c r="F9" s="48">
        <v>123.54</v>
      </c>
      <c r="G9" s="48">
        <v>1.89</v>
      </c>
    </row>
    <row r="10" spans="1:7" s="3" customFormat="1" x14ac:dyDescent="0.25">
      <c r="A10" s="63" t="s">
        <v>4</v>
      </c>
    </row>
    <row r="11" spans="1:7" s="3" customFormat="1" x14ac:dyDescent="0.25">
      <c r="A11" s="1" t="s">
        <v>22</v>
      </c>
    </row>
    <row r="12" spans="1:7" s="3" customFormat="1" x14ac:dyDescent="0.25">
      <c r="A12" s="1" t="s">
        <v>51</v>
      </c>
      <c r="B12" s="5"/>
    </row>
    <row r="13" spans="1:7" x14ac:dyDescent="0.25">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0"/>
  <sheetViews>
    <sheetView zoomScaleNormal="100" zoomScaleSheetLayoutView="100" workbookViewId="0">
      <selection activeCell="B12" sqref="B12"/>
    </sheetView>
  </sheetViews>
  <sheetFormatPr defaultColWidth="9" defaultRowHeight="15.75" x14ac:dyDescent="0.2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x14ac:dyDescent="0.25">
      <c r="A1" s="73" t="s">
        <v>23</v>
      </c>
      <c r="B1" s="73"/>
      <c r="C1" s="73"/>
      <c r="D1" s="73"/>
      <c r="E1" s="73"/>
      <c r="F1" s="73"/>
      <c r="G1" s="73"/>
      <c r="H1" s="73"/>
      <c r="I1" s="73"/>
    </row>
    <row r="2" spans="1:11" ht="20.100000000000001" customHeight="1" x14ac:dyDescent="0.25">
      <c r="A2" s="71" t="s">
        <v>28</v>
      </c>
      <c r="B2" s="71"/>
      <c r="C2" s="71"/>
      <c r="D2" s="71"/>
      <c r="E2" s="71"/>
      <c r="F2" s="71"/>
      <c r="G2" s="71"/>
      <c r="H2" s="71"/>
      <c r="I2" s="71"/>
    </row>
    <row r="3" spans="1:11" s="21" customFormat="1" ht="20.100000000000001" customHeight="1" x14ac:dyDescent="0.25">
      <c r="A3" s="74" t="s">
        <v>12</v>
      </c>
      <c r="B3" s="77" t="s">
        <v>18</v>
      </c>
      <c r="C3" s="78"/>
      <c r="D3" s="78"/>
      <c r="E3" s="78"/>
      <c r="F3" s="78"/>
      <c r="G3" s="78"/>
      <c r="H3" s="78"/>
      <c r="I3" s="79"/>
    </row>
    <row r="4" spans="1:11" s="21" customFormat="1" ht="20.100000000000001" customHeight="1" x14ac:dyDescent="0.25">
      <c r="A4" s="75"/>
      <c r="B4" s="77" t="str">
        <f>附表2!B4:D4</f>
        <v>114.12.31</v>
      </c>
      <c r="C4" s="78"/>
      <c r="D4" s="79"/>
      <c r="E4" s="77" t="str">
        <f>附表2!E4:G4</f>
        <v>114.9.30</v>
      </c>
      <c r="F4" s="78"/>
      <c r="G4" s="79"/>
      <c r="H4" s="77" t="s">
        <v>13</v>
      </c>
      <c r="I4" s="79"/>
    </row>
    <row r="5" spans="1:11" s="21" customFormat="1" ht="20.100000000000001" customHeight="1" x14ac:dyDescent="0.25">
      <c r="A5" s="76"/>
      <c r="B5" s="22" t="s">
        <v>14</v>
      </c>
      <c r="C5" s="22" t="s">
        <v>15</v>
      </c>
      <c r="D5" s="23" t="s">
        <v>2</v>
      </c>
      <c r="E5" s="22" t="s">
        <v>14</v>
      </c>
      <c r="F5" s="22" t="s">
        <v>15</v>
      </c>
      <c r="G5" s="23" t="s">
        <v>2</v>
      </c>
      <c r="H5" s="22" t="s">
        <v>15</v>
      </c>
      <c r="I5" s="23" t="s">
        <v>3</v>
      </c>
    </row>
    <row r="6" spans="1:11" s="21" customFormat="1" ht="32.1" customHeight="1" x14ac:dyDescent="0.25">
      <c r="A6" s="55" t="s">
        <v>32</v>
      </c>
      <c r="B6" s="24">
        <v>1</v>
      </c>
      <c r="C6" s="39">
        <v>1972.17</v>
      </c>
      <c r="D6" s="25">
        <v>29.63</v>
      </c>
      <c r="E6" s="24">
        <v>1</v>
      </c>
      <c r="F6" s="39">
        <v>1922.03</v>
      </c>
      <c r="G6" s="25">
        <v>29.419999999999998</v>
      </c>
      <c r="H6" s="25">
        <v>50.14</v>
      </c>
      <c r="I6" s="26">
        <v>2.61</v>
      </c>
    </row>
    <row r="7" spans="1:11" s="21" customFormat="1" ht="32.1" customHeight="1" x14ac:dyDescent="0.25">
      <c r="A7" s="55" t="s">
        <v>40</v>
      </c>
      <c r="B7" s="24">
        <v>2</v>
      </c>
      <c r="C7" s="39">
        <v>522.71</v>
      </c>
      <c r="D7" s="25">
        <v>7.85</v>
      </c>
      <c r="E7" s="24">
        <v>2</v>
      </c>
      <c r="F7" s="39">
        <v>527.54999999999995</v>
      </c>
      <c r="G7" s="25">
        <v>8.08</v>
      </c>
      <c r="H7" s="25">
        <v>-4.84</v>
      </c>
      <c r="I7" s="26">
        <v>-0.92</v>
      </c>
    </row>
    <row r="8" spans="1:11" s="21" customFormat="1" ht="32.1" customHeight="1" x14ac:dyDescent="0.25">
      <c r="A8" s="56" t="s">
        <v>33</v>
      </c>
      <c r="B8" s="24">
        <v>3</v>
      </c>
      <c r="C8" s="43">
        <v>498.3</v>
      </c>
      <c r="D8" s="25">
        <v>7.49</v>
      </c>
      <c r="E8" s="24">
        <v>3</v>
      </c>
      <c r="F8" s="43">
        <v>491.01</v>
      </c>
      <c r="G8" s="25">
        <v>7.52</v>
      </c>
      <c r="H8" s="25">
        <v>7.29</v>
      </c>
      <c r="I8" s="26">
        <v>1.48</v>
      </c>
    </row>
    <row r="9" spans="1:11" s="21" customFormat="1" ht="32.1" customHeight="1" x14ac:dyDescent="0.25">
      <c r="A9" s="55" t="s">
        <v>35</v>
      </c>
      <c r="B9" s="24">
        <v>4</v>
      </c>
      <c r="C9" s="43">
        <v>453.6</v>
      </c>
      <c r="D9" s="25">
        <v>6.82</v>
      </c>
      <c r="E9" s="24">
        <v>4</v>
      </c>
      <c r="F9" s="43">
        <v>477.53</v>
      </c>
      <c r="G9" s="25">
        <v>7.31</v>
      </c>
      <c r="H9" s="25">
        <v>-23.93</v>
      </c>
      <c r="I9" s="26">
        <v>-5.01</v>
      </c>
    </row>
    <row r="10" spans="1:11" s="21" customFormat="1" ht="32.1" customHeight="1" x14ac:dyDescent="0.25">
      <c r="A10" s="55" t="s">
        <v>34</v>
      </c>
      <c r="B10" s="24">
        <v>5</v>
      </c>
      <c r="C10" s="39">
        <v>396.08</v>
      </c>
      <c r="D10" s="25">
        <v>5.95</v>
      </c>
      <c r="E10" s="24">
        <v>5</v>
      </c>
      <c r="F10" s="39">
        <v>379.89</v>
      </c>
      <c r="G10" s="25">
        <v>5.8100000000000005</v>
      </c>
      <c r="H10" s="25">
        <v>16.190000000000001</v>
      </c>
      <c r="I10" s="26">
        <v>4.26</v>
      </c>
    </row>
    <row r="11" spans="1:11" s="21" customFormat="1" ht="32.1" customHeight="1" x14ac:dyDescent="0.25">
      <c r="A11" s="55" t="s">
        <v>42</v>
      </c>
      <c r="B11" s="24">
        <v>6</v>
      </c>
      <c r="C11" s="39">
        <v>261.62</v>
      </c>
      <c r="D11" s="25">
        <v>3.93</v>
      </c>
      <c r="E11" s="24">
        <v>6</v>
      </c>
      <c r="F11" s="39">
        <v>240.88</v>
      </c>
      <c r="G11" s="25">
        <v>3.69</v>
      </c>
      <c r="H11" s="25">
        <v>20.74</v>
      </c>
      <c r="I11" s="26">
        <v>8.61</v>
      </c>
    </row>
    <row r="12" spans="1:11" s="21" customFormat="1" ht="32.1" customHeight="1" x14ac:dyDescent="0.25">
      <c r="A12" s="55" t="s">
        <v>36</v>
      </c>
      <c r="B12" s="24">
        <v>7</v>
      </c>
      <c r="C12" s="43">
        <v>233.6</v>
      </c>
      <c r="D12" s="25">
        <v>3.51</v>
      </c>
      <c r="E12" s="24">
        <v>7</v>
      </c>
      <c r="F12" s="39">
        <v>230.13</v>
      </c>
      <c r="G12" s="25">
        <v>3.52</v>
      </c>
      <c r="H12" s="25">
        <v>3.47</v>
      </c>
      <c r="I12" s="26">
        <v>1.51</v>
      </c>
    </row>
    <row r="13" spans="1:11" s="21" customFormat="1" ht="32.1" customHeight="1" x14ac:dyDescent="0.25">
      <c r="A13" s="55" t="s">
        <v>43</v>
      </c>
      <c r="B13" s="24">
        <v>8</v>
      </c>
      <c r="C13" s="43">
        <v>207.67</v>
      </c>
      <c r="D13" s="25">
        <v>3.12</v>
      </c>
      <c r="E13" s="24">
        <v>8</v>
      </c>
      <c r="F13" s="43">
        <v>201.59</v>
      </c>
      <c r="G13" s="25">
        <v>3.09</v>
      </c>
      <c r="H13" s="25">
        <v>6.08</v>
      </c>
      <c r="I13" s="26">
        <v>3.02</v>
      </c>
    </row>
    <row r="14" spans="1:11" s="21" customFormat="1" ht="32.1" customHeight="1" x14ac:dyDescent="0.25">
      <c r="A14" s="55" t="s">
        <v>44</v>
      </c>
      <c r="B14" s="40">
        <v>9</v>
      </c>
      <c r="C14" s="43">
        <v>164.67</v>
      </c>
      <c r="D14" s="25">
        <v>2.4700000000000002</v>
      </c>
      <c r="E14" s="40">
        <v>10</v>
      </c>
      <c r="F14" s="43">
        <v>161.97999999999999</v>
      </c>
      <c r="G14" s="25">
        <v>2.48</v>
      </c>
      <c r="H14" s="25">
        <v>2.69</v>
      </c>
      <c r="I14" s="26">
        <v>1.66</v>
      </c>
    </row>
    <row r="15" spans="1:11" s="53" customFormat="1" ht="32.1" customHeight="1" x14ac:dyDescent="0.25">
      <c r="A15" s="57" t="s">
        <v>49</v>
      </c>
      <c r="B15" s="40">
        <v>10</v>
      </c>
      <c r="C15" s="43">
        <v>163.41999999999999</v>
      </c>
      <c r="D15" s="25">
        <v>2.46</v>
      </c>
      <c r="E15" s="58">
        <v>12</v>
      </c>
      <c r="F15" s="59">
        <v>146.47</v>
      </c>
      <c r="G15" s="60">
        <v>2.2400000000000002</v>
      </c>
      <c r="H15" s="25">
        <v>16.95</v>
      </c>
      <c r="I15" s="26">
        <v>11.57</v>
      </c>
      <c r="J15" s="30"/>
      <c r="K15" s="31"/>
    </row>
    <row r="16" spans="1:11" s="53" customFormat="1" ht="32.1" customHeight="1" x14ac:dyDescent="0.25">
      <c r="A16" s="57" t="s">
        <v>48</v>
      </c>
      <c r="B16" s="58">
        <v>11</v>
      </c>
      <c r="C16" s="59">
        <v>162.43181000000001</v>
      </c>
      <c r="D16" s="60">
        <v>2.44</v>
      </c>
      <c r="E16" s="40">
        <v>9</v>
      </c>
      <c r="F16" s="43">
        <v>163.15</v>
      </c>
      <c r="G16" s="25">
        <v>2.5</v>
      </c>
      <c r="H16" s="25">
        <f>C16-F16</f>
        <v>-0.71818999999999278</v>
      </c>
      <c r="I16" s="62">
        <f>IF(F16=0,"_",ROUND(H16/F16*100,2))</f>
        <v>-0.44</v>
      </c>
      <c r="J16" s="30"/>
      <c r="K16" s="31"/>
    </row>
    <row r="17" spans="1:9" s="21" customFormat="1" ht="32.1" customHeight="1" x14ac:dyDescent="0.25">
      <c r="A17" s="27" t="s">
        <v>16</v>
      </c>
      <c r="B17" s="27"/>
      <c r="C17" s="38">
        <v>4873.84</v>
      </c>
      <c r="D17" s="28">
        <v>73.23</v>
      </c>
      <c r="E17" s="27"/>
      <c r="F17" s="38">
        <v>4795.74</v>
      </c>
      <c r="G17" s="28">
        <v>73.42</v>
      </c>
      <c r="H17" s="37">
        <f>C17-F17</f>
        <v>78.100000000000364</v>
      </c>
      <c r="I17" s="28">
        <f>IF(F17=0,"_",ROUND(H17/F17*100,2))</f>
        <v>1.63</v>
      </c>
    </row>
    <row r="18" spans="1:9" x14ac:dyDescent="0.25">
      <c r="A18" s="12" t="s">
        <v>5</v>
      </c>
      <c r="D18" s="11"/>
    </row>
    <row r="19" spans="1:9" x14ac:dyDescent="0.25">
      <c r="A19" s="1" t="s">
        <v>30</v>
      </c>
    </row>
    <row r="20" spans="1:9" x14ac:dyDescent="0.25">
      <c r="A20" s="61" t="s">
        <v>50</v>
      </c>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莊宜澄</cp:lastModifiedBy>
  <cp:lastPrinted>2026-03-12T08:41:54Z</cp:lastPrinted>
  <dcterms:created xsi:type="dcterms:W3CDTF">2021-02-22T06:46:19Z</dcterms:created>
  <dcterms:modified xsi:type="dcterms:W3CDTF">2026-03-26T05:44:31Z</dcterms:modified>
</cp:coreProperties>
</file>