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fsnas\DFI\IAS\衍生性月報作業\衍生性商品交易統計\月報\最新月份\月底新聞稿TO管理科\"/>
    </mc:Choice>
  </mc:AlternateContent>
  <xr:revisionPtr revIDLastSave="0" documentId="13_ncr:1_{3B6DC2F2-40C0-4DD3-BA0A-2F196EB96751}" xr6:coauthVersionLast="47" xr6:coauthVersionMax="47" xr10:uidLastSave="{00000000-0000-0000-0000-000000000000}"/>
  <bookViews>
    <workbookView xWindow="-105" yWindow="0" windowWidth="14670" windowHeight="15585" tabRatio="597" xr2:uid="{00000000-000D-0000-FFFF-FFFF00000000}"/>
  </bookViews>
  <sheets>
    <sheet name="附表1" sheetId="65" r:id="rId1"/>
    <sheet name="附表2" sheetId="13" r:id="rId2"/>
  </sheets>
  <externalReferences>
    <externalReference r:id="rId3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#REF!,#REF!</definedName>
    <definedName name="交易量占比">#REF!,#REF!</definedName>
    <definedName name="交易量排名範圍">#REF!,#REF!</definedName>
    <definedName name="無本金占比">#REF!,#REF!</definedName>
    <definedName name="無本金排名範圍">#REF!,#REF!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65" l="1"/>
  <c r="F7" i="13"/>
  <c r="D58" i="65"/>
  <c r="C58" i="65"/>
  <c r="C62" i="65" s="1"/>
  <c r="E62" i="65" l="1"/>
  <c r="D62" i="65"/>
  <c r="C63" i="65"/>
  <c r="F39" i="13"/>
  <c r="C59" i="65" l="1"/>
  <c r="D59" i="65"/>
  <c r="F17" i="13"/>
  <c r="F41" i="13"/>
  <c r="F46" i="13"/>
  <c r="G46" i="13" s="1"/>
  <c r="F45" i="13"/>
  <c r="F44" i="13"/>
  <c r="F43" i="13"/>
  <c r="G42" i="13"/>
  <c r="F42" i="13"/>
  <c r="F40" i="13"/>
  <c r="F38" i="13"/>
  <c r="G38" i="13" s="1"/>
  <c r="F37" i="13"/>
  <c r="G37" i="13" s="1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F28" i="13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6" i="13"/>
  <c r="F15" i="13"/>
  <c r="G15" i="13" s="1"/>
  <c r="F14" i="13"/>
  <c r="F13" i="13"/>
  <c r="G13" i="13" s="1"/>
  <c r="F12" i="13"/>
  <c r="G12" i="13" s="1"/>
  <c r="F11" i="13"/>
  <c r="G11" i="13" s="1"/>
  <c r="F10" i="13"/>
  <c r="G10" i="13" s="1"/>
  <c r="F9" i="13"/>
  <c r="F8" i="13"/>
  <c r="G8" i="13" s="1"/>
  <c r="G7" i="13"/>
  <c r="D63" i="65"/>
  <c r="E63" i="65" l="1"/>
  <c r="G14" i="13"/>
</calcChain>
</file>

<file path=xl/sharedStrings.xml><?xml version="1.0" encoding="utf-8"?>
<sst xmlns="http://schemas.openxmlformats.org/spreadsheetml/2006/main" count="123" uniqueCount="86">
  <si>
    <t>本國銀行海外分支機構</t>
  </si>
  <si>
    <t>比較增減</t>
  </si>
  <si>
    <t>涉及新臺幣交易</t>
    <phoneticPr fontId="16" type="noConversion"/>
  </si>
  <si>
    <t>商  品  種  類  別</t>
    <phoneticPr fontId="16" type="noConversion"/>
  </si>
  <si>
    <t>金  額</t>
    <phoneticPr fontId="17" type="noConversion"/>
  </si>
  <si>
    <t>比  重</t>
    <phoneticPr fontId="17" type="noConversion"/>
  </si>
  <si>
    <t>差  額</t>
    <phoneticPr fontId="17" type="noConversion"/>
  </si>
  <si>
    <t>變動率</t>
    <phoneticPr fontId="17" type="noConversion"/>
  </si>
  <si>
    <t>比重 use  table-1</t>
    <phoneticPr fontId="16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</si>
  <si>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16" type="noConversion"/>
  </si>
  <si>
    <r>
      <rPr>
        <sz val="12"/>
        <rFont val="標楷體"/>
        <family val="4"/>
        <charset val="136"/>
      </rPr>
      <t>涉及新臺幣交易</t>
    </r>
    <phoneticPr fontId="16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</si>
  <si>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</si>
  <si>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比重</t>
    </r>
    <phoneticPr fontId="16" type="noConversion"/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</si>
  <si>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16" type="noConversion"/>
  </si>
  <si>
    <r>
      <rPr>
        <sz val="14"/>
        <rFont val="標楷體"/>
        <family val="4"/>
        <charset val="136"/>
      </rPr>
      <t>涉及新臺幣交易</t>
    </r>
    <phoneticPr fontId="16" type="noConversion"/>
  </si>
  <si>
    <r>
      <rPr>
        <sz val="14"/>
        <rFont val="標楷體"/>
        <family val="4"/>
        <charset val="136"/>
      </rPr>
      <t>純外幣交易</t>
    </r>
    <phoneticPr fontId="16" type="noConversion"/>
  </si>
  <si>
    <r>
      <rPr>
        <b/>
        <sz val="18"/>
        <rFont val="標楷體"/>
        <family val="4"/>
        <charset val="136"/>
      </rPr>
      <t>比較增減</t>
    </r>
    <phoneticPr fontId="16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</si>
  <si>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16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</si>
  <si>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16" type="noConversion"/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</si>
  <si>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</si>
  <si>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</si>
  <si>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</si>
  <si>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</si>
  <si>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</si>
  <si>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</si>
  <si>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</si>
  <si>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</si>
  <si>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</si>
  <si>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16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</si>
  <si>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16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</si>
  <si>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16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</si>
  <si>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</si>
  <si>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</si>
  <si>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</si>
  <si>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</si>
  <si>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</si>
  <si>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</si>
  <si>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</si>
  <si>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16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</si>
  <si>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16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</si>
  <si>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16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</si>
  <si>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16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</si>
  <si>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</si>
  <si>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6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</si>
  <si>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6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</si>
  <si>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16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</si>
  <si>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16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</si>
  <si>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6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</si>
  <si>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6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</si>
  <si>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</si>
  <si>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16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</si>
  <si>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16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</si>
  <si>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</si>
  <si>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16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</si>
  <si>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16" type="noConversion"/>
  </si>
  <si>
    <r>
      <rPr>
        <sz val="12"/>
        <rFont val="標楷體"/>
        <family val="4"/>
        <charset val="136"/>
      </rPr>
      <t>合計</t>
    </r>
    <phoneticPr fontId="16" type="noConversion"/>
  </si>
  <si>
    <r>
      <rPr>
        <sz val="12"/>
        <rFont val="標楷體"/>
        <family val="4"/>
        <charset val="136"/>
      </rPr>
      <t>變動率</t>
    </r>
    <phoneticPr fontId="16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</si>
  <si>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</si>
  <si>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</si>
  <si>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</si>
  <si>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</si>
  <si>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</si>
  <si>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</si>
  <si>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</si>
  <si>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16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</si>
  <si>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</si>
  <si>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16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</si>
  <si>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6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</si>
  <si>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</si>
  <si>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16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</si>
  <si>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16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</si>
  <si>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16" type="noConversion"/>
  </si>
  <si>
    <t>差  額</t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</si>
  <si>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16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</si>
  <si>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" type="noConversion"/>
  </si>
  <si>
    <r>
      <t xml:space="preserve">  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16" type="noConversion"/>
  </si>
  <si>
    <r>
      <t xml:space="preserve">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16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</si>
  <si>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</si>
  <si>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16" type="noConversion"/>
  </si>
  <si>
    <t xml:space="preserve"> </t>
    <phoneticPr fontId="3" type="noConversion"/>
  </si>
  <si>
    <r>
      <rPr>
        <b/>
        <sz val="13"/>
        <rFont val="標楷體"/>
        <family val="4"/>
        <charset val="136"/>
      </rPr>
      <t>一、</t>
    </r>
    <r>
      <rPr>
        <b/>
        <sz val="12"/>
        <rFont val="標楷體"/>
        <family val="4"/>
        <charset val="136"/>
      </rPr>
      <t>利率有關契約</t>
    </r>
    <r>
      <rPr>
        <sz val="10"/>
        <rFont val="Times New Roman"/>
        <family val="1"/>
      </rPr>
      <t>(Interest Rate Contracts)</t>
    </r>
    <phoneticPr fontId="16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</si>
  <si>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</t>
    </r>
    <phoneticPr fontId="16" type="noConversion"/>
  </si>
  <si>
    <r>
      <t>115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月</t>
    </r>
    <phoneticPr fontId="17" type="noConversion"/>
  </si>
  <si>
    <r>
      <t>115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</t>
    </r>
    <r>
      <rPr>
        <b/>
        <sz val="18"/>
        <rFont val="標楷體"/>
        <family val="4"/>
        <charset val="136"/>
      </rPr>
      <t>月</t>
    </r>
    <phoneticPr fontId="16" type="noConversion"/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</si>
  <si>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12</t>
    </r>
    <r>
      <rPr>
        <b/>
        <sz val="18"/>
        <rFont val="標楷體"/>
        <family val="4"/>
        <charset val="136"/>
      </rPr>
      <t>月</t>
    </r>
    <phoneticPr fontId="17" type="noConversion"/>
  </si>
  <si>
    <r>
      <t>115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1</t>
    </r>
    <r>
      <rPr>
        <sz val="14"/>
        <color theme="1"/>
        <rFont val="標楷體"/>
        <family val="4"/>
        <charset val="136"/>
      </rPr>
      <t>月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</si>
</sst>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4" formatCode="_-&quot;$&quot;* #,##0.00_-;\-&quot;$&quot;* #,##0.00_-;_-&quot;$&quot;* &quot;-&quot;??_-;_-@_-"/>
    <numFmt numFmtId="176" formatCode="_(* #,##0_);_(* \(#,##0\);_(* \-_);_(@_)"/>
    <numFmt numFmtId="177" formatCode="0.00_);\(0.00\)"/>
    <numFmt numFmtId="178" formatCode="0.00_);[Red]\(0.00\)"/>
    <numFmt numFmtId="179" formatCode="0.00_ "/>
    <numFmt numFmtId="180" formatCode="#,##0_ "/>
    <numFmt numFmtId="181" formatCode="_(* #,##0_);_(* \(#,##0\);_(* &quot;-&quot;_);_(@_)"/>
    <numFmt numFmtId="182" formatCode="_(* #,##0_);_(* \-#,##0_);_(* &quot;-&quot;_);_(@_)"/>
    <numFmt numFmtId="183" formatCode="#,##0.00_ "/>
    <numFmt numFmtId="184" formatCode="_-* #,##0.00_-;\-* #,##0.00_-;_-* &quot;-&quot;_-;_-@_-"/>
    <numFmt numFmtId="185" formatCode="_-* #,##0.0_-;\-* #,##0.0_-;_-* &quot;-&quot;_-;_-@_-"/>
    <numFmt numFmtId="186" formatCode="_(* #,##0.00_);_(* \-#,##0.00_);_(* &quot;-&quot;_);_(@_)"/>
  </numFmts>
  <fonts count="40">
    <font>
      <sz val="12"/>
      <name val="Heiti TC"/>
      <family val="2"/>
    </font>
    <font>
      <sz val="12"/>
      <name val="Times New Roman"/>
      <family val="1"/>
    </font>
    <font>
      <sz val="9"/>
      <name val="Times New Roman"/>
      <family val="1"/>
    </font>
    <font>
      <sz val="9"/>
      <name val="Heiti TC"/>
      <family val="2"/>
    </font>
    <font>
      <sz val="10"/>
      <name val="Times New Roman"/>
      <family val="1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3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22"/>
      <name val="標楷體"/>
      <family val="4"/>
      <charset val="136"/>
    </font>
    <font>
      <sz val="18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Heiti TC"/>
      <family val="2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u/>
      <sz val="9"/>
      <color indexed="12"/>
      <name val="Times New Roman"/>
      <family val="1"/>
    </font>
    <font>
      <sz val="18"/>
      <name val="Times New Roman"/>
      <family val="1"/>
    </font>
    <font>
      <sz val="13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b/>
      <sz val="22"/>
      <name val="Times New Roman"/>
      <family val="1"/>
    </font>
    <font>
      <b/>
      <sz val="13"/>
      <name val="Times New Roman"/>
      <family val="4"/>
      <charset val="136"/>
    </font>
    <font>
      <b/>
      <sz val="12"/>
      <name val="Times New Roman"/>
      <family val="4"/>
      <charset val="136"/>
    </font>
    <font>
      <b/>
      <sz val="22"/>
      <name val="Times New Roman"/>
      <family val="4"/>
      <charset val="136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8">
    <xf numFmtId="0" fontId="0" fillId="0" borderId="0"/>
    <xf numFmtId="0" fontId="25" fillId="0" borderId="38" applyAlignment="0" applyProtection="0"/>
    <xf numFmtId="0" fontId="1" fillId="0" borderId="0"/>
    <xf numFmtId="0" fontId="1" fillId="0" borderId="0"/>
    <xf numFmtId="181" fontId="1" fillId="0" borderId="0" applyFont="0" applyFill="0" applyBorder="0" applyAlignment="0" applyProtection="0"/>
    <xf numFmtId="9" fontId="15" fillId="0" borderId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Continuous" vertical="center"/>
    </xf>
    <xf numFmtId="181" fontId="5" fillId="0" borderId="0" xfId="0" applyNumberFormat="1" applyFont="1" applyAlignment="1" applyProtection="1">
      <alignment horizontal="centerContinuous"/>
    </xf>
    <xf numFmtId="182" fontId="5" fillId="0" borderId="0" xfId="0" applyNumberFormat="1" applyFont="1" applyProtection="1"/>
    <xf numFmtId="181" fontId="5" fillId="0" borderId="0" xfId="0" applyNumberFormat="1" applyFont="1" applyProtection="1"/>
    <xf numFmtId="181" fontId="27" fillId="0" borderId="0" xfId="0" applyNumberFormat="1" applyFont="1" applyAlignment="1" applyProtection="1">
      <alignment horizontal="centerContinuous"/>
    </xf>
    <xf numFmtId="178" fontId="27" fillId="0" borderId="0" xfId="5" applyNumberFormat="1" applyFont="1" applyAlignment="1" applyProtection="1">
      <alignment horizontal="centerContinuous"/>
    </xf>
    <xf numFmtId="181" fontId="27" fillId="0" borderId="0" xfId="0" applyNumberFormat="1" applyFont="1" applyProtection="1"/>
    <xf numFmtId="178" fontId="27" fillId="0" borderId="0" xfId="0" applyNumberFormat="1" applyFont="1" applyProtection="1"/>
    <xf numFmtId="178" fontId="27" fillId="0" borderId="0" xfId="5" applyNumberFormat="1" applyFont="1" applyProtection="1"/>
    <xf numFmtId="49" fontId="27" fillId="0" borderId="32" xfId="5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/>
    <xf numFmtId="49" fontId="27" fillId="0" borderId="14" xfId="3" applyNumberFormat="1" applyFont="1" applyFill="1" applyBorder="1" applyAlignment="1" applyProtection="1">
      <alignment horizontal="center" vertical="center" shrinkToFit="1"/>
      <protection hidden="1"/>
    </xf>
    <xf numFmtId="181" fontId="5" fillId="0" borderId="0" xfId="0" applyNumberFormat="1" applyFont="1" applyFill="1" applyAlignment="1">
      <alignment horizontal="centerContinuous"/>
    </xf>
    <xf numFmtId="0" fontId="5" fillId="0" borderId="0" xfId="0" applyFont="1" applyFill="1" applyAlignment="1">
      <alignment horizontal="left" vertical="center"/>
    </xf>
    <xf numFmtId="181" fontId="5" fillId="0" borderId="0" xfId="0" applyNumberFormat="1" applyFont="1" applyFill="1"/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81" fontId="5" fillId="0" borderId="10" xfId="0" applyNumberFormat="1" applyFont="1" applyFill="1" applyBorder="1" applyAlignment="1" applyProtection="1">
      <alignment horizontal="center" vertical="center" wrapText="1"/>
    </xf>
    <xf numFmtId="176" fontId="11" fillId="0" borderId="11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Alignment="1">
      <alignment horizontal="center" vertical="center" wrapText="1"/>
    </xf>
    <xf numFmtId="181" fontId="5" fillId="0" borderId="0" xfId="0" applyNumberFormat="1" applyFont="1" applyFill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right" vertical="center"/>
    </xf>
    <xf numFmtId="181" fontId="26" fillId="0" borderId="0" xfId="0" applyNumberFormat="1" applyFont="1" applyFill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right" vertical="center"/>
    </xf>
    <xf numFmtId="181" fontId="8" fillId="0" borderId="11" xfId="0" applyNumberFormat="1" applyFont="1" applyFill="1" applyBorder="1" applyAlignment="1" applyProtection="1">
      <alignment horizontal="right" vertical="center"/>
      <protection locked="0"/>
    </xf>
    <xf numFmtId="176" fontId="8" fillId="0" borderId="13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/>
    </xf>
    <xf numFmtId="176" fontId="8" fillId="0" borderId="19" xfId="0" applyNumberFormat="1" applyFont="1" applyFill="1" applyBorder="1" applyAlignment="1">
      <alignment horizontal="right" vertical="center"/>
    </xf>
    <xf numFmtId="176" fontId="8" fillId="0" borderId="11" xfId="0" applyNumberFormat="1" applyFont="1" applyFill="1" applyBorder="1" applyAlignment="1">
      <alignment horizontal="right" vertical="center"/>
    </xf>
    <xf numFmtId="181" fontId="13" fillId="0" borderId="4" xfId="0" applyNumberFormat="1" applyFont="1" applyFill="1" applyBorder="1" applyAlignment="1">
      <alignment horizontal="center" vertical="center"/>
    </xf>
    <xf numFmtId="181" fontId="13" fillId="0" borderId="3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0" fontId="8" fillId="0" borderId="0" xfId="0" applyNumberFormat="1" applyFont="1" applyFill="1" applyBorder="1" applyProtection="1"/>
    <xf numFmtId="10" fontId="8" fillId="0" borderId="0" xfId="5" applyNumberFormat="1" applyFont="1" applyFill="1" applyBorder="1" applyProtection="1"/>
    <xf numFmtId="10" fontId="5" fillId="0" borderId="0" xfId="5" applyNumberFormat="1" applyFont="1" applyFill="1"/>
    <xf numFmtId="2" fontId="5" fillId="0" borderId="0" xfId="0" applyNumberFormat="1" applyFont="1" applyFill="1"/>
    <xf numFmtId="181" fontId="5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center" wrapText="1"/>
    </xf>
    <xf numFmtId="182" fontId="5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81" fontId="1" fillId="0" borderId="0" xfId="0" applyNumberFormat="1" applyFont="1" applyFill="1"/>
    <xf numFmtId="0" fontId="30" fillId="0" borderId="9" xfId="0" applyFont="1" applyFill="1" applyBorder="1" applyAlignment="1">
      <alignment horizontal="center" vertical="center" shrinkToFit="1"/>
    </xf>
    <xf numFmtId="49" fontId="23" fillId="0" borderId="8" xfId="3" applyNumberFormat="1" applyFont="1" applyFill="1" applyBorder="1" applyAlignment="1" applyProtection="1">
      <alignment horizontal="centerContinuous" vertical="center" wrapText="1"/>
      <protection hidden="1"/>
    </xf>
    <xf numFmtId="181" fontId="1" fillId="0" borderId="8" xfId="0" applyNumberFormat="1" applyFont="1" applyFill="1" applyBorder="1" applyAlignment="1">
      <alignment horizontal="centerContinuous" vertical="center" wrapText="1"/>
    </xf>
    <xf numFmtId="181" fontId="1" fillId="0" borderId="31" xfId="0" applyNumberFormat="1" applyFont="1" applyFill="1" applyBorder="1" applyAlignment="1">
      <alignment horizontal="centerContinuous" vertical="center" wrapText="1"/>
    </xf>
    <xf numFmtId="10" fontId="1" fillId="0" borderId="36" xfId="5" applyNumberFormat="1" applyFont="1" applyFill="1" applyBorder="1" applyAlignment="1">
      <alignment horizontal="centerContinuous" vertical="center" wrapText="1"/>
    </xf>
    <xf numFmtId="0" fontId="1" fillId="0" borderId="10" xfId="0" applyFont="1" applyFill="1" applyBorder="1" applyAlignment="1">
      <alignment shrinkToFit="1"/>
    </xf>
    <xf numFmtId="49" fontId="1" fillId="0" borderId="14" xfId="3" applyNumberFormat="1" applyFont="1" applyFill="1" applyBorder="1" applyAlignment="1" applyProtection="1">
      <alignment horizontal="center" vertical="center" shrinkToFit="1"/>
      <protection hidden="1"/>
    </xf>
    <xf numFmtId="49" fontId="1" fillId="0" borderId="14" xfId="3" applyNumberFormat="1" applyFont="1" applyFill="1" applyBorder="1" applyAlignment="1" applyProtection="1">
      <alignment horizontal="center" vertical="center"/>
      <protection hidden="1"/>
    </xf>
    <xf numFmtId="49" fontId="1" fillId="0" borderId="32" xfId="5" applyNumberFormat="1" applyFont="1" applyFill="1" applyBorder="1" applyAlignment="1" applyProtection="1">
      <alignment horizontal="center" vertical="center"/>
      <protection hidden="1"/>
    </xf>
    <xf numFmtId="181" fontId="24" fillId="0" borderId="15" xfId="0" applyNumberFormat="1" applyFont="1" applyFill="1" applyBorder="1" applyAlignment="1" applyProtection="1">
      <alignment horizontal="right" vertical="center"/>
      <protection locked="0"/>
    </xf>
    <xf numFmtId="181" fontId="24" fillId="0" borderId="1" xfId="0" applyNumberFormat="1" applyFont="1" applyFill="1" applyBorder="1" applyAlignment="1" applyProtection="1">
      <alignment horizontal="right" vertical="center"/>
      <protection locked="0"/>
    </xf>
    <xf numFmtId="181" fontId="24" fillId="0" borderId="6" xfId="0" applyNumberFormat="1" applyFont="1" applyFill="1" applyBorder="1" applyAlignment="1" applyProtection="1">
      <alignment horizontal="right" vertical="center"/>
      <protection locked="0"/>
    </xf>
    <xf numFmtId="177" fontId="24" fillId="0" borderId="28" xfId="5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/>
      <protection hidden="1"/>
    </xf>
    <xf numFmtId="181" fontId="23" fillId="0" borderId="4" xfId="0" applyNumberFormat="1" applyFont="1" applyFill="1" applyBorder="1" applyAlignment="1" applyProtection="1">
      <alignment horizontal="right" vertical="center"/>
      <protection locked="0"/>
    </xf>
    <xf numFmtId="177" fontId="23" fillId="0" borderId="34" xfId="5" applyNumberFormat="1" applyFont="1" applyFill="1" applyBorder="1" applyAlignment="1" applyProtection="1">
      <alignment horizontal="right" vertical="center"/>
      <protection locked="0"/>
    </xf>
    <xf numFmtId="177" fontId="23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Fill="1" applyBorder="1" applyAlignment="1" applyProtection="1">
      <alignment horizontal="left" vertical="center"/>
      <protection hidden="1"/>
    </xf>
    <xf numFmtId="181" fontId="23" fillId="0" borderId="35" xfId="0" applyNumberFormat="1" applyFont="1" applyFill="1" applyBorder="1" applyAlignment="1" applyProtection="1">
      <alignment horizontal="right" vertical="center"/>
      <protection locked="0"/>
    </xf>
    <xf numFmtId="0" fontId="22" fillId="0" borderId="11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/>
      <protection hidden="1"/>
    </xf>
    <xf numFmtId="0" fontId="1" fillId="0" borderId="13" xfId="3" applyFont="1" applyFill="1" applyBorder="1" applyAlignment="1" applyProtection="1">
      <alignment horizontal="left" vertical="center" shrinkToFit="1"/>
      <protection hidden="1"/>
    </xf>
    <xf numFmtId="0" fontId="24" fillId="0" borderId="11" xfId="3" applyFont="1" applyFill="1" applyBorder="1" applyAlignment="1" applyProtection="1">
      <alignment horizontal="center" vertical="center" shrinkToFit="1"/>
      <protection hidden="1"/>
    </xf>
    <xf numFmtId="0" fontId="22" fillId="0" borderId="11" xfId="3" applyFont="1" applyFill="1" applyBorder="1" applyAlignment="1" applyProtection="1">
      <alignment horizontal="left" vertical="center" shrinkToFit="1"/>
      <protection hidden="1"/>
    </xf>
    <xf numFmtId="0" fontId="1" fillId="0" borderId="26" xfId="3" applyFont="1" applyFill="1" applyBorder="1" applyAlignment="1" applyProtection="1">
      <alignment horizontal="left" vertical="center" shrinkToFit="1"/>
      <protection hidden="1"/>
    </xf>
    <xf numFmtId="41" fontId="23" fillId="0" borderId="25" xfId="5" applyNumberFormat="1" applyFont="1" applyFill="1" applyBorder="1" applyAlignment="1" applyProtection="1">
      <alignment horizontal="right" vertical="center"/>
      <protection locked="0"/>
    </xf>
    <xf numFmtId="181" fontId="23" fillId="0" borderId="6" xfId="0" applyNumberFormat="1" applyFont="1" applyFill="1" applyBorder="1" applyAlignment="1" applyProtection="1">
      <alignment horizontal="right" vertical="center"/>
      <protection locked="0"/>
    </xf>
    <xf numFmtId="0" fontId="1" fillId="0" borderId="7" xfId="3" applyFont="1" applyFill="1" applyBorder="1" applyAlignment="1" applyProtection="1">
      <alignment horizontal="left" vertical="center" shrinkToFit="1"/>
      <protection hidden="1"/>
    </xf>
    <xf numFmtId="181" fontId="23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30" xfId="3" applyFont="1" applyFill="1" applyBorder="1" applyAlignment="1" applyProtection="1">
      <alignment horizontal="left" vertical="center" shrinkToFit="1"/>
      <protection hidden="1"/>
    </xf>
    <xf numFmtId="181" fontId="23" fillId="0" borderId="2" xfId="0" applyNumberFormat="1" applyFont="1" applyFill="1" applyBorder="1" applyAlignment="1" applyProtection="1">
      <alignment horizontal="right" vertical="center"/>
      <protection locked="0"/>
    </xf>
    <xf numFmtId="181" fontId="1" fillId="0" borderId="0" xfId="3" applyNumberFormat="1" applyFont="1" applyFill="1" applyProtection="1">
      <protection hidden="1"/>
    </xf>
    <xf numFmtId="10" fontId="1" fillId="0" borderId="0" xfId="5" applyNumberFormat="1" applyFont="1" applyFill="1" applyAlignment="1" applyProtection="1">
      <protection hidden="1"/>
    </xf>
    <xf numFmtId="0" fontId="1" fillId="0" borderId="0" xfId="0" applyFont="1" applyFill="1"/>
    <xf numFmtId="0" fontId="31" fillId="0" borderId="0" xfId="0" applyFont="1" applyFill="1" applyAlignment="1">
      <alignment vertical="center"/>
    </xf>
    <xf numFmtId="49" fontId="23" fillId="0" borderId="37" xfId="3" applyNumberFormat="1" applyFont="1" applyFill="1" applyBorder="1" applyAlignment="1" applyProtection="1">
      <alignment horizontal="center" vertical="center" shrinkToFit="1"/>
      <protection hidden="1"/>
    </xf>
    <xf numFmtId="49" fontId="23" fillId="0" borderId="8" xfId="3" applyNumberFormat="1" applyFont="1" applyFill="1" applyBorder="1" applyAlignment="1" applyProtection="1">
      <alignment horizontal="center" vertical="center"/>
      <protection hidden="1"/>
    </xf>
    <xf numFmtId="49" fontId="23" fillId="0" borderId="34" xfId="3" applyNumberFormat="1" applyFont="1" applyFill="1" applyBorder="1" applyAlignment="1" applyProtection="1">
      <alignment horizontal="center" vertical="center"/>
      <protection hidden="1"/>
    </xf>
    <xf numFmtId="181" fontId="33" fillId="0" borderId="5" xfId="0" applyNumberFormat="1" applyFont="1" applyFill="1" applyBorder="1" applyProtection="1"/>
    <xf numFmtId="181" fontId="33" fillId="0" borderId="25" xfId="0" applyNumberFormat="1" applyFont="1" applyFill="1" applyBorder="1" applyProtection="1"/>
    <xf numFmtId="179" fontId="33" fillId="0" borderId="5" xfId="0" applyNumberFormat="1" applyFont="1" applyFill="1" applyBorder="1" applyProtection="1"/>
    <xf numFmtId="179" fontId="33" fillId="0" borderId="25" xfId="0" applyNumberFormat="1" applyFont="1" applyFill="1" applyBorder="1" applyProtection="1"/>
    <xf numFmtId="180" fontId="33" fillId="0" borderId="5" xfId="0" applyNumberFormat="1" applyFont="1" applyFill="1" applyBorder="1" applyProtection="1"/>
    <xf numFmtId="180" fontId="33" fillId="0" borderId="25" xfId="0" applyNumberFormat="1" applyFont="1" applyFill="1" applyBorder="1" applyProtection="1"/>
    <xf numFmtId="179" fontId="33" fillId="0" borderId="2" xfId="0" applyNumberFormat="1" applyFont="1" applyFill="1" applyBorder="1" applyProtection="1"/>
    <xf numFmtId="179" fontId="33" fillId="0" borderId="32" xfId="0" applyNumberFormat="1" applyFont="1" applyFill="1" applyBorder="1" applyProtection="1"/>
    <xf numFmtId="0" fontId="33" fillId="0" borderId="9" xfId="0" applyFont="1" applyBorder="1" applyAlignment="1" applyProtection="1">
      <alignment horizontal="center" vertical="center" shrinkToFit="1"/>
    </xf>
    <xf numFmtId="0" fontId="1" fillId="0" borderId="26" xfId="0" applyFont="1" applyBorder="1" applyAlignment="1" applyProtection="1">
      <alignment shrinkToFit="1"/>
    </xf>
    <xf numFmtId="49" fontId="1" fillId="0" borderId="23" xfId="3" applyNumberFormat="1" applyFont="1" applyFill="1" applyBorder="1" applyAlignment="1" applyProtection="1">
      <alignment horizontal="center" vertical="center"/>
      <protection hidden="1"/>
    </xf>
    <xf numFmtId="49" fontId="1" fillId="0" borderId="27" xfId="3" applyNumberFormat="1" applyFont="1" applyBorder="1" applyAlignment="1" applyProtection="1">
      <alignment horizontal="center" vertical="center"/>
      <protection hidden="1"/>
    </xf>
    <xf numFmtId="178" fontId="1" fillId="0" borderId="27" xfId="3" applyNumberFormat="1" applyFont="1" applyBorder="1" applyAlignment="1" applyProtection="1">
      <alignment horizontal="center" vertical="center"/>
      <protection hidden="1"/>
    </xf>
    <xf numFmtId="49" fontId="1" fillId="0" borderId="27" xfId="5" applyNumberFormat="1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left" vertical="center"/>
      <protection hidden="1"/>
    </xf>
    <xf numFmtId="181" fontId="1" fillId="0" borderId="15" xfId="0" applyNumberFormat="1" applyFont="1" applyBorder="1" applyAlignment="1" applyProtection="1">
      <alignment horizontal="right" vertical="center"/>
      <protection locked="0"/>
    </xf>
    <xf numFmtId="0" fontId="1" fillId="0" borderId="13" xfId="3" applyFont="1" applyBorder="1" applyAlignment="1" applyProtection="1">
      <alignment horizontal="left" vertical="center"/>
      <protection hidden="1"/>
    </xf>
    <xf numFmtId="181" fontId="1" fillId="0" borderId="18" xfId="0" applyNumberFormat="1" applyFont="1" applyBorder="1" applyAlignment="1" applyProtection="1">
      <alignment horizontal="right" vertical="center"/>
      <protection locked="0"/>
    </xf>
    <xf numFmtId="177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4" xfId="0" applyNumberFormat="1" applyFont="1" applyBorder="1" applyAlignment="1" applyProtection="1">
      <alignment horizontal="right" vertical="center"/>
    </xf>
    <xf numFmtId="179" fontId="1" fillId="0" borderId="29" xfId="5" applyNumberFormat="1" applyFont="1" applyBorder="1" applyAlignment="1" applyProtection="1">
      <alignment horizontal="right" vertical="center"/>
      <protection locked="0"/>
    </xf>
    <xf numFmtId="0" fontId="1" fillId="0" borderId="7" xfId="3" applyFont="1" applyBorder="1" applyAlignment="1" applyProtection="1">
      <alignment horizontal="left" vertical="center"/>
      <protection hidden="1"/>
    </xf>
    <xf numFmtId="181" fontId="1" fillId="0" borderId="20" xfId="0" applyNumberFormat="1" applyFont="1" applyBorder="1" applyAlignment="1" applyProtection="1">
      <alignment horizontal="right" vertical="center"/>
      <protection locked="0"/>
    </xf>
    <xf numFmtId="181" fontId="1" fillId="0" borderId="21" xfId="0" applyNumberFormat="1" applyFont="1" applyBorder="1" applyAlignment="1" applyProtection="1">
      <alignment horizontal="right" vertical="center"/>
      <protection locked="0"/>
    </xf>
    <xf numFmtId="182" fontId="1" fillId="0" borderId="21" xfId="0" applyNumberFormat="1" applyFont="1" applyBorder="1" applyAlignment="1" applyProtection="1">
      <alignment horizontal="right" vertical="center"/>
    </xf>
    <xf numFmtId="182" fontId="1" fillId="0" borderId="25" xfId="0" applyNumberFormat="1" applyFont="1" applyBorder="1" applyAlignment="1" applyProtection="1">
      <alignment horizontal="right" vertical="center"/>
    </xf>
    <xf numFmtId="177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Border="1" applyAlignment="1" applyProtection="1">
      <alignment horizontal="right" vertical="center"/>
      <protection locked="0"/>
    </xf>
    <xf numFmtId="183" fontId="1" fillId="0" borderId="25" xfId="5" applyNumberFormat="1" applyFont="1" applyBorder="1" applyAlignment="1" applyProtection="1">
      <alignment horizontal="right" vertical="center"/>
      <protection locked="0"/>
    </xf>
    <xf numFmtId="179" fontId="1" fillId="0" borderId="25" xfId="5" applyNumberFormat="1" applyFont="1" applyFill="1" applyBorder="1" applyAlignment="1" applyProtection="1">
      <alignment horizontal="right" vertical="center"/>
      <protection locked="0"/>
    </xf>
    <xf numFmtId="0" fontId="1" fillId="0" borderId="12" xfId="3" applyFont="1" applyBorder="1" applyAlignment="1" applyProtection="1">
      <alignment horizontal="left" vertical="center"/>
      <protection hidden="1"/>
    </xf>
    <xf numFmtId="181" fontId="1" fillId="0" borderId="22" xfId="0" applyNumberFormat="1" applyFont="1" applyBorder="1" applyAlignment="1" applyProtection="1">
      <alignment horizontal="right" vertical="center"/>
      <protection locked="0"/>
    </xf>
    <xf numFmtId="182" fontId="1" fillId="0" borderId="23" xfId="0" applyNumberFormat="1" applyFont="1" applyBorder="1" applyAlignment="1" applyProtection="1">
      <alignment horizontal="right" vertical="center"/>
    </xf>
    <xf numFmtId="182" fontId="1" fillId="0" borderId="18" xfId="0" applyNumberFormat="1" applyFont="1" applyBorder="1" applyAlignment="1" applyProtection="1">
      <alignment horizontal="right" vertical="center"/>
    </xf>
    <xf numFmtId="41" fontId="1" fillId="0" borderId="25" xfId="5" applyNumberFormat="1" applyFont="1" applyBorder="1" applyAlignment="1" applyProtection="1">
      <alignment horizontal="right" vertical="center"/>
      <protection locked="0"/>
    </xf>
    <xf numFmtId="181" fontId="1" fillId="0" borderId="23" xfId="0" applyNumberFormat="1" applyFont="1" applyBorder="1" applyAlignment="1" applyProtection="1">
      <alignment horizontal="right" vertical="center"/>
      <protection locked="0"/>
    </xf>
    <xf numFmtId="41" fontId="1" fillId="0" borderId="27" xfId="5" applyNumberFormat="1" applyFont="1" applyBorder="1" applyAlignment="1" applyProtection="1">
      <alignment horizontal="right" vertical="center"/>
      <protection locked="0"/>
    </xf>
    <xf numFmtId="181" fontId="1" fillId="0" borderId="33" xfId="0" applyNumberFormat="1" applyFont="1" applyBorder="1" applyAlignment="1" applyProtection="1">
      <alignment horizontal="right" vertical="center"/>
      <protection locked="0"/>
    </xf>
    <xf numFmtId="177" fontId="1" fillId="0" borderId="27" xfId="5" applyNumberFormat="1" applyFont="1" applyBorder="1" applyAlignment="1" applyProtection="1">
      <alignment horizontal="right" vertical="center"/>
      <protection locked="0"/>
    </xf>
    <xf numFmtId="179" fontId="1" fillId="0" borderId="27" xfId="5" applyNumberFormat="1" applyFont="1" applyBorder="1" applyAlignment="1" applyProtection="1">
      <alignment horizontal="right" vertical="center"/>
      <protection locked="0"/>
    </xf>
    <xf numFmtId="0" fontId="22" fillId="0" borderId="11" xfId="3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left" vertical="center" shrinkToFit="1"/>
      <protection hidden="1"/>
    </xf>
    <xf numFmtId="41" fontId="1" fillId="0" borderId="28" xfId="5" applyNumberFormat="1" applyFont="1" applyBorder="1" applyAlignment="1" applyProtection="1">
      <alignment horizontal="right" vertical="center"/>
      <protection locked="0"/>
    </xf>
    <xf numFmtId="0" fontId="1" fillId="0" borderId="26" xfId="3" applyFont="1" applyBorder="1" applyAlignment="1" applyProtection="1">
      <alignment horizontal="left" vertical="center"/>
      <protection hidden="1"/>
    </xf>
    <xf numFmtId="181" fontId="1" fillId="0" borderId="24" xfId="0" applyNumberFormat="1" applyFont="1" applyBorder="1" applyAlignment="1" applyProtection="1">
      <alignment horizontal="right" vertical="center"/>
      <protection locked="0"/>
    </xf>
    <xf numFmtId="41" fontId="1" fillId="0" borderId="29" xfId="5" applyNumberFormat="1" applyFont="1" applyBorder="1" applyAlignment="1" applyProtection="1">
      <alignment horizontal="right" vertical="center"/>
      <protection locked="0"/>
    </xf>
    <xf numFmtId="182" fontId="1" fillId="0" borderId="28" xfId="0" applyNumberFormat="1" applyFont="1" applyBorder="1" applyAlignment="1" applyProtection="1">
      <alignment horizontal="right" vertical="center"/>
    </xf>
    <xf numFmtId="0" fontId="1" fillId="0" borderId="30" xfId="3" applyFont="1" applyBorder="1" applyAlignment="1" applyProtection="1">
      <alignment horizontal="left" vertical="center"/>
      <protection hidden="1"/>
    </xf>
    <xf numFmtId="0" fontId="24" fillId="0" borderId="11" xfId="3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Continuous" vertical="center" wrapText="1"/>
    </xf>
    <xf numFmtId="182" fontId="8" fillId="0" borderId="17" xfId="0" applyNumberFormat="1" applyFont="1" applyBorder="1" applyAlignment="1" applyProtection="1">
      <alignment horizontal="centerContinuous" vertical="center" wrapText="1"/>
    </xf>
    <xf numFmtId="182" fontId="5" fillId="0" borderId="23" xfId="3" applyNumberFormat="1" applyFont="1" applyBorder="1" applyAlignment="1" applyProtection="1">
      <alignment horizontal="center" vertical="center"/>
      <protection hidden="1"/>
    </xf>
    <xf numFmtId="181" fontId="22" fillId="0" borderId="15" xfId="0" applyNumberFormat="1" applyFont="1" applyBorder="1" applyAlignment="1" applyProtection="1">
      <alignment horizontal="right" vertical="center"/>
      <protection locked="0"/>
    </xf>
    <xf numFmtId="177" fontId="22" fillId="0" borderId="28" xfId="5" applyNumberFormat="1" applyFont="1" applyBorder="1" applyAlignment="1" applyProtection="1">
      <alignment horizontal="right" vertical="center"/>
      <protection locked="0"/>
    </xf>
    <xf numFmtId="182" fontId="22" fillId="0" borderId="15" xfId="0" applyNumberFormat="1" applyFont="1" applyBorder="1" applyAlignment="1" applyProtection="1">
      <alignment horizontal="right" vertical="center"/>
    </xf>
    <xf numFmtId="179" fontId="22" fillId="0" borderId="28" xfId="5" applyNumberFormat="1" applyFont="1" applyBorder="1" applyAlignment="1" applyProtection="1">
      <alignment horizontal="right" vertical="center"/>
      <protection locked="0"/>
    </xf>
    <xf numFmtId="181" fontId="1" fillId="0" borderId="0" xfId="3" applyNumberFormat="1" applyFont="1" applyProtection="1">
      <protection hidden="1"/>
    </xf>
    <xf numFmtId="181" fontId="28" fillId="0" borderId="0" xfId="3" applyNumberFormat="1" applyFont="1" applyProtection="1">
      <protection hidden="1"/>
    </xf>
    <xf numFmtId="10" fontId="28" fillId="0" borderId="0" xfId="5" applyNumberFormat="1" applyFont="1" applyAlignment="1" applyProtection="1">
      <protection hidden="1"/>
    </xf>
    <xf numFmtId="0" fontId="1" fillId="0" borderId="0" xfId="3" applyFont="1" applyAlignment="1" applyProtection="1">
      <alignment horizontal="center" vertical="center" wrapText="1"/>
      <protection hidden="1"/>
    </xf>
    <xf numFmtId="0" fontId="1" fillId="0" borderId="0" xfId="3" applyFont="1" applyProtection="1">
      <protection hidden="1"/>
    </xf>
    <xf numFmtId="0" fontId="1" fillId="0" borderId="0" xfId="3" applyFont="1" applyAlignment="1" applyProtection="1">
      <alignment horizontal="left"/>
      <protection hidden="1"/>
    </xf>
    <xf numFmtId="0" fontId="1" fillId="0" borderId="0" xfId="3" applyFont="1"/>
    <xf numFmtId="0" fontId="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4" fontId="5" fillId="0" borderId="0" xfId="0" applyNumberFormat="1" applyFont="1" applyAlignment="1" applyProtection="1">
      <alignment horizontal="center" vertical="center" wrapText="1"/>
    </xf>
    <xf numFmtId="184" fontId="23" fillId="0" borderId="25" xfId="5" applyNumberFormat="1" applyFont="1" applyFill="1" applyBorder="1" applyAlignment="1" applyProtection="1">
      <alignment horizontal="right" vertical="center"/>
      <protection locked="0"/>
    </xf>
    <xf numFmtId="185" fontId="24" fillId="0" borderId="28" xfId="5" applyNumberFormat="1" applyFont="1" applyFill="1" applyBorder="1" applyAlignment="1" applyProtection="1">
      <alignment horizontal="right" vertical="center"/>
      <protection locked="0"/>
    </xf>
    <xf numFmtId="177" fontId="24" fillId="0" borderId="25" xfId="5" applyNumberFormat="1" applyFont="1" applyFill="1" applyBorder="1" applyAlignment="1" applyProtection="1">
      <alignment horizontal="right" vertical="center"/>
      <protection locked="0"/>
    </xf>
    <xf numFmtId="177" fontId="22" fillId="0" borderId="27" xfId="5" applyNumberFormat="1" applyFont="1" applyBorder="1" applyAlignment="1" applyProtection="1">
      <alignment horizontal="right" vertical="center"/>
      <protection locked="0"/>
    </xf>
    <xf numFmtId="177" fontId="1" fillId="0" borderId="34" xfId="5" applyNumberFormat="1" applyFont="1" applyBorder="1" applyAlignment="1" applyProtection="1">
      <alignment horizontal="right" vertical="center"/>
      <protection locked="0"/>
    </xf>
    <xf numFmtId="186" fontId="1" fillId="0" borderId="25" xfId="0" applyNumberFormat="1" applyFont="1" applyBorder="1" applyAlignment="1" applyProtection="1">
      <alignment horizontal="right" vertical="center"/>
    </xf>
    <xf numFmtId="180" fontId="22" fillId="0" borderId="15" xfId="0" applyNumberFormat="1" applyFont="1" applyBorder="1" applyAlignment="1" applyProtection="1">
      <alignment horizontal="right" vertical="center"/>
      <protection locked="0"/>
    </xf>
    <xf numFmtId="180" fontId="1" fillId="0" borderId="24" xfId="0" applyNumberFormat="1" applyFont="1" applyBorder="1" applyAlignment="1" applyProtection="1">
      <alignment horizontal="right" vertical="center"/>
      <protection locked="0"/>
    </xf>
    <xf numFmtId="0" fontId="35" fillId="0" borderId="11" xfId="3" applyFont="1" applyFill="1" applyBorder="1" applyAlignment="1" applyProtection="1">
      <alignment horizontal="left" vertical="center"/>
      <protection hidden="1"/>
    </xf>
    <xf numFmtId="0" fontId="36" fillId="0" borderId="11" xfId="3" applyFont="1" applyFill="1" applyBorder="1" applyAlignment="1" applyProtection="1">
      <alignment horizontal="left" vertical="center"/>
      <protection hidden="1"/>
    </xf>
    <xf numFmtId="0" fontId="32" fillId="0" borderId="17" xfId="0" applyFont="1" applyFill="1" applyBorder="1" applyAlignment="1" applyProtection="1">
      <alignment horizontal="center" vertical="center"/>
    </xf>
    <xf numFmtId="0" fontId="32" fillId="0" borderId="37" xfId="0" applyFont="1" applyFill="1" applyBorder="1" applyAlignment="1" applyProtection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23" xfId="0" applyFont="1" applyFill="1" applyBorder="1" applyAlignment="1" applyProtection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3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3" fontId="29" fillId="0" borderId="3" xfId="3" applyNumberFormat="1" applyFont="1" applyFill="1" applyBorder="1" applyAlignment="1" applyProtection="1">
      <alignment horizontal="right"/>
      <protection hidden="1"/>
    </xf>
    <xf numFmtId="0" fontId="31" fillId="0" borderId="0" xfId="0" applyFont="1" applyFill="1" applyAlignment="1">
      <alignment horizontal="center" vertical="center"/>
    </xf>
    <xf numFmtId="0" fontId="37" fillId="0" borderId="0" xfId="0" applyFont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38" fillId="0" borderId="18" xfId="3" applyNumberFormat="1" applyFont="1" applyBorder="1" applyAlignment="1" applyProtection="1">
      <alignment horizontal="center" vertical="center" wrapText="1"/>
      <protection hidden="1"/>
    </xf>
    <xf numFmtId="49" fontId="38" fillId="0" borderId="34" xfId="3" applyNumberFormat="1" applyFont="1" applyBorder="1" applyAlignment="1" applyProtection="1">
      <alignment horizontal="center" vertical="center" wrapText="1"/>
      <protection hidden="1"/>
    </xf>
    <xf numFmtId="49" fontId="23" fillId="0" borderId="18" xfId="3" applyNumberFormat="1" applyFont="1" applyBorder="1" applyAlignment="1" applyProtection="1">
      <alignment horizontal="center" vertical="center" wrapText="1"/>
      <protection hidden="1"/>
    </xf>
    <xf numFmtId="49" fontId="23" fillId="0" borderId="34" xfId="3" applyNumberFormat="1" applyFont="1" applyBorder="1" applyAlignment="1" applyProtection="1">
      <alignment horizontal="center" vertical="center" wrapText="1"/>
      <protection hidden="1"/>
    </xf>
  </cellXfs>
  <cellStyles count="8">
    <cellStyle name="TableStyleLight1" xfId="1" xr:uid="{00000000-0005-0000-0000-000000000000}"/>
    <cellStyle name="一般" xfId="0" builtinId="0"/>
    <cellStyle name="一般 2" xfId="2" xr:uid="{00000000-0005-0000-0000-000002000000}"/>
    <cellStyle name="一般_衍交月報" xfId="3" xr:uid="{00000000-0005-0000-0000-000003000000}"/>
    <cellStyle name="千分位[0] 2" xfId="4" xr:uid="{00000000-0005-0000-0000-000004000000}"/>
    <cellStyle name="百分比" xfId="5" builtinId="5"/>
    <cellStyle name="百分比 2" xfId="6" xr:uid="{00000000-0005-0000-0000-000006000000}"/>
    <cellStyle name="超連結 2" xfId="7" xr:uid="{00000000-0005-0000-0000-000007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4F81BD"/>
      <rgbColor rgb="00C0C0C0"/>
      <rgbColor rgb="00808080"/>
      <rgbColor rgb="008080FF"/>
      <rgbColor rgb="00996666"/>
      <rgbColor rgb="00FFFFC0"/>
      <rgbColor rgb="00A0E0E0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FFCC99"/>
      <rgbColor rgb="003366FF"/>
      <rgbColor rgb="0033CCCC"/>
      <rgbColor rgb="00999933"/>
      <rgbColor rgb="00FFCC00"/>
      <rgbColor rgb="00FF9900"/>
      <rgbColor rgb="00FF6600"/>
      <rgbColor rgb="00666699"/>
      <rgbColor rgb="00969696"/>
      <rgbColor rgb="003333CC"/>
      <rgbColor rgb="00339933"/>
      <rgbColor rgb="00003300"/>
      <rgbColor rgb="00663300"/>
      <rgbColor rgb="00996633"/>
      <rgbColor rgb="00993366"/>
      <rgbColor rgb="00333399"/>
      <rgbColor rgb="00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6" name="shapetype_202" hidden="1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4" name="shapetype_202" hidden="1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313688</xdr:colOff>
      <xdr:row>43</xdr:row>
      <xdr:rowOff>158962</xdr:rowOff>
    </xdr:to>
    <xdr:sp macro="" textlink="">
      <xdr:nvSpPr>
        <xdr:cNvPr id="10242" name="shapetype_202" hidden="1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zh-TW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表1"/>
      <sheetName val="附表2"/>
      <sheetName val="圖1_趨勢圖"/>
      <sheetName val="圖2分布圖"/>
      <sheetName val="表3銀行別(需排序)"/>
      <sheetName val="表3銀行別(需排序)_(2)"/>
      <sheetName val="表3銀行別(排序)_"/>
      <sheetName val="表4統計表_(按月)"/>
      <sheetName val="表5銀行別_"/>
      <sheetName val="表5銀行別__(2)"/>
      <sheetName val="表5銀行別_(需排序)_"/>
      <sheetName val="表6NDF，保證金"/>
      <sheetName val="表7銀行別NDF_"/>
      <sheetName val="表7銀行別NDF__(2)"/>
      <sheetName val="表7銀行別NDF-排序"/>
      <sheetName val="圖1 趨勢圖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7銀行別NDF "/>
      <sheetName val="表7銀行別NDF  (2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>
        <row r="6">
          <cell r="N6">
            <v>10.72</v>
          </cell>
        </row>
      </sheetData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66"/>
  <sheetViews>
    <sheetView tabSelected="1" zoomScaleNormal="100" zoomScaleSheetLayoutView="100" zoomScalePageLayoutView="85" workbookViewId="0">
      <selection sqref="A1:E1"/>
    </sheetView>
  </sheetViews>
  <sheetFormatPr defaultColWidth="8.77734375" defaultRowHeight="16.5"/>
  <cols>
    <col min="1" max="1" width="48.44140625" style="19" customWidth="1"/>
    <col min="2" max="2" width="17.21875" style="20" customWidth="1"/>
    <col min="3" max="3" width="20.21875" style="20" customWidth="1"/>
    <col min="4" max="4" width="18.109375" style="20" customWidth="1"/>
    <col min="5" max="5" width="16.77734375" style="43" customWidth="1"/>
    <col min="6" max="6" width="17.44140625" style="16" hidden="1" customWidth="1"/>
    <col min="7" max="8" width="13.77734375" style="16" customWidth="1"/>
    <col min="9" max="9" width="17.109375" style="16" customWidth="1"/>
    <col min="10" max="10" width="13.77734375" style="16" customWidth="1"/>
    <col min="11" max="11" width="14.77734375" style="16" customWidth="1"/>
    <col min="12" max="12" width="13.77734375" style="16" customWidth="1"/>
    <col min="13" max="16384" width="8.77734375" style="16"/>
  </cols>
  <sheetData>
    <row r="1" spans="1:13" ht="30.75" thickBot="1">
      <c r="A1" s="172" t="s">
        <v>53</v>
      </c>
      <c r="B1" s="172"/>
      <c r="C1" s="172"/>
      <c r="D1" s="172"/>
      <c r="E1" s="172"/>
      <c r="F1" s="15" t="s">
        <v>8</v>
      </c>
    </row>
    <row r="2" spans="1:13" ht="31.15" customHeight="1">
      <c r="A2" s="173" t="s">
        <v>3</v>
      </c>
      <c r="B2" s="173"/>
      <c r="C2" s="173"/>
      <c r="D2" s="173"/>
      <c r="E2" s="173"/>
      <c r="F2" s="17" t="s">
        <v>2</v>
      </c>
    </row>
    <row r="3" spans="1:13" ht="19.5">
      <c r="A3" s="174" t="s">
        <v>82</v>
      </c>
      <c r="B3" s="174"/>
      <c r="C3" s="174"/>
      <c r="D3" s="174"/>
      <c r="E3" s="174"/>
      <c r="F3" s="18"/>
    </row>
    <row r="4" spans="1:13" ht="18" thickBot="1">
      <c r="A4" s="50"/>
      <c r="B4" s="51"/>
      <c r="C4" s="51"/>
      <c r="D4" s="175" t="s">
        <v>17</v>
      </c>
      <c r="E4" s="175"/>
      <c r="F4" s="20"/>
    </row>
    <row r="5" spans="1:13" s="22" customFormat="1" ht="39" customHeight="1">
      <c r="A5" s="52" t="s">
        <v>18</v>
      </c>
      <c r="B5" s="53" t="s">
        <v>9</v>
      </c>
      <c r="C5" s="54"/>
      <c r="D5" s="55"/>
      <c r="E5" s="56"/>
      <c r="F5" s="21" t="s">
        <v>0</v>
      </c>
    </row>
    <row r="6" spans="1:13" s="22" customFormat="1" ht="24.75" customHeight="1" thickBot="1">
      <c r="A6" s="57"/>
      <c r="B6" s="58" t="s">
        <v>10</v>
      </c>
      <c r="C6" s="59" t="s">
        <v>11</v>
      </c>
      <c r="D6" s="59" t="s">
        <v>19</v>
      </c>
      <c r="E6" s="60" t="s">
        <v>12</v>
      </c>
      <c r="F6" s="23"/>
    </row>
    <row r="7" spans="1:13" s="22" customFormat="1" ht="28.15" customHeight="1" thickBot="1">
      <c r="A7" s="164" t="s">
        <v>80</v>
      </c>
      <c r="B7" s="61">
        <v>1966510</v>
      </c>
      <c r="C7" s="62">
        <v>1240491</v>
      </c>
      <c r="D7" s="63">
        <v>3207001</v>
      </c>
      <c r="E7" s="64">
        <v>14.58</v>
      </c>
      <c r="F7" s="24">
        <v>348376</v>
      </c>
      <c r="G7" s="25"/>
      <c r="H7" s="25"/>
      <c r="I7" s="25"/>
      <c r="J7" s="25"/>
      <c r="K7" s="25"/>
      <c r="L7" s="25"/>
      <c r="M7" s="26"/>
    </row>
    <row r="8" spans="1:13" s="22" customFormat="1" ht="27.75" customHeight="1">
      <c r="A8" s="65" t="s">
        <v>20</v>
      </c>
      <c r="B8" s="66">
        <v>1966510</v>
      </c>
      <c r="C8" s="66">
        <v>450707</v>
      </c>
      <c r="D8" s="66">
        <v>2417217</v>
      </c>
      <c r="E8" s="67">
        <v>10.99</v>
      </c>
      <c r="F8" s="27">
        <v>324465</v>
      </c>
      <c r="G8" s="25"/>
      <c r="H8" s="25"/>
      <c r="I8" s="25"/>
      <c r="J8" s="25"/>
      <c r="K8" s="25"/>
      <c r="L8" s="25"/>
      <c r="M8" s="26"/>
    </row>
    <row r="9" spans="1:13" s="22" customFormat="1" ht="24" hidden="1" customHeight="1">
      <c r="A9" s="65" t="s">
        <v>21</v>
      </c>
      <c r="B9" s="66">
        <v>0</v>
      </c>
      <c r="C9" s="66">
        <v>0</v>
      </c>
      <c r="D9" s="66">
        <v>0</v>
      </c>
      <c r="E9" s="68">
        <v>0</v>
      </c>
      <c r="F9" s="27">
        <v>0</v>
      </c>
      <c r="G9" s="28"/>
      <c r="H9" s="28"/>
      <c r="I9" s="28"/>
      <c r="J9" s="28"/>
      <c r="K9" s="28"/>
      <c r="L9" s="28"/>
      <c r="M9" s="26"/>
    </row>
    <row r="10" spans="1:13" s="22" customFormat="1" ht="24" hidden="1" customHeight="1">
      <c r="A10" s="65" t="s">
        <v>22</v>
      </c>
      <c r="B10" s="66">
        <v>1943297</v>
      </c>
      <c r="C10" s="66">
        <v>346233</v>
      </c>
      <c r="D10" s="66">
        <v>2289530</v>
      </c>
      <c r="E10" s="68">
        <v>10.41</v>
      </c>
      <c r="F10" s="27">
        <v>324465</v>
      </c>
      <c r="G10" s="28"/>
      <c r="H10" s="28"/>
      <c r="I10" s="28"/>
      <c r="J10" s="28"/>
      <c r="K10" s="28"/>
      <c r="L10" s="28"/>
      <c r="M10" s="26"/>
    </row>
    <row r="11" spans="1:13" s="22" customFormat="1" ht="24" hidden="1" customHeight="1">
      <c r="A11" s="65" t="s">
        <v>23</v>
      </c>
      <c r="B11" s="66">
        <v>13846</v>
      </c>
      <c r="C11" s="66">
        <v>50874</v>
      </c>
      <c r="D11" s="66">
        <v>64720</v>
      </c>
      <c r="E11" s="68">
        <v>0.28999999999999998</v>
      </c>
      <c r="F11" s="27">
        <v>0</v>
      </c>
      <c r="G11" s="28"/>
      <c r="H11" s="28"/>
      <c r="I11" s="28"/>
      <c r="J11" s="28"/>
      <c r="K11" s="28"/>
      <c r="L11" s="28"/>
      <c r="M11" s="26"/>
    </row>
    <row r="12" spans="1:13" s="22" customFormat="1" ht="24" hidden="1" customHeight="1">
      <c r="A12" s="65" t="s">
        <v>24</v>
      </c>
      <c r="B12" s="66">
        <v>9367</v>
      </c>
      <c r="C12" s="66">
        <v>53600</v>
      </c>
      <c r="D12" s="66">
        <v>62967</v>
      </c>
      <c r="E12" s="68">
        <v>0.28999999999999998</v>
      </c>
      <c r="F12" s="27">
        <v>0</v>
      </c>
      <c r="G12" s="28"/>
      <c r="H12" s="28"/>
      <c r="I12" s="28"/>
      <c r="J12" s="28"/>
      <c r="K12" s="28"/>
      <c r="L12" s="28"/>
      <c r="M12" s="26"/>
    </row>
    <row r="13" spans="1:13" s="22" customFormat="1" ht="24.75" customHeight="1" thickBot="1">
      <c r="A13" s="65" t="s">
        <v>25</v>
      </c>
      <c r="B13" s="66">
        <v>0</v>
      </c>
      <c r="C13" s="66">
        <v>789784</v>
      </c>
      <c r="D13" s="66">
        <v>789784</v>
      </c>
      <c r="E13" s="68">
        <v>3.59</v>
      </c>
      <c r="F13" s="27">
        <v>23911</v>
      </c>
      <c r="G13" s="25"/>
      <c r="H13" s="25"/>
      <c r="I13" s="25"/>
      <c r="J13" s="25"/>
      <c r="K13" s="25"/>
      <c r="L13" s="25"/>
      <c r="M13" s="26"/>
    </row>
    <row r="14" spans="1:13" s="22" customFormat="1" ht="24" hidden="1" customHeight="1">
      <c r="A14" s="65" t="s">
        <v>26</v>
      </c>
      <c r="B14" s="66">
        <v>0</v>
      </c>
      <c r="C14" s="66">
        <v>435646</v>
      </c>
      <c r="D14" s="66">
        <v>435646</v>
      </c>
      <c r="E14" s="68">
        <v>1.98</v>
      </c>
      <c r="F14" s="27">
        <v>4378</v>
      </c>
      <c r="G14" s="28"/>
      <c r="H14" s="28"/>
      <c r="I14" s="28"/>
      <c r="J14" s="28"/>
      <c r="K14" s="28"/>
      <c r="L14" s="28"/>
      <c r="M14" s="26"/>
    </row>
    <row r="15" spans="1:13" s="22" customFormat="1" ht="24" hidden="1" customHeight="1">
      <c r="A15" s="65" t="s">
        <v>27</v>
      </c>
      <c r="B15" s="66">
        <v>0</v>
      </c>
      <c r="C15" s="66">
        <v>354138</v>
      </c>
      <c r="D15" s="66">
        <v>354138</v>
      </c>
      <c r="E15" s="68">
        <v>1.61</v>
      </c>
      <c r="F15" s="27">
        <v>19533</v>
      </c>
      <c r="G15" s="28"/>
      <c r="H15" s="28"/>
      <c r="I15" s="28"/>
      <c r="J15" s="28"/>
      <c r="K15" s="28"/>
      <c r="L15" s="28"/>
      <c r="M15" s="26"/>
    </row>
    <row r="16" spans="1:13" s="22" customFormat="1" ht="24" hidden="1" customHeight="1">
      <c r="A16" s="65" t="s">
        <v>28</v>
      </c>
      <c r="B16" s="66">
        <v>0</v>
      </c>
      <c r="C16" s="66">
        <v>0</v>
      </c>
      <c r="D16" s="66">
        <v>0</v>
      </c>
      <c r="E16" s="77">
        <v>0</v>
      </c>
      <c r="F16" s="27">
        <v>0</v>
      </c>
      <c r="G16" s="28"/>
      <c r="H16" s="28"/>
      <c r="I16" s="28"/>
      <c r="J16" s="28"/>
      <c r="K16" s="28"/>
      <c r="L16" s="28"/>
      <c r="M16" s="26"/>
    </row>
    <row r="17" spans="1:13" s="22" customFormat="1" ht="24" hidden="1" customHeight="1" thickBot="1">
      <c r="A17" s="69" t="s">
        <v>29</v>
      </c>
      <c r="B17" s="70">
        <v>0</v>
      </c>
      <c r="C17" s="70">
        <v>0</v>
      </c>
      <c r="D17" s="70">
        <v>0</v>
      </c>
      <c r="E17" s="77">
        <v>0</v>
      </c>
      <c r="F17" s="27">
        <v>0</v>
      </c>
      <c r="G17" s="28"/>
      <c r="H17" s="28"/>
      <c r="I17" s="28"/>
      <c r="J17" s="28"/>
      <c r="K17" s="28"/>
      <c r="L17" s="28"/>
      <c r="M17" s="26"/>
    </row>
    <row r="18" spans="1:13" s="22" customFormat="1" ht="30" customHeight="1" thickBot="1">
      <c r="A18" s="71" t="s">
        <v>30</v>
      </c>
      <c r="B18" s="61">
        <v>6624401</v>
      </c>
      <c r="C18" s="62">
        <v>11930232</v>
      </c>
      <c r="D18" s="63">
        <v>18554633</v>
      </c>
      <c r="E18" s="64">
        <v>84.35</v>
      </c>
      <c r="F18" s="24">
        <v>3496142</v>
      </c>
      <c r="G18" s="25"/>
      <c r="H18" s="25"/>
      <c r="I18" s="25"/>
      <c r="J18" s="25"/>
      <c r="K18" s="25"/>
      <c r="L18" s="25"/>
      <c r="M18" s="26"/>
    </row>
    <row r="19" spans="1:13" s="22" customFormat="1" ht="30" customHeight="1">
      <c r="A19" s="72" t="s">
        <v>31</v>
      </c>
      <c r="B19" s="66">
        <v>6624401</v>
      </c>
      <c r="C19" s="66">
        <v>11927045</v>
      </c>
      <c r="D19" s="66">
        <v>18551446</v>
      </c>
      <c r="E19" s="68">
        <v>84.33</v>
      </c>
      <c r="F19" s="27">
        <v>3474556</v>
      </c>
      <c r="G19" s="25"/>
      <c r="H19" s="25"/>
      <c r="I19" s="25"/>
      <c r="J19" s="25"/>
      <c r="K19" s="25"/>
      <c r="L19" s="25"/>
      <c r="M19" s="26"/>
    </row>
    <row r="20" spans="1:13" s="22" customFormat="1" ht="24" hidden="1" customHeight="1">
      <c r="A20" s="65" t="s">
        <v>32</v>
      </c>
      <c r="B20" s="66">
        <v>143847</v>
      </c>
      <c r="C20" s="66">
        <v>990056</v>
      </c>
      <c r="D20" s="66">
        <v>1133903</v>
      </c>
      <c r="E20" s="68">
        <v>5.15</v>
      </c>
      <c r="F20" s="27">
        <v>299570</v>
      </c>
      <c r="G20" s="28"/>
      <c r="H20" s="28"/>
      <c r="I20" s="28"/>
      <c r="J20" s="28"/>
      <c r="K20" s="28"/>
      <c r="L20" s="28"/>
      <c r="M20" s="26"/>
    </row>
    <row r="21" spans="1:13" s="22" customFormat="1" ht="24" hidden="1" customHeight="1">
      <c r="A21" s="65" t="s">
        <v>33</v>
      </c>
      <c r="B21" s="66">
        <v>6289279</v>
      </c>
      <c r="C21" s="66">
        <v>9985382</v>
      </c>
      <c r="D21" s="66">
        <v>16274661</v>
      </c>
      <c r="E21" s="68">
        <v>73.98</v>
      </c>
      <c r="F21" s="27">
        <v>2894391</v>
      </c>
      <c r="G21" s="28"/>
      <c r="H21" s="28"/>
      <c r="I21" s="28"/>
      <c r="J21" s="28"/>
      <c r="K21" s="28"/>
      <c r="L21" s="28"/>
      <c r="M21" s="26"/>
    </row>
    <row r="22" spans="1:13" s="22" customFormat="1" ht="24" hidden="1" customHeight="1">
      <c r="A22" s="65" t="s">
        <v>34</v>
      </c>
      <c r="B22" s="66">
        <v>97056</v>
      </c>
      <c r="C22" s="66">
        <v>5960</v>
      </c>
      <c r="D22" s="66">
        <v>103016</v>
      </c>
      <c r="E22" s="68">
        <v>0.47</v>
      </c>
      <c r="F22" s="27">
        <v>37034</v>
      </c>
      <c r="G22" s="28"/>
      <c r="H22" s="28"/>
      <c r="I22" s="28"/>
      <c r="J22" s="28"/>
      <c r="K22" s="28"/>
      <c r="L22" s="28"/>
      <c r="M22" s="26"/>
    </row>
    <row r="23" spans="1:13" s="22" customFormat="1" ht="24" hidden="1" customHeight="1">
      <c r="A23" s="65" t="s">
        <v>35</v>
      </c>
      <c r="B23" s="66">
        <v>49000</v>
      </c>
      <c r="C23" s="66">
        <v>459289</v>
      </c>
      <c r="D23" s="66">
        <v>508289</v>
      </c>
      <c r="E23" s="68">
        <v>2.31</v>
      </c>
      <c r="F23" s="27">
        <v>123383</v>
      </c>
      <c r="G23" s="28"/>
      <c r="H23" s="28"/>
      <c r="I23" s="28"/>
      <c r="J23" s="28"/>
      <c r="K23" s="28"/>
      <c r="L23" s="28"/>
      <c r="M23" s="26"/>
    </row>
    <row r="24" spans="1:13" s="22" customFormat="1" ht="24" hidden="1" customHeight="1">
      <c r="A24" s="65" t="s">
        <v>36</v>
      </c>
      <c r="B24" s="66">
        <v>45219</v>
      </c>
      <c r="C24" s="66">
        <v>486358</v>
      </c>
      <c r="D24" s="66">
        <v>531577</v>
      </c>
      <c r="E24" s="68">
        <v>2.42</v>
      </c>
      <c r="F24" s="27">
        <v>120178</v>
      </c>
      <c r="G24" s="28"/>
      <c r="H24" s="28"/>
      <c r="I24" s="28"/>
      <c r="J24" s="28"/>
      <c r="K24" s="28"/>
      <c r="L24" s="28"/>
      <c r="M24" s="26"/>
    </row>
    <row r="25" spans="1:13" s="22" customFormat="1" ht="26.65" customHeight="1" thickBot="1">
      <c r="A25" s="65" t="s">
        <v>37</v>
      </c>
      <c r="B25" s="66">
        <v>0</v>
      </c>
      <c r="C25" s="66">
        <v>3187</v>
      </c>
      <c r="D25" s="66">
        <v>3187</v>
      </c>
      <c r="E25" s="68">
        <v>0.02</v>
      </c>
      <c r="F25" s="27">
        <v>21586</v>
      </c>
      <c r="G25" s="25"/>
      <c r="H25" s="25"/>
      <c r="I25" s="25"/>
      <c r="J25" s="25"/>
      <c r="K25" s="25"/>
      <c r="L25" s="25"/>
      <c r="M25" s="26"/>
    </row>
    <row r="26" spans="1:13" s="22" customFormat="1" ht="24" hidden="1" customHeight="1">
      <c r="A26" s="65" t="s">
        <v>26</v>
      </c>
      <c r="B26" s="66">
        <v>0</v>
      </c>
      <c r="C26" s="66">
        <v>1846</v>
      </c>
      <c r="D26" s="66">
        <v>1846</v>
      </c>
      <c r="E26" s="68">
        <v>0.01</v>
      </c>
      <c r="F26" s="27">
        <v>9984</v>
      </c>
      <c r="G26" s="28"/>
      <c r="H26" s="28"/>
      <c r="I26" s="28"/>
      <c r="J26" s="28"/>
      <c r="K26" s="28"/>
      <c r="L26" s="28"/>
      <c r="M26" s="26"/>
    </row>
    <row r="27" spans="1:13" s="22" customFormat="1" ht="24" hidden="1" customHeight="1">
      <c r="A27" s="65" t="s">
        <v>38</v>
      </c>
      <c r="B27" s="66">
        <v>0</v>
      </c>
      <c r="C27" s="66">
        <v>1341</v>
      </c>
      <c r="D27" s="66">
        <v>1341</v>
      </c>
      <c r="E27" s="68">
        <v>0.01</v>
      </c>
      <c r="F27" s="27">
        <v>11602</v>
      </c>
      <c r="G27" s="28"/>
      <c r="H27" s="28"/>
      <c r="I27" s="28"/>
      <c r="J27" s="28"/>
      <c r="K27" s="28"/>
      <c r="L27" s="28"/>
      <c r="M27" s="26"/>
    </row>
    <row r="28" spans="1:13" s="22" customFormat="1" ht="24" hidden="1" customHeight="1">
      <c r="A28" s="65" t="s">
        <v>23</v>
      </c>
      <c r="B28" s="66">
        <v>0</v>
      </c>
      <c r="C28" s="66">
        <v>0</v>
      </c>
      <c r="D28" s="66">
        <v>0</v>
      </c>
      <c r="E28" s="77">
        <v>0</v>
      </c>
      <c r="F28" s="27">
        <v>0</v>
      </c>
      <c r="G28" s="28"/>
      <c r="H28" s="28"/>
      <c r="I28" s="28"/>
      <c r="J28" s="28"/>
      <c r="K28" s="28"/>
      <c r="L28" s="28"/>
      <c r="M28" s="26"/>
    </row>
    <row r="29" spans="1:13" s="22" customFormat="1" ht="24" hidden="1" customHeight="1" thickBot="1">
      <c r="A29" s="69" t="s">
        <v>24</v>
      </c>
      <c r="B29" s="70">
        <v>0</v>
      </c>
      <c r="C29" s="70">
        <v>0</v>
      </c>
      <c r="D29" s="70">
        <v>0</v>
      </c>
      <c r="E29" s="77">
        <v>0</v>
      </c>
      <c r="F29" s="29">
        <v>0</v>
      </c>
      <c r="G29" s="28"/>
      <c r="H29" s="28"/>
      <c r="I29" s="28"/>
      <c r="J29" s="28"/>
      <c r="K29" s="28"/>
      <c r="L29" s="28"/>
      <c r="M29" s="26"/>
    </row>
    <row r="30" spans="1:13" s="22" customFormat="1" ht="30" customHeight="1" thickBot="1">
      <c r="A30" s="165" t="s">
        <v>39</v>
      </c>
      <c r="B30" s="63">
        <v>155393</v>
      </c>
      <c r="C30" s="63">
        <v>58662</v>
      </c>
      <c r="D30" s="63">
        <v>214055</v>
      </c>
      <c r="E30" s="64">
        <v>0.97</v>
      </c>
      <c r="F30" s="24">
        <v>2400</v>
      </c>
      <c r="G30" s="25"/>
      <c r="H30" s="25"/>
      <c r="I30" s="25"/>
      <c r="J30" s="25"/>
      <c r="K30" s="25"/>
      <c r="L30" s="25"/>
      <c r="M30" s="26"/>
    </row>
    <row r="31" spans="1:13" s="22" customFormat="1" ht="30" customHeight="1" thickBot="1">
      <c r="A31" s="73" t="s">
        <v>20</v>
      </c>
      <c r="B31" s="66">
        <v>141</v>
      </c>
      <c r="C31" s="66">
        <v>10966</v>
      </c>
      <c r="D31" s="66">
        <v>11107</v>
      </c>
      <c r="E31" s="67">
        <v>0.05</v>
      </c>
      <c r="F31" s="30">
        <v>19</v>
      </c>
      <c r="G31" s="25"/>
      <c r="H31" s="25"/>
      <c r="I31" s="28"/>
      <c r="J31" s="25"/>
      <c r="K31" s="25"/>
      <c r="L31" s="25"/>
      <c r="M31" s="26"/>
    </row>
    <row r="32" spans="1:13" s="22" customFormat="1" ht="30" customHeight="1" thickBot="1">
      <c r="A32" s="69" t="s">
        <v>25</v>
      </c>
      <c r="B32" s="70">
        <v>155252</v>
      </c>
      <c r="C32" s="70">
        <v>47696</v>
      </c>
      <c r="D32" s="70">
        <v>202948</v>
      </c>
      <c r="E32" s="68">
        <v>0.92</v>
      </c>
      <c r="F32" s="31">
        <v>2381</v>
      </c>
      <c r="G32" s="25"/>
      <c r="H32" s="25"/>
      <c r="I32" s="28"/>
      <c r="J32" s="25"/>
      <c r="K32" s="25"/>
      <c r="L32" s="25"/>
      <c r="M32" s="26"/>
    </row>
    <row r="33" spans="1:13" s="22" customFormat="1" ht="30" customHeight="1" thickBot="1">
      <c r="A33" s="165" t="s">
        <v>40</v>
      </c>
      <c r="B33" s="63">
        <v>0</v>
      </c>
      <c r="C33" s="63">
        <v>21831</v>
      </c>
      <c r="D33" s="63">
        <v>21831</v>
      </c>
      <c r="E33" s="64">
        <v>0.1</v>
      </c>
      <c r="F33" s="24">
        <v>0</v>
      </c>
      <c r="G33" s="25"/>
      <c r="H33" s="25"/>
      <c r="I33" s="25"/>
      <c r="J33" s="25"/>
      <c r="K33" s="25"/>
      <c r="L33" s="25"/>
      <c r="M33" s="26"/>
    </row>
    <row r="34" spans="1:13" s="22" customFormat="1" ht="30" customHeight="1">
      <c r="A34" s="73" t="s">
        <v>20</v>
      </c>
      <c r="B34" s="66">
        <v>0</v>
      </c>
      <c r="C34" s="66">
        <v>15593</v>
      </c>
      <c r="D34" s="66">
        <v>15593</v>
      </c>
      <c r="E34" s="68">
        <v>7.0000000000000007E-2</v>
      </c>
      <c r="F34" s="27">
        <v>0</v>
      </c>
      <c r="G34" s="25"/>
      <c r="H34" s="25"/>
      <c r="I34" s="28"/>
      <c r="J34" s="25"/>
      <c r="K34" s="25"/>
      <c r="L34" s="25"/>
      <c r="M34" s="26"/>
    </row>
    <row r="35" spans="1:13" s="22" customFormat="1" ht="30" customHeight="1" thickBot="1">
      <c r="A35" s="69" t="s">
        <v>25</v>
      </c>
      <c r="B35" s="70">
        <v>0</v>
      </c>
      <c r="C35" s="70">
        <v>6238</v>
      </c>
      <c r="D35" s="70">
        <v>6238</v>
      </c>
      <c r="E35" s="68">
        <v>0.03</v>
      </c>
      <c r="F35" s="29">
        <v>0</v>
      </c>
      <c r="G35" s="25"/>
      <c r="H35" s="25"/>
      <c r="I35" s="28"/>
      <c r="J35" s="25"/>
      <c r="K35" s="25"/>
      <c r="L35" s="25"/>
      <c r="M35" s="26"/>
    </row>
    <row r="36" spans="1:13" s="22" customFormat="1" ht="30" customHeight="1" thickBot="1">
      <c r="A36" s="74" t="s">
        <v>41</v>
      </c>
      <c r="B36" s="63">
        <v>8746304</v>
      </c>
      <c r="C36" s="63">
        <v>13251216</v>
      </c>
      <c r="D36" s="63">
        <v>21997520</v>
      </c>
      <c r="E36" s="64">
        <v>100</v>
      </c>
      <c r="F36" s="24">
        <v>3846918</v>
      </c>
      <c r="G36" s="25"/>
      <c r="H36" s="25"/>
      <c r="I36" s="25"/>
      <c r="J36" s="25"/>
      <c r="K36" s="25"/>
      <c r="L36" s="25"/>
      <c r="M36" s="26"/>
    </row>
    <row r="37" spans="1:13" s="22" customFormat="1" ht="30" customHeight="1" thickBot="1">
      <c r="A37" s="75" t="s">
        <v>42</v>
      </c>
      <c r="B37" s="63">
        <v>0</v>
      </c>
      <c r="C37" s="63">
        <v>472</v>
      </c>
      <c r="D37" s="63">
        <v>472</v>
      </c>
      <c r="E37" s="158">
        <v>0</v>
      </c>
      <c r="F37" s="32">
        <v>0</v>
      </c>
      <c r="G37" s="25"/>
      <c r="H37" s="25"/>
      <c r="I37" s="25"/>
      <c r="J37" s="25"/>
      <c r="K37" s="25"/>
      <c r="L37" s="25"/>
      <c r="M37" s="26"/>
    </row>
    <row r="38" spans="1:13" s="22" customFormat="1" ht="24" hidden="1" customHeight="1">
      <c r="A38" s="76" t="s">
        <v>43</v>
      </c>
      <c r="B38" s="66">
        <v>0</v>
      </c>
      <c r="C38" s="66">
        <v>472</v>
      </c>
      <c r="D38" s="66">
        <v>472</v>
      </c>
      <c r="E38" s="66">
        <v>0</v>
      </c>
      <c r="F38" s="33">
        <v>0</v>
      </c>
      <c r="G38" s="25"/>
      <c r="H38" s="25"/>
      <c r="I38" s="25"/>
      <c r="J38" s="25"/>
      <c r="K38" s="25"/>
      <c r="L38" s="25"/>
      <c r="M38" s="26"/>
    </row>
    <row r="39" spans="1:13" s="22" customFormat="1" ht="24" hidden="1" customHeight="1">
      <c r="A39" s="65" t="s">
        <v>75</v>
      </c>
      <c r="B39" s="66">
        <v>0</v>
      </c>
      <c r="C39" s="66">
        <v>0</v>
      </c>
      <c r="D39" s="66">
        <v>0</v>
      </c>
      <c r="E39" s="77">
        <v>0</v>
      </c>
      <c r="F39" s="27">
        <v>0</v>
      </c>
      <c r="G39" s="25"/>
      <c r="H39" s="25"/>
      <c r="I39" s="25"/>
      <c r="J39" s="25"/>
      <c r="K39" s="25"/>
      <c r="L39" s="25"/>
      <c r="M39" s="26"/>
    </row>
    <row r="40" spans="1:13" s="22" customFormat="1" ht="24" hidden="1" customHeight="1">
      <c r="A40" s="65" t="s">
        <v>44</v>
      </c>
      <c r="B40" s="66">
        <v>0</v>
      </c>
      <c r="C40" s="66">
        <v>0</v>
      </c>
      <c r="D40" s="66">
        <v>0</v>
      </c>
      <c r="E40" s="77">
        <v>0</v>
      </c>
      <c r="F40" s="27">
        <v>0</v>
      </c>
      <c r="G40" s="25"/>
      <c r="H40" s="25"/>
      <c r="I40" s="25"/>
      <c r="J40" s="25"/>
      <c r="K40" s="25"/>
      <c r="L40" s="25"/>
      <c r="M40" s="26"/>
    </row>
    <row r="41" spans="1:13" s="22" customFormat="1" ht="24" hidden="1" customHeight="1" thickBot="1">
      <c r="A41" s="76" t="s">
        <v>76</v>
      </c>
      <c r="B41" s="70">
        <v>0</v>
      </c>
      <c r="C41" s="70">
        <v>0</v>
      </c>
      <c r="D41" s="70">
        <v>0</v>
      </c>
      <c r="E41" s="156">
        <v>0</v>
      </c>
      <c r="F41" s="29">
        <v>0</v>
      </c>
      <c r="G41" s="25"/>
      <c r="H41" s="25"/>
      <c r="I41" s="25"/>
      <c r="J41" s="25"/>
      <c r="K41" s="25"/>
      <c r="L41" s="25"/>
      <c r="M41" s="26"/>
    </row>
    <row r="42" spans="1:13" s="22" customFormat="1" ht="30" customHeight="1" thickBot="1">
      <c r="A42" s="75" t="s">
        <v>45</v>
      </c>
      <c r="B42" s="78">
        <v>0</v>
      </c>
      <c r="C42" s="78">
        <v>0</v>
      </c>
      <c r="D42" s="78">
        <v>0</v>
      </c>
      <c r="E42" s="157">
        <v>0</v>
      </c>
      <c r="F42" s="34">
        <v>0</v>
      </c>
      <c r="G42" s="25"/>
      <c r="H42" s="25"/>
      <c r="I42" s="25"/>
      <c r="J42" s="25"/>
      <c r="K42" s="25"/>
      <c r="L42" s="25"/>
      <c r="M42" s="26"/>
    </row>
    <row r="43" spans="1:13" s="22" customFormat="1" ht="24" hidden="1" customHeight="1">
      <c r="A43" s="73" t="s">
        <v>46</v>
      </c>
      <c r="B43" s="66">
        <v>0</v>
      </c>
      <c r="C43" s="66">
        <v>0</v>
      </c>
      <c r="D43" s="66">
        <v>0</v>
      </c>
      <c r="E43" s="77">
        <v>0</v>
      </c>
      <c r="F43" s="31">
        <v>0</v>
      </c>
      <c r="G43" s="25"/>
      <c r="H43" s="25"/>
      <c r="I43" s="25"/>
      <c r="J43" s="25"/>
      <c r="K43" s="25"/>
      <c r="L43" s="25"/>
      <c r="M43" s="26"/>
    </row>
    <row r="44" spans="1:13" s="22" customFormat="1" ht="24" hidden="1" customHeight="1">
      <c r="A44" s="79" t="s">
        <v>47</v>
      </c>
      <c r="B44" s="80">
        <v>0</v>
      </c>
      <c r="C44" s="80">
        <v>0</v>
      </c>
      <c r="D44" s="80">
        <v>0</v>
      </c>
      <c r="E44" s="77">
        <v>0</v>
      </c>
      <c r="F44" s="27">
        <v>0</v>
      </c>
      <c r="G44" s="25"/>
      <c r="H44" s="25"/>
      <c r="I44" s="25"/>
      <c r="J44" s="25"/>
      <c r="K44" s="25"/>
      <c r="L44" s="25"/>
      <c r="M44" s="26"/>
    </row>
    <row r="45" spans="1:13" s="22" customFormat="1" ht="24" hidden="1" customHeight="1" thickBot="1">
      <c r="A45" s="81" t="s">
        <v>48</v>
      </c>
      <c r="B45" s="82">
        <v>0</v>
      </c>
      <c r="C45" s="82">
        <v>0</v>
      </c>
      <c r="D45" s="82">
        <v>0</v>
      </c>
      <c r="E45" s="77">
        <v>0</v>
      </c>
      <c r="F45" s="27">
        <v>0</v>
      </c>
      <c r="G45" s="25"/>
      <c r="H45" s="25"/>
      <c r="I45" s="25"/>
      <c r="J45" s="25"/>
      <c r="K45" s="25"/>
      <c r="L45" s="25"/>
      <c r="M45" s="26"/>
    </row>
    <row r="46" spans="1:13" s="22" customFormat="1" ht="30" customHeight="1" thickBot="1">
      <c r="A46" s="74" t="s">
        <v>49</v>
      </c>
      <c r="B46" s="63">
        <v>8746304</v>
      </c>
      <c r="C46" s="63">
        <v>13251688</v>
      </c>
      <c r="D46" s="63">
        <v>21997992</v>
      </c>
      <c r="E46" s="64">
        <v>100</v>
      </c>
      <c r="F46" s="32">
        <v>3846918</v>
      </c>
      <c r="G46" s="25"/>
      <c r="H46" s="25"/>
      <c r="I46" s="25"/>
      <c r="J46" s="25"/>
      <c r="K46" s="25"/>
      <c r="L46" s="25"/>
      <c r="M46" s="26"/>
    </row>
    <row r="47" spans="1:13" ht="21" customHeight="1">
      <c r="A47" s="50" t="s">
        <v>13</v>
      </c>
      <c r="B47" s="83"/>
      <c r="C47" s="83"/>
      <c r="D47" s="83"/>
      <c r="E47" s="84"/>
    </row>
    <row r="48" spans="1:13" ht="15.6" customHeight="1">
      <c r="A48" s="49"/>
      <c r="B48" s="49"/>
      <c r="C48" s="49"/>
      <c r="D48" s="49"/>
      <c r="E48" s="49"/>
    </row>
    <row r="49" spans="1:6" ht="19.899999999999999" customHeight="1">
      <c r="A49" s="49"/>
      <c r="B49" s="49"/>
      <c r="C49" s="49"/>
      <c r="D49" s="49"/>
      <c r="E49" s="49"/>
    </row>
    <row r="50" spans="1:6">
      <c r="A50" s="49"/>
      <c r="B50" s="49"/>
      <c r="C50" s="49"/>
      <c r="D50" s="49"/>
      <c r="E50" s="49"/>
    </row>
    <row r="51" spans="1:6">
      <c r="A51" s="49"/>
      <c r="B51" s="49"/>
      <c r="C51" s="49"/>
      <c r="D51" s="49"/>
      <c r="E51" s="49"/>
    </row>
    <row r="52" spans="1:6">
      <c r="A52" s="49"/>
      <c r="B52" s="49"/>
      <c r="C52" s="49"/>
      <c r="D52" s="49"/>
      <c r="E52" s="49"/>
    </row>
    <row r="53" spans="1:6">
      <c r="A53" s="49"/>
      <c r="B53" s="49"/>
      <c r="C53" s="49"/>
      <c r="D53" s="49"/>
      <c r="E53" s="49"/>
    </row>
    <row r="54" spans="1:6">
      <c r="A54" s="85"/>
      <c r="B54" s="49"/>
      <c r="C54" s="49"/>
      <c r="D54" s="49"/>
      <c r="E54" s="49"/>
    </row>
    <row r="55" spans="1:6" ht="27.75">
      <c r="A55" s="176" t="s">
        <v>50</v>
      </c>
      <c r="B55" s="176"/>
      <c r="C55" s="176"/>
      <c r="D55" s="176"/>
      <c r="E55" s="176"/>
    </row>
    <row r="56" spans="1:6" ht="26.25" thickBot="1">
      <c r="A56" s="85"/>
      <c r="B56" s="86"/>
      <c r="C56" s="86"/>
      <c r="D56" s="175" t="s">
        <v>17</v>
      </c>
      <c r="E56" s="175"/>
    </row>
    <row r="57" spans="1:6" ht="41.65" customHeight="1">
      <c r="A57" s="166" t="s">
        <v>51</v>
      </c>
      <c r="B57" s="167"/>
      <c r="C57" s="87" t="s">
        <v>14</v>
      </c>
      <c r="D57" s="88" t="s">
        <v>15</v>
      </c>
      <c r="E57" s="89" t="s">
        <v>52</v>
      </c>
    </row>
    <row r="58" spans="1:6" ht="35.65" customHeight="1">
      <c r="A58" s="168" t="s">
        <v>83</v>
      </c>
      <c r="B58" s="35" t="s">
        <v>4</v>
      </c>
      <c r="C58" s="90">
        <f>+B46</f>
        <v>8746304</v>
      </c>
      <c r="D58" s="90">
        <f>+C46</f>
        <v>13251688</v>
      </c>
      <c r="E58" s="91">
        <f>+D46</f>
        <v>21997992</v>
      </c>
    </row>
    <row r="59" spans="1:6" ht="35.65" customHeight="1">
      <c r="A59" s="169"/>
      <c r="B59" s="35" t="s">
        <v>5</v>
      </c>
      <c r="C59" s="92">
        <f>+C58/E58*100</f>
        <v>39.759556235860074</v>
      </c>
      <c r="D59" s="92">
        <f>+D58/E58*100</f>
        <v>60.240443764139926</v>
      </c>
      <c r="E59" s="93">
        <v>100</v>
      </c>
    </row>
    <row r="60" spans="1:6" ht="35.65" customHeight="1">
      <c r="A60" s="168" t="s">
        <v>84</v>
      </c>
      <c r="B60" s="35" t="s">
        <v>4</v>
      </c>
      <c r="C60" s="90">
        <v>7390721</v>
      </c>
      <c r="D60" s="90">
        <v>13236480</v>
      </c>
      <c r="E60" s="91">
        <v>20627201</v>
      </c>
      <c r="F60" s="20"/>
    </row>
    <row r="61" spans="1:6" ht="35.65" customHeight="1">
      <c r="A61" s="169"/>
      <c r="B61" s="36" t="s">
        <v>5</v>
      </c>
      <c r="C61" s="92">
        <v>35.829975186647964</v>
      </c>
      <c r="D61" s="92">
        <v>64.170024813352043</v>
      </c>
      <c r="E61" s="93">
        <v>100</v>
      </c>
      <c r="F61" s="44"/>
    </row>
    <row r="62" spans="1:6" ht="35.65" customHeight="1">
      <c r="A62" s="170" t="s">
        <v>16</v>
      </c>
      <c r="B62" s="37" t="s">
        <v>6</v>
      </c>
      <c r="C62" s="94">
        <f>+C58-C60</f>
        <v>1355583</v>
      </c>
      <c r="D62" s="94">
        <f>+D58-D60</f>
        <v>15208</v>
      </c>
      <c r="E62" s="95">
        <f>+E58-E60</f>
        <v>1370791</v>
      </c>
      <c r="F62" s="20"/>
    </row>
    <row r="63" spans="1:6" ht="35.65" customHeight="1" thickBot="1">
      <c r="A63" s="171"/>
      <c r="B63" s="38" t="s">
        <v>7</v>
      </c>
      <c r="C63" s="96">
        <f>+C62/C60*100</f>
        <v>18.34168817900175</v>
      </c>
      <c r="D63" s="96">
        <f>+D62/D60*100</f>
        <v>0.11489459433323664</v>
      </c>
      <c r="E63" s="97">
        <f>+E62/E60*100</f>
        <v>6.6455502130415081</v>
      </c>
      <c r="F63" s="48"/>
    </row>
    <row r="64" spans="1:6" ht="16.899999999999999" customHeight="1">
      <c r="A64" s="49"/>
      <c r="B64" s="39"/>
      <c r="C64" s="39"/>
      <c r="D64" s="39"/>
      <c r="E64" s="39"/>
    </row>
    <row r="65" spans="1:5" ht="32.65" customHeight="1">
      <c r="A65" s="40"/>
      <c r="B65" s="41"/>
      <c r="C65" s="41"/>
      <c r="D65" s="41"/>
      <c r="E65" s="42"/>
    </row>
    <row r="66" spans="1:5">
      <c r="B66" s="51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1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3">
    <tabColor rgb="FFFFFF00"/>
  </sheetPr>
  <dimension ref="A1:L48"/>
  <sheetViews>
    <sheetView zoomScaleNormal="100" zoomScaleSheetLayoutView="100" zoomScalePageLayoutView="85" workbookViewId="0">
      <selection sqref="A1:G1"/>
    </sheetView>
  </sheetViews>
  <sheetFormatPr defaultColWidth="8.77734375" defaultRowHeight="16.5"/>
  <cols>
    <col min="1" max="1" width="51.77734375" style="2" customWidth="1"/>
    <col min="2" max="2" width="13.77734375" style="9" customWidth="1"/>
    <col min="3" max="3" width="11" style="9" customWidth="1"/>
    <col min="4" max="4" width="13.109375" style="12" customWidth="1"/>
    <col min="5" max="5" width="10.77734375" style="14" customWidth="1"/>
    <col min="6" max="6" width="13.21875" style="8" customWidth="1"/>
    <col min="7" max="7" width="10.77734375" style="5" customWidth="1"/>
    <col min="8" max="8" width="12.21875" style="5" bestFit="1" customWidth="1"/>
    <col min="9" max="9" width="9.77734375" style="5" bestFit="1" customWidth="1"/>
    <col min="10" max="10" width="8.77734375" style="5"/>
    <col min="11" max="11" width="12.21875" style="5" bestFit="1" customWidth="1"/>
    <col min="12" max="13" width="11.21875" style="5" bestFit="1" customWidth="1"/>
    <col min="14" max="16384" width="8.77734375" style="5"/>
  </cols>
  <sheetData>
    <row r="1" spans="1:11" ht="30">
      <c r="A1" s="177" t="s">
        <v>54</v>
      </c>
      <c r="B1" s="178"/>
      <c r="C1" s="178"/>
      <c r="D1" s="178"/>
      <c r="E1" s="178"/>
      <c r="F1" s="178"/>
      <c r="G1" s="178"/>
    </row>
    <row r="2" spans="1:11">
      <c r="A2" s="179"/>
      <c r="B2" s="179"/>
      <c r="C2" s="179"/>
      <c r="D2" s="179"/>
      <c r="E2" s="179"/>
      <c r="F2" s="179"/>
      <c r="G2" s="179"/>
    </row>
    <row r="3" spans="1:11">
      <c r="A3" s="6"/>
      <c r="B3" s="7"/>
      <c r="C3" s="7"/>
      <c r="D3" s="10"/>
      <c r="E3" s="11"/>
    </row>
    <row r="4" spans="1:11" ht="18" thickBot="1">
      <c r="E4" s="13"/>
      <c r="F4" s="175" t="s">
        <v>17</v>
      </c>
      <c r="G4" s="175"/>
    </row>
    <row r="5" spans="1:11" s="3" customFormat="1" ht="21">
      <c r="A5" s="98" t="s">
        <v>57</v>
      </c>
      <c r="B5" s="180" t="s">
        <v>85</v>
      </c>
      <c r="C5" s="181"/>
      <c r="D5" s="182" t="s">
        <v>81</v>
      </c>
      <c r="E5" s="183"/>
      <c r="F5" s="140" t="s">
        <v>1</v>
      </c>
      <c r="G5" s="139"/>
    </row>
    <row r="6" spans="1:11" s="3" customFormat="1" ht="17.25" thickBot="1">
      <c r="A6" s="99"/>
      <c r="B6" s="100" t="s">
        <v>55</v>
      </c>
      <c r="C6" s="101" t="s">
        <v>12</v>
      </c>
      <c r="D6" s="100" t="s">
        <v>55</v>
      </c>
      <c r="E6" s="102" t="s">
        <v>12</v>
      </c>
      <c r="F6" s="141" t="s">
        <v>72</v>
      </c>
      <c r="G6" s="103" t="s">
        <v>56</v>
      </c>
    </row>
    <row r="7" spans="1:11" s="3" customFormat="1" ht="24" customHeight="1" thickBot="1">
      <c r="A7" s="104" t="s">
        <v>58</v>
      </c>
      <c r="B7" s="142">
        <v>3207001</v>
      </c>
      <c r="C7" s="143">
        <v>14.58</v>
      </c>
      <c r="D7" s="142">
        <v>2423562</v>
      </c>
      <c r="E7" s="143">
        <v>11.75</v>
      </c>
      <c r="F7" s="144">
        <f>B7-D7</f>
        <v>783439</v>
      </c>
      <c r="G7" s="145">
        <f t="shared" ref="G7:G38" si="0">(F7/D7)*100</f>
        <v>32.325931830916645</v>
      </c>
      <c r="I7" s="45"/>
      <c r="J7" s="46"/>
      <c r="K7" s="45"/>
    </row>
    <row r="8" spans="1:11" s="3" customFormat="1" ht="24" customHeight="1">
      <c r="A8" s="106" t="s">
        <v>31</v>
      </c>
      <c r="B8" s="107">
        <v>2417217</v>
      </c>
      <c r="C8" s="108">
        <v>10.99</v>
      </c>
      <c r="D8" s="107">
        <v>1825074</v>
      </c>
      <c r="E8" s="108">
        <v>8.85</v>
      </c>
      <c r="F8" s="109">
        <f t="shared" ref="F8:F46" si="1">B8-D8</f>
        <v>592143</v>
      </c>
      <c r="G8" s="110">
        <f t="shared" si="0"/>
        <v>32.444876207759251</v>
      </c>
      <c r="I8" s="45"/>
      <c r="J8" s="46"/>
      <c r="K8" s="45"/>
    </row>
    <row r="9" spans="1:11" s="3" customFormat="1" ht="24" customHeight="1">
      <c r="A9" s="111" t="s">
        <v>21</v>
      </c>
      <c r="B9" s="112">
        <v>0</v>
      </c>
      <c r="C9" s="124">
        <v>0</v>
      </c>
      <c r="D9" s="112">
        <v>0</v>
      </c>
      <c r="E9" s="124">
        <v>0</v>
      </c>
      <c r="F9" s="114">
        <f t="shared" si="1"/>
        <v>0</v>
      </c>
      <c r="G9" s="115">
        <v>0</v>
      </c>
      <c r="I9" s="45"/>
      <c r="J9" s="46"/>
    </row>
    <row r="10" spans="1:11" s="3" customFormat="1" ht="24" customHeight="1">
      <c r="A10" s="111" t="s">
        <v>22</v>
      </c>
      <c r="B10" s="113">
        <v>2289530</v>
      </c>
      <c r="C10" s="116">
        <v>10.41</v>
      </c>
      <c r="D10" s="113">
        <v>1765908</v>
      </c>
      <c r="E10" s="116">
        <v>8.56</v>
      </c>
      <c r="F10" s="114">
        <f t="shared" si="1"/>
        <v>523622</v>
      </c>
      <c r="G10" s="117">
        <f t="shared" si="0"/>
        <v>29.651714585357787</v>
      </c>
      <c r="I10" s="45"/>
      <c r="J10" s="46"/>
      <c r="K10" s="45"/>
    </row>
    <row r="11" spans="1:11" s="3" customFormat="1" ht="24" customHeight="1">
      <c r="A11" s="111" t="s">
        <v>28</v>
      </c>
      <c r="B11" s="113">
        <v>64720</v>
      </c>
      <c r="C11" s="116">
        <v>0.28999999999999998</v>
      </c>
      <c r="D11" s="113">
        <v>26526</v>
      </c>
      <c r="E11" s="116">
        <v>0.13</v>
      </c>
      <c r="F11" s="114">
        <f t="shared" si="1"/>
        <v>38194</v>
      </c>
      <c r="G11" s="118">
        <f t="shared" si="0"/>
        <v>143.98703159164594</v>
      </c>
      <c r="I11" s="45"/>
      <c r="J11" s="46"/>
    </row>
    <row r="12" spans="1:11" s="3" customFormat="1" ht="24" customHeight="1">
      <c r="A12" s="111" t="s">
        <v>24</v>
      </c>
      <c r="B12" s="113">
        <v>62967</v>
      </c>
      <c r="C12" s="116">
        <v>0.28999999999999998</v>
      </c>
      <c r="D12" s="113">
        <v>32640</v>
      </c>
      <c r="E12" s="116">
        <v>0.16</v>
      </c>
      <c r="F12" s="114">
        <f t="shared" si="1"/>
        <v>30327</v>
      </c>
      <c r="G12" s="118">
        <f t="shared" si="0"/>
        <v>92.913602941176464</v>
      </c>
      <c r="I12" s="45"/>
      <c r="J12" s="46"/>
    </row>
    <row r="13" spans="1:11" s="3" customFormat="1" ht="24" customHeight="1">
      <c r="A13" s="111" t="s">
        <v>25</v>
      </c>
      <c r="B13" s="113">
        <v>789784</v>
      </c>
      <c r="C13" s="116">
        <v>3.59</v>
      </c>
      <c r="D13" s="113">
        <v>598488</v>
      </c>
      <c r="E13" s="116">
        <v>2.9</v>
      </c>
      <c r="F13" s="114">
        <f t="shared" si="1"/>
        <v>191296</v>
      </c>
      <c r="G13" s="117">
        <f t="shared" si="0"/>
        <v>31.963213965860639</v>
      </c>
      <c r="I13" s="45"/>
      <c r="J13" s="46"/>
    </row>
    <row r="14" spans="1:11" s="3" customFormat="1" ht="24" customHeight="1">
      <c r="A14" s="111" t="s">
        <v>77</v>
      </c>
      <c r="B14" s="113">
        <v>435646</v>
      </c>
      <c r="C14" s="116">
        <v>1.98</v>
      </c>
      <c r="D14" s="113">
        <v>323784</v>
      </c>
      <c r="E14" s="116">
        <v>1.57</v>
      </c>
      <c r="F14" s="114">
        <f t="shared" si="1"/>
        <v>111862</v>
      </c>
      <c r="G14" s="119">
        <f t="shared" si="0"/>
        <v>34.548340869221455</v>
      </c>
      <c r="H14" s="47"/>
      <c r="I14" s="155"/>
      <c r="J14" s="46"/>
    </row>
    <row r="15" spans="1:11" s="3" customFormat="1" ht="24" customHeight="1">
      <c r="A15" s="111" t="s">
        <v>59</v>
      </c>
      <c r="B15" s="113">
        <v>354138</v>
      </c>
      <c r="C15" s="116">
        <v>1.61</v>
      </c>
      <c r="D15" s="113">
        <v>274704</v>
      </c>
      <c r="E15" s="116">
        <v>1.33</v>
      </c>
      <c r="F15" s="114">
        <f t="shared" si="1"/>
        <v>79434</v>
      </c>
      <c r="G15" s="119">
        <f t="shared" si="0"/>
        <v>28.916215271710644</v>
      </c>
      <c r="I15" s="45"/>
      <c r="J15" s="46"/>
    </row>
    <row r="16" spans="1:11" s="3" customFormat="1" ht="24" customHeight="1">
      <c r="A16" s="111" t="s">
        <v>23</v>
      </c>
      <c r="B16" s="112">
        <v>0</v>
      </c>
      <c r="C16" s="124">
        <v>0</v>
      </c>
      <c r="D16" s="112">
        <v>0</v>
      </c>
      <c r="E16" s="124">
        <v>0</v>
      </c>
      <c r="F16" s="114">
        <f t="shared" si="1"/>
        <v>0</v>
      </c>
      <c r="G16" s="124">
        <v>0</v>
      </c>
      <c r="I16" s="45"/>
      <c r="J16" s="46"/>
    </row>
    <row r="17" spans="1:12" s="3" customFormat="1" ht="24" customHeight="1" thickBot="1">
      <c r="A17" s="120" t="s">
        <v>24</v>
      </c>
      <c r="B17" s="121">
        <v>0</v>
      </c>
      <c r="C17" s="126">
        <v>0</v>
      </c>
      <c r="D17" s="121">
        <v>0</v>
      </c>
      <c r="E17" s="126">
        <v>0</v>
      </c>
      <c r="F17" s="122">
        <f t="shared" si="1"/>
        <v>0</v>
      </c>
      <c r="G17" s="126">
        <v>0</v>
      </c>
      <c r="I17" s="45"/>
      <c r="J17" s="46"/>
    </row>
    <row r="18" spans="1:12" s="3" customFormat="1" ht="24" customHeight="1" thickBot="1">
      <c r="A18" s="104" t="s">
        <v>60</v>
      </c>
      <c r="B18" s="142">
        <v>18554633</v>
      </c>
      <c r="C18" s="143">
        <v>84.35</v>
      </c>
      <c r="D18" s="142">
        <v>18091469</v>
      </c>
      <c r="E18" s="143">
        <v>87.71</v>
      </c>
      <c r="F18" s="144">
        <f t="shared" si="1"/>
        <v>463164</v>
      </c>
      <c r="G18" s="145">
        <f t="shared" si="0"/>
        <v>2.5601237798876366</v>
      </c>
      <c r="I18" s="45"/>
      <c r="J18" s="46"/>
      <c r="K18" s="45"/>
    </row>
    <row r="19" spans="1:12" s="3" customFormat="1" ht="24" customHeight="1">
      <c r="A19" s="106" t="s">
        <v>31</v>
      </c>
      <c r="B19" s="107">
        <v>18551446</v>
      </c>
      <c r="C19" s="108">
        <v>84.33</v>
      </c>
      <c r="D19" s="107">
        <v>18088113</v>
      </c>
      <c r="E19" s="108">
        <v>87.69</v>
      </c>
      <c r="F19" s="123">
        <f t="shared" si="1"/>
        <v>463333</v>
      </c>
      <c r="G19" s="117">
        <f t="shared" si="0"/>
        <v>2.5615330908204741</v>
      </c>
      <c r="I19" s="45"/>
      <c r="J19" s="46"/>
      <c r="K19" s="45"/>
      <c r="L19" s="47"/>
    </row>
    <row r="20" spans="1:12" s="3" customFormat="1" ht="24" customHeight="1">
      <c r="A20" s="111" t="s">
        <v>32</v>
      </c>
      <c r="B20" s="113">
        <v>1133903</v>
      </c>
      <c r="C20" s="116">
        <v>5.15</v>
      </c>
      <c r="D20" s="113">
        <v>1860103</v>
      </c>
      <c r="E20" s="116">
        <v>9.02</v>
      </c>
      <c r="F20" s="109">
        <f t="shared" si="1"/>
        <v>-726200</v>
      </c>
      <c r="G20" s="117">
        <f t="shared" si="0"/>
        <v>-39.040848813210886</v>
      </c>
      <c r="I20" s="45"/>
      <c r="J20" s="46"/>
    </row>
    <row r="21" spans="1:12" s="3" customFormat="1" ht="24" customHeight="1">
      <c r="A21" s="111" t="s">
        <v>33</v>
      </c>
      <c r="B21" s="113">
        <v>16274661</v>
      </c>
      <c r="C21" s="116">
        <v>73.98</v>
      </c>
      <c r="D21" s="113">
        <v>15437551</v>
      </c>
      <c r="E21" s="116">
        <v>74.84</v>
      </c>
      <c r="F21" s="114">
        <f t="shared" si="1"/>
        <v>837110</v>
      </c>
      <c r="G21" s="117">
        <f t="shared" si="0"/>
        <v>5.4225569845890709</v>
      </c>
      <c r="I21" s="45"/>
      <c r="J21" s="46"/>
    </row>
    <row r="22" spans="1:12" s="3" customFormat="1" ht="24" customHeight="1">
      <c r="A22" s="111" t="s">
        <v>34</v>
      </c>
      <c r="B22" s="113">
        <v>103016</v>
      </c>
      <c r="C22" s="116">
        <v>0.47</v>
      </c>
      <c r="D22" s="113">
        <v>30459</v>
      </c>
      <c r="E22" s="116">
        <v>0.15</v>
      </c>
      <c r="F22" s="114">
        <f t="shared" si="1"/>
        <v>72557</v>
      </c>
      <c r="G22" s="117">
        <f t="shared" si="0"/>
        <v>238.21202271906498</v>
      </c>
      <c r="I22" s="45"/>
      <c r="J22" s="46"/>
      <c r="L22" s="45"/>
    </row>
    <row r="23" spans="1:12" s="3" customFormat="1" ht="24" customHeight="1">
      <c r="A23" s="111" t="s">
        <v>35</v>
      </c>
      <c r="B23" s="113">
        <v>508289</v>
      </c>
      <c r="C23" s="116">
        <v>2.31</v>
      </c>
      <c r="D23" s="113">
        <v>381549</v>
      </c>
      <c r="E23" s="116">
        <v>1.85</v>
      </c>
      <c r="F23" s="114">
        <f t="shared" si="1"/>
        <v>126740</v>
      </c>
      <c r="G23" s="117">
        <f t="shared" si="0"/>
        <v>33.217227669316394</v>
      </c>
      <c r="H23" s="47"/>
      <c r="I23" s="155"/>
      <c r="J23" s="46"/>
    </row>
    <row r="24" spans="1:12" s="3" customFormat="1" ht="24" customHeight="1">
      <c r="A24" s="111" t="s">
        <v>36</v>
      </c>
      <c r="B24" s="113">
        <v>531577</v>
      </c>
      <c r="C24" s="116">
        <v>2.42</v>
      </c>
      <c r="D24" s="113">
        <v>378451</v>
      </c>
      <c r="E24" s="116">
        <v>1.83</v>
      </c>
      <c r="F24" s="114">
        <f t="shared" si="1"/>
        <v>153126</v>
      </c>
      <c r="G24" s="117">
        <f t="shared" si="0"/>
        <v>40.461248616069192</v>
      </c>
      <c r="I24" s="45"/>
      <c r="J24" s="46"/>
    </row>
    <row r="25" spans="1:12" s="3" customFormat="1" ht="24" customHeight="1">
      <c r="A25" s="111" t="s">
        <v>37</v>
      </c>
      <c r="B25" s="113">
        <v>3187</v>
      </c>
      <c r="C25" s="116">
        <v>0.02</v>
      </c>
      <c r="D25" s="113">
        <v>3356</v>
      </c>
      <c r="E25" s="116">
        <v>0.02</v>
      </c>
      <c r="F25" s="114">
        <f t="shared" si="1"/>
        <v>-169</v>
      </c>
      <c r="G25" s="117">
        <f t="shared" si="0"/>
        <v>-5.0357568533969017</v>
      </c>
      <c r="I25" s="45"/>
      <c r="J25" s="46"/>
    </row>
    <row r="26" spans="1:12" s="3" customFormat="1" ht="24" customHeight="1">
      <c r="A26" s="111" t="s">
        <v>61</v>
      </c>
      <c r="B26" s="113">
        <v>1846</v>
      </c>
      <c r="C26" s="116">
        <v>0.01</v>
      </c>
      <c r="D26" s="113">
        <v>1519</v>
      </c>
      <c r="E26" s="116">
        <v>0.01</v>
      </c>
      <c r="F26" s="114">
        <f t="shared" si="1"/>
        <v>327</v>
      </c>
      <c r="G26" s="117">
        <f t="shared" si="0"/>
        <v>21.527320605661622</v>
      </c>
      <c r="I26" s="45"/>
      <c r="J26" s="46"/>
    </row>
    <row r="27" spans="1:12" s="3" customFormat="1" ht="24" customHeight="1">
      <c r="A27" s="111" t="s">
        <v>59</v>
      </c>
      <c r="B27" s="113">
        <v>1341</v>
      </c>
      <c r="C27" s="116">
        <v>0.01</v>
      </c>
      <c r="D27" s="113">
        <v>1837</v>
      </c>
      <c r="E27" s="116">
        <v>0.01</v>
      </c>
      <c r="F27" s="114">
        <f t="shared" si="1"/>
        <v>-496</v>
      </c>
      <c r="G27" s="117">
        <f t="shared" si="0"/>
        <v>-27.000544365813827</v>
      </c>
      <c r="I27" s="45"/>
      <c r="J27" s="46"/>
    </row>
    <row r="28" spans="1:12" s="3" customFormat="1" ht="24" customHeight="1">
      <c r="A28" s="111" t="s">
        <v>23</v>
      </c>
      <c r="B28" s="113">
        <v>0</v>
      </c>
      <c r="C28" s="124">
        <v>0</v>
      </c>
      <c r="D28" s="113">
        <v>0</v>
      </c>
      <c r="E28" s="124">
        <v>0</v>
      </c>
      <c r="F28" s="114">
        <f t="shared" si="1"/>
        <v>0</v>
      </c>
      <c r="G28" s="124">
        <v>0</v>
      </c>
      <c r="I28" s="45"/>
      <c r="J28" s="46"/>
    </row>
    <row r="29" spans="1:12" s="3" customFormat="1" ht="24" customHeight="1" thickBot="1">
      <c r="A29" s="120" t="s">
        <v>24</v>
      </c>
      <c r="B29" s="125">
        <v>0</v>
      </c>
      <c r="C29" s="126">
        <v>0</v>
      </c>
      <c r="D29" s="125">
        <v>0</v>
      </c>
      <c r="E29" s="126">
        <v>0</v>
      </c>
      <c r="F29" s="122">
        <f t="shared" si="1"/>
        <v>0</v>
      </c>
      <c r="G29" s="126">
        <v>0</v>
      </c>
      <c r="I29" s="45"/>
      <c r="J29" s="46"/>
    </row>
    <row r="30" spans="1:12" s="3" customFormat="1" ht="24" customHeight="1" thickBot="1">
      <c r="A30" s="104" t="s">
        <v>74</v>
      </c>
      <c r="B30" s="142">
        <v>214055</v>
      </c>
      <c r="C30" s="143">
        <v>0.97</v>
      </c>
      <c r="D30" s="142">
        <v>100701</v>
      </c>
      <c r="E30" s="143">
        <v>0.49</v>
      </c>
      <c r="F30" s="144">
        <f t="shared" si="1"/>
        <v>113354</v>
      </c>
      <c r="G30" s="145">
        <f t="shared" si="0"/>
        <v>112.56491991142094</v>
      </c>
      <c r="I30" s="45"/>
      <c r="J30" s="46"/>
    </row>
    <row r="31" spans="1:12" s="3" customFormat="1" ht="24" customHeight="1">
      <c r="A31" s="106" t="s">
        <v>31</v>
      </c>
      <c r="B31" s="107">
        <v>11107</v>
      </c>
      <c r="C31" s="108">
        <v>0.05</v>
      </c>
      <c r="D31" s="107">
        <v>7320</v>
      </c>
      <c r="E31" s="108">
        <v>0.04</v>
      </c>
      <c r="F31" s="109">
        <f t="shared" si="1"/>
        <v>3787</v>
      </c>
      <c r="G31" s="117">
        <f t="shared" si="0"/>
        <v>51.734972677595628</v>
      </c>
      <c r="I31" s="45"/>
      <c r="J31" s="46"/>
    </row>
    <row r="32" spans="1:12" s="3" customFormat="1" ht="24" customHeight="1" thickBot="1">
      <c r="A32" s="120" t="s">
        <v>73</v>
      </c>
      <c r="B32" s="127">
        <v>202948</v>
      </c>
      <c r="C32" s="128">
        <v>0.92</v>
      </c>
      <c r="D32" s="127">
        <v>93381</v>
      </c>
      <c r="E32" s="128">
        <v>0.45</v>
      </c>
      <c r="F32" s="114">
        <f t="shared" si="1"/>
        <v>109567</v>
      </c>
      <c r="G32" s="129">
        <f t="shared" si="0"/>
        <v>117.33329049806707</v>
      </c>
      <c r="I32" s="45"/>
      <c r="J32" s="46"/>
    </row>
    <row r="33" spans="1:11" s="3" customFormat="1" ht="24" customHeight="1" thickBot="1">
      <c r="A33" s="104" t="s">
        <v>62</v>
      </c>
      <c r="B33" s="142">
        <v>21831</v>
      </c>
      <c r="C33" s="143">
        <v>0.1</v>
      </c>
      <c r="D33" s="142">
        <v>11029</v>
      </c>
      <c r="E33" s="143">
        <v>0.05</v>
      </c>
      <c r="F33" s="144">
        <f t="shared" si="1"/>
        <v>10802</v>
      </c>
      <c r="G33" s="145">
        <f t="shared" si="0"/>
        <v>97.941789826820198</v>
      </c>
      <c r="I33" s="45"/>
      <c r="J33" s="46"/>
    </row>
    <row r="34" spans="1:11" s="3" customFormat="1" ht="24" customHeight="1">
      <c r="A34" s="106" t="s">
        <v>31</v>
      </c>
      <c r="B34" s="107">
        <v>15593</v>
      </c>
      <c r="C34" s="108">
        <v>7.0000000000000007E-2</v>
      </c>
      <c r="D34" s="107">
        <v>8594</v>
      </c>
      <c r="E34" s="108">
        <v>0.04</v>
      </c>
      <c r="F34" s="114">
        <f t="shared" si="1"/>
        <v>6999</v>
      </c>
      <c r="G34" s="110">
        <f t="shared" si="0"/>
        <v>81.440539911566219</v>
      </c>
      <c r="I34" s="45"/>
      <c r="J34" s="46"/>
    </row>
    <row r="35" spans="1:11" s="3" customFormat="1" ht="24" customHeight="1" thickBot="1">
      <c r="A35" s="120" t="s">
        <v>37</v>
      </c>
      <c r="B35" s="127">
        <v>6238</v>
      </c>
      <c r="C35" s="116">
        <v>0.03</v>
      </c>
      <c r="D35" s="127">
        <v>2435</v>
      </c>
      <c r="E35" s="116">
        <v>0.01</v>
      </c>
      <c r="F35" s="114">
        <f t="shared" si="1"/>
        <v>3803</v>
      </c>
      <c r="G35" s="129">
        <f t="shared" si="0"/>
        <v>156.18069815195074</v>
      </c>
      <c r="I35" s="45"/>
      <c r="J35" s="46"/>
    </row>
    <row r="36" spans="1:11" s="3" customFormat="1" ht="24" customHeight="1" thickBot="1">
      <c r="A36" s="130" t="s">
        <v>63</v>
      </c>
      <c r="B36" s="142">
        <v>21997520</v>
      </c>
      <c r="C36" s="143">
        <v>100</v>
      </c>
      <c r="D36" s="142">
        <v>20626761</v>
      </c>
      <c r="E36" s="143">
        <v>100</v>
      </c>
      <c r="F36" s="144">
        <f t="shared" si="1"/>
        <v>1370759</v>
      </c>
      <c r="G36" s="145">
        <f t="shared" si="0"/>
        <v>6.645536834406526</v>
      </c>
      <c r="I36" s="45"/>
      <c r="J36" s="46"/>
      <c r="K36" s="45"/>
    </row>
    <row r="37" spans="1:11" s="4" customFormat="1" ht="24" customHeight="1" thickBot="1">
      <c r="A37" s="131" t="s">
        <v>42</v>
      </c>
      <c r="B37" s="142">
        <v>472</v>
      </c>
      <c r="C37" s="159">
        <v>0</v>
      </c>
      <c r="D37" s="142">
        <v>440</v>
      </c>
      <c r="E37" s="159">
        <v>0</v>
      </c>
      <c r="F37" s="162">
        <f t="shared" si="1"/>
        <v>32</v>
      </c>
      <c r="G37" s="145">
        <f t="shared" si="0"/>
        <v>7.2727272727272725</v>
      </c>
      <c r="I37" s="45"/>
      <c r="J37" s="46"/>
    </row>
    <row r="38" spans="1:11" s="3" customFormat="1" ht="24" customHeight="1">
      <c r="A38" s="133" t="s">
        <v>64</v>
      </c>
      <c r="B38" s="134">
        <v>472</v>
      </c>
      <c r="C38" s="160">
        <v>0</v>
      </c>
      <c r="D38" s="134">
        <v>440</v>
      </c>
      <c r="E38" s="160">
        <v>0</v>
      </c>
      <c r="F38" s="163">
        <f t="shared" si="1"/>
        <v>32</v>
      </c>
      <c r="G38" s="161">
        <f t="shared" si="0"/>
        <v>7.2727272727272725</v>
      </c>
      <c r="I38" s="45"/>
      <c r="J38" s="46"/>
    </row>
    <row r="39" spans="1:11" s="3" customFormat="1" ht="24" customHeight="1">
      <c r="A39" s="111" t="s">
        <v>65</v>
      </c>
      <c r="B39" s="113">
        <v>0</v>
      </c>
      <c r="C39" s="124">
        <v>0</v>
      </c>
      <c r="D39" s="113">
        <v>0</v>
      </c>
      <c r="E39" s="124">
        <v>0</v>
      </c>
      <c r="F39" s="113">
        <f>B39-D39</f>
        <v>0</v>
      </c>
      <c r="G39" s="115">
        <v>0</v>
      </c>
      <c r="I39" s="45"/>
      <c r="J39" s="46"/>
    </row>
    <row r="40" spans="1:11" s="3" customFormat="1" ht="24" customHeight="1">
      <c r="A40" s="133" t="s">
        <v>66</v>
      </c>
      <c r="B40" s="113">
        <v>0</v>
      </c>
      <c r="C40" s="124">
        <v>0</v>
      </c>
      <c r="D40" s="113">
        <v>0</v>
      </c>
      <c r="E40" s="124">
        <v>0</v>
      </c>
      <c r="F40" s="113">
        <f t="shared" si="1"/>
        <v>0</v>
      </c>
      <c r="G40" s="115">
        <v>0</v>
      </c>
      <c r="I40" s="45"/>
      <c r="J40" s="46"/>
    </row>
    <row r="41" spans="1:11" s="3" customFormat="1" ht="24" customHeight="1" thickBot="1">
      <c r="A41" s="120" t="s">
        <v>67</v>
      </c>
      <c r="B41" s="125">
        <v>0</v>
      </c>
      <c r="C41" s="126">
        <v>0</v>
      </c>
      <c r="D41" s="125">
        <v>0</v>
      </c>
      <c r="E41" s="124">
        <v>0</v>
      </c>
      <c r="F41" s="122">
        <f t="shared" si="1"/>
        <v>0</v>
      </c>
      <c r="G41" s="115">
        <v>0</v>
      </c>
      <c r="I41" s="45" t="s">
        <v>79</v>
      </c>
      <c r="J41" s="46"/>
    </row>
    <row r="42" spans="1:11" s="3" customFormat="1" ht="24" customHeight="1" thickBot="1">
      <c r="A42" s="104" t="s">
        <v>68</v>
      </c>
      <c r="B42" s="105">
        <v>0</v>
      </c>
      <c r="C42" s="132">
        <v>0</v>
      </c>
      <c r="D42" s="105">
        <v>0</v>
      </c>
      <c r="E42" s="132">
        <v>0</v>
      </c>
      <c r="F42" s="105">
        <f t="shared" si="1"/>
        <v>0</v>
      </c>
      <c r="G42" s="136">
        <f>C42-E42</f>
        <v>0</v>
      </c>
      <c r="I42" s="45"/>
      <c r="J42" s="46"/>
    </row>
    <row r="43" spans="1:11" s="3" customFormat="1" ht="24" customHeight="1">
      <c r="A43" s="106" t="s">
        <v>32</v>
      </c>
      <c r="B43" s="134">
        <v>0</v>
      </c>
      <c r="C43" s="135">
        <v>0</v>
      </c>
      <c r="D43" s="134">
        <v>0</v>
      </c>
      <c r="E43" s="135">
        <v>0</v>
      </c>
      <c r="F43" s="134">
        <f t="shared" si="1"/>
        <v>0</v>
      </c>
      <c r="G43" s="115">
        <v>0</v>
      </c>
      <c r="I43" s="45"/>
      <c r="J43" s="46"/>
    </row>
    <row r="44" spans="1:11" s="3" customFormat="1" ht="24" customHeight="1">
      <c r="A44" s="111" t="s">
        <v>69</v>
      </c>
      <c r="B44" s="113">
        <v>0</v>
      </c>
      <c r="C44" s="124">
        <v>0</v>
      </c>
      <c r="D44" s="113">
        <v>0</v>
      </c>
      <c r="E44" s="124">
        <v>0</v>
      </c>
      <c r="F44" s="113">
        <f t="shared" si="1"/>
        <v>0</v>
      </c>
      <c r="G44" s="124">
        <v>0</v>
      </c>
      <c r="I44" s="45"/>
      <c r="J44" s="46"/>
    </row>
    <row r="45" spans="1:11" s="3" customFormat="1" ht="24" customHeight="1" thickBot="1">
      <c r="A45" s="137" t="s">
        <v>70</v>
      </c>
      <c r="B45" s="127">
        <v>0</v>
      </c>
      <c r="C45" s="126">
        <v>0</v>
      </c>
      <c r="D45" s="127">
        <v>0</v>
      </c>
      <c r="E45" s="126">
        <v>0</v>
      </c>
      <c r="F45" s="127">
        <f t="shared" si="1"/>
        <v>0</v>
      </c>
      <c r="G45" s="115">
        <v>0</v>
      </c>
      <c r="I45" s="45"/>
      <c r="J45" s="46"/>
    </row>
    <row r="46" spans="1:11" s="3" customFormat="1" ht="24" customHeight="1" thickBot="1">
      <c r="A46" s="138" t="s">
        <v>71</v>
      </c>
      <c r="B46" s="142">
        <v>21997992</v>
      </c>
      <c r="C46" s="143">
        <v>100</v>
      </c>
      <c r="D46" s="142">
        <v>20627201</v>
      </c>
      <c r="E46" s="143">
        <v>100</v>
      </c>
      <c r="F46" s="144">
        <f t="shared" si="1"/>
        <v>1370791</v>
      </c>
      <c r="G46" s="145">
        <f>(F46/D46)*100</f>
        <v>6.6455502130415081</v>
      </c>
      <c r="I46" s="45"/>
      <c r="J46" s="46"/>
    </row>
    <row r="47" spans="1:11" s="152" customFormat="1">
      <c r="A47" s="1" t="s">
        <v>78</v>
      </c>
      <c r="B47" s="146"/>
      <c r="C47" s="146"/>
      <c r="D47" s="147"/>
      <c r="E47" s="148"/>
      <c r="F47" s="146"/>
      <c r="G47" s="149"/>
      <c r="H47" s="151"/>
      <c r="I47" s="150"/>
    </row>
    <row r="48" spans="1:11" s="152" customFormat="1" ht="15.75">
      <c r="A48" s="49"/>
      <c r="B48" s="153"/>
      <c r="C48" s="153"/>
      <c r="D48" s="154"/>
      <c r="E48" s="154"/>
      <c r="F48" s="153"/>
      <c r="G48" s="149"/>
      <c r="H48" s="151"/>
      <c r="I48" s="150"/>
    </row>
  </sheetData>
  <mergeCells count="5">
    <mergeCell ref="A1:G1"/>
    <mergeCell ref="A2:G2"/>
    <mergeCell ref="B5:C5"/>
    <mergeCell ref="D5:E5"/>
    <mergeCell ref="F4:G4"/>
  </mergeCells>
  <phoneticPr fontId="3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衍生性金融商品交易量月報</dc:title>
  <dc:creator>金檢處</dc:creator>
  <cp:lastModifiedBy>陳雅筠</cp:lastModifiedBy>
  <cp:revision>0</cp:revision>
  <cp:lastPrinted>2026-03-11T02:08:36Z</cp:lastPrinted>
  <dcterms:created xsi:type="dcterms:W3CDTF">1998-06-12T14:17:19Z</dcterms:created>
  <dcterms:modified xsi:type="dcterms:W3CDTF">2026-03-11T03:11:18Z</dcterms:modified>
  <dc:language>zh-TW</dc:language>
</cp:coreProperties>
</file>