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b2\IAS$\衍生性月報作業\衍生性商品交易統計\月報\最新月份\月底新聞稿TO管理科\"/>
    </mc:Choice>
  </mc:AlternateContent>
  <xr:revisionPtr revIDLastSave="0" documentId="13_ncr:1_{13E075C3-21D5-46FC-83BE-5413889848ED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3" l="1"/>
  <c r="F17" i="13" l="1"/>
  <c r="F41" i="13"/>
  <c r="F46" i="13"/>
  <c r="G46" i="13" s="1"/>
  <c r="F45" i="13"/>
  <c r="F44" i="13"/>
  <c r="F43" i="13"/>
  <c r="G42" i="13"/>
  <c r="F42" i="13"/>
  <c r="F40" i="13"/>
  <c r="F38" i="13"/>
  <c r="F37" i="13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F7" i="13"/>
  <c r="G7" i="13" s="1"/>
  <c r="E58" i="65"/>
  <c r="E62" i="65" s="1"/>
  <c r="E63" i="65" s="1"/>
  <c r="D58" i="65"/>
  <c r="D62" i="65" s="1"/>
  <c r="D63" i="65" s="1"/>
  <c r="C58" i="65"/>
  <c r="G14" i="13" l="1"/>
  <c r="D59" i="65"/>
  <c r="C62" i="65"/>
  <c r="C63" i="65" s="1"/>
  <c r="C59" i="65"/>
</calcChain>
</file>

<file path=xl/sharedStrings.xml><?xml version="1.0" encoding="utf-8"?>
<sst xmlns="http://schemas.openxmlformats.org/spreadsheetml/2006/main" count="125" uniqueCount="86">
  <si>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</si>
  <si>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</si>
  <si>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</si>
  <si>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</si>
  <si>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</si>
  <si>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</si>
  <si>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</si>
  <si>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</si>
  <si>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</si>
  <si>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</si>
  <si>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</si>
  <si>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</si>
  <si>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</si>
  <si>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</si>
  <si>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</si>
  <si>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</si>
  <si>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</si>
  <si>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</si>
  <si>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</si>
  <si>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</si>
  <si>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</si>
  <si>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</si>
  <si>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</si>
  <si>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</si>
  <si>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</si>
  <si>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</si>
  <si>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</si>
  <si>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</si>
  <si>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</si>
  <si>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</si>
  <si>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</si>
  <si>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</si>
  <si>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</si>
  <si>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</si>
  <si>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</si>
  <si>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</si>
  <si>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</si>
  <si>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</si>
  <si>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</si>
  <si>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</si>
  <si>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</si>
  <si>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</si>
  <si>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</si>
  <si>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</si>
  <si>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</si>
  <si>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</si>
  <si>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</si>
  <si>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</si>
  <si>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</si>
  <si>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</si>
  <si>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</si>
  <si>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</si>
  <si>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</si>
  <si>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</si>
  <si>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</si>
  <si>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</si>
  <si>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</si>
  <si>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</si>
  <si>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</si>
  <si>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</si>
  <si>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</si>
  <si>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</si>
  <si>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</si>
  <si>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</si>
  <si>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</si>
  <si>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</si>
  <si>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</si>
  <si>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</si>
  <si>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</si>
  <si>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</si>
  <si>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</si>
  <si>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</si>
  <si>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</si>
  <si>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</si>
  <si>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</si>
  <si>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</si>
  <si>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</si>
  <si>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</si>
  <si>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</si>
  <si>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</si>
  <si>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t>-</t>
    <phoneticPr fontId="3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</si>
  <si>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</si>
  <si>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17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</si>
  <si>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17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</si>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</sst>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-* #,##0.0_-;\-* #,##0.0_-;_-* &quot;-&quot;_-;_-@_-"/>
  </numFmts>
  <fonts count="36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0" fontId="31" fillId="0" borderId="11" xfId="3" applyFont="1" applyFill="1" applyBorder="1" applyAlignment="1" applyProtection="1">
      <alignment horizontal="left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2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4" fillId="0" borderId="5" xfId="0" applyNumberFormat="1" applyFont="1" applyFill="1" applyBorder="1" applyProtection="1"/>
    <xf numFmtId="181" fontId="34" fillId="0" borderId="25" xfId="0" applyNumberFormat="1" applyFont="1" applyFill="1" applyBorder="1" applyProtection="1"/>
    <xf numFmtId="179" fontId="34" fillId="0" borderId="5" xfId="0" applyNumberFormat="1" applyFont="1" applyFill="1" applyBorder="1" applyProtection="1"/>
    <xf numFmtId="179" fontId="34" fillId="0" borderId="25" xfId="0" applyNumberFormat="1" applyFont="1" applyFill="1" applyBorder="1" applyProtection="1"/>
    <xf numFmtId="180" fontId="34" fillId="0" borderId="5" xfId="0" applyNumberFormat="1" applyFont="1" applyFill="1" applyBorder="1" applyProtection="1"/>
    <xf numFmtId="180" fontId="34" fillId="0" borderId="25" xfId="0" applyNumberFormat="1" applyFont="1" applyFill="1" applyBorder="1" applyProtection="1"/>
    <xf numFmtId="179" fontId="34" fillId="0" borderId="2" xfId="0" applyNumberFormat="1" applyFont="1" applyFill="1" applyBorder="1" applyProtection="1"/>
    <xf numFmtId="179" fontId="34" fillId="0" borderId="32" xfId="0" applyNumberFormat="1" applyFont="1" applyFill="1" applyBorder="1" applyProtection="1"/>
    <xf numFmtId="0" fontId="34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185" fontId="24" fillId="0" borderId="28" xfId="5" applyNumberFormat="1" applyFont="1" applyFill="1" applyBorder="1" applyAlignment="1" applyProtection="1">
      <alignment horizontal="right" vertical="center"/>
      <protection locked="0"/>
    </xf>
    <xf numFmtId="177" fontId="24" fillId="0" borderId="25" xfId="5" applyNumberFormat="1" applyFont="1" applyFill="1" applyBorder="1" applyAlignment="1" applyProtection="1">
      <alignment horizontal="right" vertical="center"/>
      <protection locked="0"/>
    </xf>
    <xf numFmtId="177" fontId="22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0" fontId="33" fillId="0" borderId="1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0" fontId="33" fillId="0" borderId="24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2" fillId="0" borderId="0" xfId="0" applyFont="1" applyFill="1" applyAlignment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tabSelected="1" view="pageBreakPreview" zoomScale="90" zoomScaleNormal="85" zoomScaleSheetLayoutView="90" zoomScalePageLayoutView="85" workbookViewId="0">
      <selection activeCell="I37" sqref="I37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67" t="s">
        <v>54</v>
      </c>
      <c r="B1" s="167"/>
      <c r="C1" s="167"/>
      <c r="D1" s="167"/>
      <c r="E1" s="167"/>
      <c r="F1" s="15" t="s">
        <v>8</v>
      </c>
    </row>
    <row r="2" spans="1:13" ht="31.15" customHeight="1">
      <c r="A2" s="168" t="s">
        <v>3</v>
      </c>
      <c r="B2" s="168"/>
      <c r="C2" s="168"/>
      <c r="D2" s="168"/>
      <c r="E2" s="168"/>
      <c r="F2" s="17" t="s">
        <v>2</v>
      </c>
    </row>
    <row r="3" spans="1:13" ht="19.5">
      <c r="A3" s="169" t="s">
        <v>82</v>
      </c>
      <c r="B3" s="169"/>
      <c r="C3" s="169"/>
      <c r="D3" s="169"/>
      <c r="E3" s="169"/>
      <c r="F3" s="18"/>
    </row>
    <row r="4" spans="1:13" ht="18" thickBot="1">
      <c r="A4" s="50"/>
      <c r="B4" s="51"/>
      <c r="C4" s="51"/>
      <c r="D4" s="170" t="s">
        <v>17</v>
      </c>
      <c r="E4" s="170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61" t="s">
        <v>20</v>
      </c>
      <c r="B7" s="62">
        <v>1151696</v>
      </c>
      <c r="C7" s="63">
        <v>1295669</v>
      </c>
      <c r="D7" s="64">
        <v>2447365</v>
      </c>
      <c r="E7" s="65">
        <v>10.61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6" t="s">
        <v>21</v>
      </c>
      <c r="B8" s="67">
        <v>1151696</v>
      </c>
      <c r="C8" s="67">
        <v>381121</v>
      </c>
      <c r="D8" s="67">
        <v>1532817</v>
      </c>
      <c r="E8" s="68">
        <v>6.64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 thickBot="1">
      <c r="A9" s="66" t="s">
        <v>22</v>
      </c>
      <c r="B9" s="67">
        <v>0</v>
      </c>
      <c r="C9" s="67">
        <v>0</v>
      </c>
      <c r="D9" s="67">
        <v>0</v>
      </c>
      <c r="E9" s="69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 thickBot="1">
      <c r="A10" s="66" t="s">
        <v>23</v>
      </c>
      <c r="B10" s="67">
        <v>1142869</v>
      </c>
      <c r="C10" s="67">
        <v>354439</v>
      </c>
      <c r="D10" s="67">
        <v>1497308</v>
      </c>
      <c r="E10" s="69">
        <v>6.49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 thickBot="1">
      <c r="A11" s="66" t="s">
        <v>24</v>
      </c>
      <c r="B11" s="67">
        <v>5324</v>
      </c>
      <c r="C11" s="67">
        <v>12287</v>
      </c>
      <c r="D11" s="67">
        <v>17611</v>
      </c>
      <c r="E11" s="69">
        <v>7.0000000000000007E-2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 thickBot="1">
      <c r="A12" s="66" t="s">
        <v>25</v>
      </c>
      <c r="B12" s="67">
        <v>3503</v>
      </c>
      <c r="C12" s="67">
        <v>14395</v>
      </c>
      <c r="D12" s="67">
        <v>17898</v>
      </c>
      <c r="E12" s="69">
        <v>0.08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6" t="s">
        <v>26</v>
      </c>
      <c r="B13" s="67">
        <v>0</v>
      </c>
      <c r="C13" s="67">
        <v>914548</v>
      </c>
      <c r="D13" s="67">
        <v>914548</v>
      </c>
      <c r="E13" s="69">
        <v>3.97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 thickBot="1">
      <c r="A14" s="66" t="s">
        <v>27</v>
      </c>
      <c r="B14" s="67">
        <v>0</v>
      </c>
      <c r="C14" s="67">
        <v>422641</v>
      </c>
      <c r="D14" s="67">
        <v>422641</v>
      </c>
      <c r="E14" s="69">
        <v>1.83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 thickBot="1">
      <c r="A15" s="66" t="s">
        <v>28</v>
      </c>
      <c r="B15" s="67">
        <v>0</v>
      </c>
      <c r="C15" s="67">
        <v>491876</v>
      </c>
      <c r="D15" s="67">
        <v>491876</v>
      </c>
      <c r="E15" s="69">
        <v>2.14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 thickBot="1">
      <c r="A16" s="66" t="s">
        <v>29</v>
      </c>
      <c r="B16" s="67">
        <v>0</v>
      </c>
      <c r="C16" s="67">
        <v>0</v>
      </c>
      <c r="D16" s="67">
        <v>0</v>
      </c>
      <c r="E16" s="78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70" t="s">
        <v>30</v>
      </c>
      <c r="B17" s="71">
        <v>0</v>
      </c>
      <c r="C17" s="71">
        <v>31</v>
      </c>
      <c r="D17" s="71">
        <v>31</v>
      </c>
      <c r="E17" s="78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2" t="s">
        <v>31</v>
      </c>
      <c r="B18" s="62">
        <v>5577825</v>
      </c>
      <c r="C18" s="63">
        <v>14948613</v>
      </c>
      <c r="D18" s="64">
        <v>20526438</v>
      </c>
      <c r="E18" s="65">
        <v>88.95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3" t="s">
        <v>32</v>
      </c>
      <c r="B19" s="67">
        <v>5577825</v>
      </c>
      <c r="C19" s="67">
        <v>14943903</v>
      </c>
      <c r="D19" s="67">
        <v>20521728</v>
      </c>
      <c r="E19" s="69">
        <v>88.93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 thickBot="1">
      <c r="A20" s="66" t="s">
        <v>33</v>
      </c>
      <c r="B20" s="67">
        <v>131477</v>
      </c>
      <c r="C20" s="67">
        <v>1430682</v>
      </c>
      <c r="D20" s="67">
        <v>1562159</v>
      </c>
      <c r="E20" s="69">
        <v>6.78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 thickBot="1">
      <c r="A21" s="66" t="s">
        <v>34</v>
      </c>
      <c r="B21" s="67">
        <v>5326028</v>
      </c>
      <c r="C21" s="67">
        <v>12651525</v>
      </c>
      <c r="D21" s="67">
        <v>17977553</v>
      </c>
      <c r="E21" s="69">
        <v>77.900000000000006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 thickBot="1">
      <c r="A22" s="66" t="s">
        <v>35</v>
      </c>
      <c r="B22" s="67">
        <v>65033</v>
      </c>
      <c r="C22" s="67">
        <v>16465</v>
      </c>
      <c r="D22" s="67">
        <v>81498</v>
      </c>
      <c r="E22" s="69">
        <v>0.35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 thickBot="1">
      <c r="A23" s="66" t="s">
        <v>36</v>
      </c>
      <c r="B23" s="67">
        <v>26880</v>
      </c>
      <c r="C23" s="67">
        <v>423186</v>
      </c>
      <c r="D23" s="67">
        <v>450066</v>
      </c>
      <c r="E23" s="69">
        <v>1.95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 thickBot="1">
      <c r="A24" s="66" t="s">
        <v>37</v>
      </c>
      <c r="B24" s="67">
        <v>28407</v>
      </c>
      <c r="C24" s="67">
        <v>422045</v>
      </c>
      <c r="D24" s="67">
        <v>450452</v>
      </c>
      <c r="E24" s="69">
        <v>1.95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6" t="s">
        <v>38</v>
      </c>
      <c r="B25" s="67">
        <v>0</v>
      </c>
      <c r="C25" s="67">
        <v>4710</v>
      </c>
      <c r="D25" s="67">
        <v>4710</v>
      </c>
      <c r="E25" s="69">
        <v>0.02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 thickBot="1">
      <c r="A26" s="66" t="s">
        <v>27</v>
      </c>
      <c r="B26" s="67">
        <v>0</v>
      </c>
      <c r="C26" s="67">
        <v>2759</v>
      </c>
      <c r="D26" s="67">
        <v>2759</v>
      </c>
      <c r="E26" s="69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 thickBot="1">
      <c r="A27" s="66" t="s">
        <v>39</v>
      </c>
      <c r="B27" s="67">
        <v>0</v>
      </c>
      <c r="C27" s="67">
        <v>1951</v>
      </c>
      <c r="D27" s="67">
        <v>1951</v>
      </c>
      <c r="E27" s="69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 thickBot="1">
      <c r="A28" s="66" t="s">
        <v>24</v>
      </c>
      <c r="B28" s="67">
        <v>0</v>
      </c>
      <c r="C28" s="67">
        <v>0</v>
      </c>
      <c r="D28" s="67">
        <v>0</v>
      </c>
      <c r="E28" s="78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70" t="s">
        <v>25</v>
      </c>
      <c r="B29" s="71">
        <v>0</v>
      </c>
      <c r="C29" s="71">
        <v>0</v>
      </c>
      <c r="D29" s="71">
        <v>0</v>
      </c>
      <c r="E29" s="78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72" t="s">
        <v>40</v>
      </c>
      <c r="B30" s="64">
        <v>56705</v>
      </c>
      <c r="C30" s="64">
        <v>34372</v>
      </c>
      <c r="D30" s="64">
        <v>91077</v>
      </c>
      <c r="E30" s="65">
        <v>0.39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4" t="s">
        <v>21</v>
      </c>
      <c r="B31" s="67">
        <v>175</v>
      </c>
      <c r="C31" s="67">
        <v>12272</v>
      </c>
      <c r="D31" s="67">
        <v>12447</v>
      </c>
      <c r="E31" s="68">
        <v>0.05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70" t="s">
        <v>26</v>
      </c>
      <c r="B32" s="71">
        <v>56530</v>
      </c>
      <c r="C32" s="71">
        <v>22100</v>
      </c>
      <c r="D32" s="71">
        <v>78630</v>
      </c>
      <c r="E32" s="69">
        <v>0.34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72" t="s">
        <v>41</v>
      </c>
      <c r="B33" s="64">
        <v>0</v>
      </c>
      <c r="C33" s="64">
        <v>11325</v>
      </c>
      <c r="D33" s="64">
        <v>11325</v>
      </c>
      <c r="E33" s="65">
        <v>0.05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4" t="s">
        <v>21</v>
      </c>
      <c r="B34" s="67">
        <v>0</v>
      </c>
      <c r="C34" s="67">
        <v>8860</v>
      </c>
      <c r="D34" s="67">
        <v>8860</v>
      </c>
      <c r="E34" s="69">
        <v>0.04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70" t="s">
        <v>26</v>
      </c>
      <c r="B35" s="71">
        <v>0</v>
      </c>
      <c r="C35" s="71">
        <v>2465</v>
      </c>
      <c r="D35" s="71">
        <v>2465</v>
      </c>
      <c r="E35" s="69">
        <v>0.01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5" t="s">
        <v>42</v>
      </c>
      <c r="B36" s="64">
        <v>6786226</v>
      </c>
      <c r="C36" s="64">
        <v>16289979</v>
      </c>
      <c r="D36" s="64">
        <v>23076205</v>
      </c>
      <c r="E36" s="65">
        <v>100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6" t="s">
        <v>43</v>
      </c>
      <c r="B37" s="64">
        <v>0</v>
      </c>
      <c r="C37" s="64">
        <v>529</v>
      </c>
      <c r="D37" s="64">
        <v>529</v>
      </c>
      <c r="E37" s="159">
        <v>0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 thickBot="1">
      <c r="A38" s="77" t="s">
        <v>44</v>
      </c>
      <c r="B38" s="67">
        <v>0</v>
      </c>
      <c r="C38" s="67">
        <v>306</v>
      </c>
      <c r="D38" s="67">
        <v>306</v>
      </c>
      <c r="E38" s="67">
        <v>0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 thickBot="1">
      <c r="A39" s="66" t="s">
        <v>76</v>
      </c>
      <c r="B39" s="67">
        <v>0</v>
      </c>
      <c r="C39" s="67">
        <v>0</v>
      </c>
      <c r="D39" s="67">
        <v>0</v>
      </c>
      <c r="E39" s="78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 thickBot="1">
      <c r="A40" s="66" t="s">
        <v>45</v>
      </c>
      <c r="B40" s="67">
        <v>0</v>
      </c>
      <c r="C40" s="67">
        <v>0</v>
      </c>
      <c r="D40" s="67">
        <v>0</v>
      </c>
      <c r="E40" s="78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7" t="s">
        <v>77</v>
      </c>
      <c r="B41" s="71">
        <v>0</v>
      </c>
      <c r="C41" s="71">
        <v>223</v>
      </c>
      <c r="D41" s="71">
        <v>223</v>
      </c>
      <c r="E41" s="157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6" t="s">
        <v>46</v>
      </c>
      <c r="B42" s="79">
        <v>0</v>
      </c>
      <c r="C42" s="79">
        <v>0</v>
      </c>
      <c r="D42" s="79">
        <v>0</v>
      </c>
      <c r="E42" s="158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 thickBot="1">
      <c r="A43" s="74" t="s">
        <v>47</v>
      </c>
      <c r="B43" s="67">
        <v>0</v>
      </c>
      <c r="C43" s="67">
        <v>0</v>
      </c>
      <c r="D43" s="67">
        <v>0</v>
      </c>
      <c r="E43" s="78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 thickBot="1">
      <c r="A44" s="80" t="s">
        <v>48</v>
      </c>
      <c r="B44" s="81">
        <v>0</v>
      </c>
      <c r="C44" s="81">
        <v>0</v>
      </c>
      <c r="D44" s="81">
        <v>0</v>
      </c>
      <c r="E44" s="78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2" t="s">
        <v>49</v>
      </c>
      <c r="B45" s="83">
        <v>0</v>
      </c>
      <c r="C45" s="83">
        <v>0</v>
      </c>
      <c r="D45" s="83">
        <v>0</v>
      </c>
      <c r="E45" s="78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5" t="s">
        <v>50</v>
      </c>
      <c r="B46" s="64">
        <v>6786226</v>
      </c>
      <c r="C46" s="64">
        <v>16290508</v>
      </c>
      <c r="D46" s="64">
        <v>23076734</v>
      </c>
      <c r="E46" s="65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4"/>
      <c r="C47" s="84"/>
      <c r="D47" s="84"/>
      <c r="E47" s="85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6"/>
      <c r="B54" s="49"/>
      <c r="C54" s="49"/>
      <c r="D54" s="49"/>
      <c r="E54" s="49"/>
    </row>
    <row r="55" spans="1:6" ht="27.75">
      <c r="A55" s="171" t="s">
        <v>51</v>
      </c>
      <c r="B55" s="171"/>
      <c r="C55" s="171"/>
      <c r="D55" s="171"/>
      <c r="E55" s="171"/>
    </row>
    <row r="56" spans="1:6" ht="26.25" thickBot="1">
      <c r="A56" s="86"/>
      <c r="B56" s="87"/>
      <c r="C56" s="87"/>
      <c r="D56" s="170" t="s">
        <v>17</v>
      </c>
      <c r="E56" s="170"/>
    </row>
    <row r="57" spans="1:6" ht="41.65" customHeight="1">
      <c r="A57" s="162" t="s">
        <v>52</v>
      </c>
      <c r="B57" s="163"/>
      <c r="C57" s="88" t="s">
        <v>14</v>
      </c>
      <c r="D57" s="89" t="s">
        <v>15</v>
      </c>
      <c r="E57" s="90" t="s">
        <v>53</v>
      </c>
    </row>
    <row r="58" spans="1:6" ht="35.65" customHeight="1">
      <c r="A58" s="164" t="s">
        <v>85</v>
      </c>
      <c r="B58" s="35" t="s">
        <v>4</v>
      </c>
      <c r="C58" s="91">
        <f>+B46</f>
        <v>6786226</v>
      </c>
      <c r="D58" s="91">
        <f>+C46</f>
        <v>16290508</v>
      </c>
      <c r="E58" s="92">
        <f>+D46</f>
        <v>23076734</v>
      </c>
    </row>
    <row r="59" spans="1:6" ht="35.65" customHeight="1">
      <c r="A59" s="165"/>
      <c r="B59" s="35" t="s">
        <v>5</v>
      </c>
      <c r="C59" s="93">
        <f>+C58/E58*100</f>
        <v>29.407220276491465</v>
      </c>
      <c r="D59" s="93">
        <f>+D58/E58*100</f>
        <v>70.592779723508542</v>
      </c>
      <c r="E59" s="94">
        <v>100</v>
      </c>
    </row>
    <row r="60" spans="1:6" ht="35.65" customHeight="1">
      <c r="A60" s="164" t="s">
        <v>83</v>
      </c>
      <c r="B60" s="35" t="s">
        <v>4</v>
      </c>
      <c r="C60" s="91">
        <v>7344041</v>
      </c>
      <c r="D60" s="91">
        <v>15897084</v>
      </c>
      <c r="E60" s="92">
        <v>23241125</v>
      </c>
      <c r="F60" s="20"/>
    </row>
    <row r="61" spans="1:6" ht="35.65" customHeight="1">
      <c r="A61" s="165"/>
      <c r="B61" s="36" t="s">
        <v>5</v>
      </c>
      <c r="C61" s="93">
        <v>31.6</v>
      </c>
      <c r="D61" s="93">
        <v>68.400000000000006</v>
      </c>
      <c r="E61" s="94">
        <v>100</v>
      </c>
      <c r="F61" s="44"/>
    </row>
    <row r="62" spans="1:6" ht="35.65" customHeight="1">
      <c r="A62" s="164" t="s">
        <v>16</v>
      </c>
      <c r="B62" s="37" t="s">
        <v>6</v>
      </c>
      <c r="C62" s="95">
        <f>+C58-C60</f>
        <v>-557815</v>
      </c>
      <c r="D62" s="95">
        <f>+D58-D60</f>
        <v>393424</v>
      </c>
      <c r="E62" s="96">
        <f>+E58-E60</f>
        <v>-164391</v>
      </c>
      <c r="F62" s="20"/>
    </row>
    <row r="63" spans="1:6" ht="35.65" customHeight="1" thickBot="1">
      <c r="A63" s="166"/>
      <c r="B63" s="38" t="s">
        <v>7</v>
      </c>
      <c r="C63" s="97">
        <f>+C62/C60*100</f>
        <v>-7.5954777485583218</v>
      </c>
      <c r="D63" s="97">
        <f>+D62/D60*100</f>
        <v>2.4748186522761029</v>
      </c>
      <c r="E63" s="98">
        <f>+E62/E60*100</f>
        <v>-0.70732806608974397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48"/>
  <sheetViews>
    <sheetView view="pageBreakPreview" topLeftCell="A23" zoomScale="85" zoomScaleNormal="85" zoomScaleSheetLayoutView="85" zoomScalePageLayoutView="85" workbookViewId="0">
      <selection activeCell="C38" sqref="C38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72" t="s">
        <v>55</v>
      </c>
      <c r="B1" s="172"/>
      <c r="C1" s="172"/>
      <c r="D1" s="172"/>
      <c r="E1" s="172"/>
      <c r="F1" s="172"/>
      <c r="G1" s="172"/>
    </row>
    <row r="2" spans="1:11">
      <c r="A2" s="173"/>
      <c r="B2" s="173"/>
      <c r="C2" s="173"/>
      <c r="D2" s="173"/>
      <c r="E2" s="173"/>
      <c r="F2" s="173"/>
      <c r="G2" s="173"/>
    </row>
    <row r="3" spans="1:11">
      <c r="A3" s="6"/>
      <c r="B3" s="7"/>
      <c r="C3" s="7"/>
      <c r="D3" s="10"/>
      <c r="E3" s="11"/>
    </row>
    <row r="4" spans="1:11" ht="18" thickBot="1">
      <c r="E4" s="13"/>
      <c r="F4" s="170" t="s">
        <v>17</v>
      </c>
      <c r="G4" s="170"/>
    </row>
    <row r="5" spans="1:11" s="3" customFormat="1" ht="21">
      <c r="A5" s="99" t="s">
        <v>58</v>
      </c>
      <c r="B5" s="174" t="s">
        <v>84</v>
      </c>
      <c r="C5" s="175"/>
      <c r="D5" s="174" t="s">
        <v>81</v>
      </c>
      <c r="E5" s="175"/>
      <c r="F5" s="141" t="s">
        <v>1</v>
      </c>
      <c r="G5" s="140"/>
    </row>
    <row r="6" spans="1:11" s="3" customFormat="1" ht="17.25" thickBot="1">
      <c r="A6" s="100"/>
      <c r="B6" s="101" t="s">
        <v>56</v>
      </c>
      <c r="C6" s="102" t="s">
        <v>12</v>
      </c>
      <c r="D6" s="101" t="s">
        <v>56</v>
      </c>
      <c r="E6" s="103" t="s">
        <v>12</v>
      </c>
      <c r="F6" s="142" t="s">
        <v>73</v>
      </c>
      <c r="G6" s="104" t="s">
        <v>57</v>
      </c>
    </row>
    <row r="7" spans="1:11" s="3" customFormat="1" ht="24" customHeight="1" thickBot="1">
      <c r="A7" s="105" t="s">
        <v>59</v>
      </c>
      <c r="B7" s="143">
        <v>2447365</v>
      </c>
      <c r="C7" s="144">
        <v>10.61</v>
      </c>
      <c r="D7" s="143">
        <v>2638566</v>
      </c>
      <c r="E7" s="144">
        <v>11.35</v>
      </c>
      <c r="F7" s="145">
        <f t="shared" ref="F7:F46" si="0">B7-D7</f>
        <v>-191201</v>
      </c>
      <c r="G7" s="146">
        <f t="shared" ref="G7:G36" si="1">(F7/D7)*100</f>
        <v>-7.2463982329795815</v>
      </c>
      <c r="I7" s="45"/>
      <c r="J7" s="46"/>
      <c r="K7" s="45"/>
    </row>
    <row r="8" spans="1:11" s="3" customFormat="1" ht="24" customHeight="1">
      <c r="A8" s="107" t="s">
        <v>32</v>
      </c>
      <c r="B8" s="108">
        <v>1532817</v>
      </c>
      <c r="C8" s="109">
        <v>6.64</v>
      </c>
      <c r="D8" s="108">
        <v>1420684</v>
      </c>
      <c r="E8" s="109">
        <v>6.11</v>
      </c>
      <c r="F8" s="110">
        <f t="shared" si="0"/>
        <v>112133</v>
      </c>
      <c r="G8" s="111">
        <f t="shared" si="1"/>
        <v>7.8928882144093961</v>
      </c>
      <c r="I8" s="45"/>
      <c r="J8" s="46"/>
      <c r="K8" s="45"/>
    </row>
    <row r="9" spans="1:11" s="3" customFormat="1" ht="24" customHeight="1">
      <c r="A9" s="112" t="s">
        <v>22</v>
      </c>
      <c r="B9" s="113">
        <v>0</v>
      </c>
      <c r="C9" s="125">
        <v>0</v>
      </c>
      <c r="D9" s="113">
        <v>0</v>
      </c>
      <c r="E9" s="125">
        <v>0</v>
      </c>
      <c r="F9" s="115">
        <f t="shared" si="0"/>
        <v>0</v>
      </c>
      <c r="G9" s="116">
        <v>0</v>
      </c>
      <c r="I9" s="45"/>
      <c r="J9" s="46"/>
    </row>
    <row r="10" spans="1:11" s="3" customFormat="1" ht="24" customHeight="1">
      <c r="A10" s="112" t="s">
        <v>23</v>
      </c>
      <c r="B10" s="114">
        <v>1497308</v>
      </c>
      <c r="C10" s="117">
        <v>6.49</v>
      </c>
      <c r="D10" s="114">
        <v>1382352</v>
      </c>
      <c r="E10" s="117">
        <v>5.95</v>
      </c>
      <c r="F10" s="115">
        <f t="shared" si="0"/>
        <v>114956</v>
      </c>
      <c r="G10" s="118">
        <f t="shared" si="1"/>
        <v>8.315971619384932</v>
      </c>
      <c r="I10" s="45"/>
      <c r="J10" s="46"/>
      <c r="K10" s="45"/>
    </row>
    <row r="11" spans="1:11" s="3" customFormat="1" ht="24" customHeight="1">
      <c r="A11" s="112" t="s">
        <v>29</v>
      </c>
      <c r="B11" s="114">
        <v>17611</v>
      </c>
      <c r="C11" s="117">
        <v>7.0000000000000007E-2</v>
      </c>
      <c r="D11" s="114">
        <v>19214</v>
      </c>
      <c r="E11" s="117">
        <v>0.08</v>
      </c>
      <c r="F11" s="115">
        <f t="shared" si="0"/>
        <v>-1603</v>
      </c>
      <c r="G11" s="119">
        <f t="shared" si="1"/>
        <v>-8.3428749869886527</v>
      </c>
      <c r="I11" s="45"/>
      <c r="J11" s="46"/>
    </row>
    <row r="12" spans="1:11" s="3" customFormat="1" ht="24" customHeight="1">
      <c r="A12" s="112" t="s">
        <v>25</v>
      </c>
      <c r="B12" s="114">
        <v>17898</v>
      </c>
      <c r="C12" s="117">
        <v>0.08</v>
      </c>
      <c r="D12" s="114">
        <v>19118</v>
      </c>
      <c r="E12" s="117">
        <v>0.08</v>
      </c>
      <c r="F12" s="115">
        <f t="shared" si="0"/>
        <v>-1220</v>
      </c>
      <c r="G12" s="119">
        <f t="shared" si="1"/>
        <v>-6.381420650695679</v>
      </c>
      <c r="I12" s="45"/>
      <c r="J12" s="46"/>
    </row>
    <row r="13" spans="1:11" s="3" customFormat="1" ht="24" customHeight="1">
      <c r="A13" s="112" t="s">
        <v>26</v>
      </c>
      <c r="B13" s="114">
        <v>914548</v>
      </c>
      <c r="C13" s="117">
        <v>3.97</v>
      </c>
      <c r="D13" s="114">
        <v>1217882</v>
      </c>
      <c r="E13" s="117">
        <v>5.24</v>
      </c>
      <c r="F13" s="115">
        <f t="shared" si="0"/>
        <v>-303334</v>
      </c>
      <c r="G13" s="118">
        <f t="shared" si="1"/>
        <v>-24.906682256573298</v>
      </c>
      <c r="I13" s="45"/>
      <c r="J13" s="46"/>
    </row>
    <row r="14" spans="1:11" s="3" customFormat="1" ht="24" customHeight="1">
      <c r="A14" s="112" t="s">
        <v>78</v>
      </c>
      <c r="B14" s="114">
        <v>422641</v>
      </c>
      <c r="C14" s="117">
        <v>1.83</v>
      </c>
      <c r="D14" s="114">
        <v>652896</v>
      </c>
      <c r="E14" s="117">
        <v>2.81</v>
      </c>
      <c r="F14" s="115">
        <f t="shared" si="0"/>
        <v>-230255</v>
      </c>
      <c r="G14" s="120">
        <f t="shared" si="1"/>
        <v>-35.266719354996809</v>
      </c>
      <c r="H14" s="47"/>
      <c r="I14" s="156"/>
      <c r="J14" s="46"/>
    </row>
    <row r="15" spans="1:11" s="3" customFormat="1" ht="24" customHeight="1">
      <c r="A15" s="112" t="s">
        <v>60</v>
      </c>
      <c r="B15" s="114">
        <v>491876</v>
      </c>
      <c r="C15" s="117">
        <v>2.14</v>
      </c>
      <c r="D15" s="114">
        <v>564986</v>
      </c>
      <c r="E15" s="117">
        <v>2.4300000000000002</v>
      </c>
      <c r="F15" s="115">
        <f t="shared" si="0"/>
        <v>-73110</v>
      </c>
      <c r="G15" s="120">
        <f t="shared" si="1"/>
        <v>-12.940143649577157</v>
      </c>
      <c r="I15" s="45"/>
      <c r="J15" s="46"/>
    </row>
    <row r="16" spans="1:11" s="3" customFormat="1" ht="24" customHeight="1">
      <c r="A16" s="112" t="s">
        <v>24</v>
      </c>
      <c r="B16" s="113">
        <v>0</v>
      </c>
      <c r="C16" s="125">
        <v>0</v>
      </c>
      <c r="D16" s="113">
        <v>0</v>
      </c>
      <c r="E16" s="125">
        <v>0</v>
      </c>
      <c r="F16" s="115">
        <f t="shared" si="0"/>
        <v>0</v>
      </c>
      <c r="G16" s="125">
        <v>0</v>
      </c>
      <c r="I16" s="45"/>
      <c r="J16" s="46"/>
    </row>
    <row r="17" spans="1:12" s="3" customFormat="1" ht="24" customHeight="1" thickBot="1">
      <c r="A17" s="121" t="s">
        <v>25</v>
      </c>
      <c r="B17" s="122">
        <v>31</v>
      </c>
      <c r="C17" s="127">
        <v>0</v>
      </c>
      <c r="D17" s="122">
        <v>0</v>
      </c>
      <c r="E17" s="127">
        <v>0</v>
      </c>
      <c r="F17" s="123">
        <f t="shared" si="0"/>
        <v>31</v>
      </c>
      <c r="G17" s="127">
        <v>0</v>
      </c>
      <c r="I17" s="45"/>
      <c r="J17" s="46"/>
    </row>
    <row r="18" spans="1:12" s="3" customFormat="1" ht="24" customHeight="1" thickBot="1">
      <c r="A18" s="105" t="s">
        <v>61</v>
      </c>
      <c r="B18" s="143">
        <v>20526438</v>
      </c>
      <c r="C18" s="144">
        <v>88.95</v>
      </c>
      <c r="D18" s="143">
        <v>20495085</v>
      </c>
      <c r="E18" s="144">
        <v>88.18</v>
      </c>
      <c r="F18" s="145">
        <f t="shared" si="0"/>
        <v>31353</v>
      </c>
      <c r="G18" s="146">
        <f t="shared" si="1"/>
        <v>0.15297814085669809</v>
      </c>
      <c r="I18" s="45"/>
      <c r="J18" s="46"/>
      <c r="K18" s="45"/>
    </row>
    <row r="19" spans="1:12" s="3" customFormat="1" ht="24" customHeight="1">
      <c r="A19" s="107" t="s">
        <v>32</v>
      </c>
      <c r="B19" s="108">
        <v>20521728</v>
      </c>
      <c r="C19" s="109">
        <v>88.93</v>
      </c>
      <c r="D19" s="108">
        <v>20465054</v>
      </c>
      <c r="E19" s="109">
        <v>88.05</v>
      </c>
      <c r="F19" s="124">
        <f t="shared" si="0"/>
        <v>56674</v>
      </c>
      <c r="G19" s="118">
        <f t="shared" si="1"/>
        <v>0.27693061547748665</v>
      </c>
      <c r="I19" s="45"/>
      <c r="J19" s="46"/>
      <c r="K19" s="45"/>
      <c r="L19" s="47"/>
    </row>
    <row r="20" spans="1:12" s="3" customFormat="1" ht="24" customHeight="1">
      <c r="A20" s="112" t="s">
        <v>33</v>
      </c>
      <c r="B20" s="114">
        <v>1562159</v>
      </c>
      <c r="C20" s="117">
        <v>6.78</v>
      </c>
      <c r="D20" s="114">
        <v>1870527</v>
      </c>
      <c r="E20" s="117">
        <v>8.0500000000000007</v>
      </c>
      <c r="F20" s="110">
        <f t="shared" si="0"/>
        <v>-308368</v>
      </c>
      <c r="G20" s="118">
        <f t="shared" si="1"/>
        <v>-16.485621431821084</v>
      </c>
      <c r="I20" s="45"/>
      <c r="J20" s="46"/>
    </row>
    <row r="21" spans="1:12" s="3" customFormat="1" ht="24" customHeight="1">
      <c r="A21" s="112" t="s">
        <v>34</v>
      </c>
      <c r="B21" s="114">
        <v>17977553</v>
      </c>
      <c r="C21" s="117">
        <v>77.900000000000006</v>
      </c>
      <c r="D21" s="114">
        <v>17668472</v>
      </c>
      <c r="E21" s="117">
        <v>76.02</v>
      </c>
      <c r="F21" s="115">
        <f t="shared" si="0"/>
        <v>309081</v>
      </c>
      <c r="G21" s="118">
        <f t="shared" si="1"/>
        <v>1.749336331970303</v>
      </c>
      <c r="I21" s="45"/>
      <c r="J21" s="46"/>
    </row>
    <row r="22" spans="1:12" s="3" customFormat="1" ht="24" customHeight="1">
      <c r="A22" s="112" t="s">
        <v>35</v>
      </c>
      <c r="B22" s="114">
        <v>81498</v>
      </c>
      <c r="C22" s="117">
        <v>0.35</v>
      </c>
      <c r="D22" s="114">
        <v>66399</v>
      </c>
      <c r="E22" s="117">
        <v>0.28999999999999998</v>
      </c>
      <c r="F22" s="115">
        <f t="shared" si="0"/>
        <v>15099</v>
      </c>
      <c r="G22" s="118">
        <f t="shared" si="1"/>
        <v>22.739800298197263</v>
      </c>
      <c r="I22" s="45"/>
      <c r="J22" s="46"/>
      <c r="L22" s="45"/>
    </row>
    <row r="23" spans="1:12" s="3" customFormat="1" ht="24" customHeight="1">
      <c r="A23" s="112" t="s">
        <v>36</v>
      </c>
      <c r="B23" s="114">
        <v>450066</v>
      </c>
      <c r="C23" s="117">
        <v>1.95</v>
      </c>
      <c r="D23" s="114">
        <v>421471</v>
      </c>
      <c r="E23" s="117">
        <v>1.81</v>
      </c>
      <c r="F23" s="115">
        <f t="shared" si="0"/>
        <v>28595</v>
      </c>
      <c r="G23" s="118">
        <f t="shared" si="1"/>
        <v>6.7845711804608149</v>
      </c>
      <c r="H23" s="47"/>
      <c r="I23" s="156"/>
      <c r="J23" s="46"/>
    </row>
    <row r="24" spans="1:12" s="3" customFormat="1" ht="24" customHeight="1">
      <c r="A24" s="112" t="s">
        <v>37</v>
      </c>
      <c r="B24" s="114">
        <v>450452</v>
      </c>
      <c r="C24" s="117">
        <v>1.95</v>
      </c>
      <c r="D24" s="114">
        <v>438185</v>
      </c>
      <c r="E24" s="117">
        <v>1.88</v>
      </c>
      <c r="F24" s="115">
        <f t="shared" si="0"/>
        <v>12267</v>
      </c>
      <c r="G24" s="118">
        <f t="shared" si="1"/>
        <v>2.799502493239157</v>
      </c>
      <c r="I24" s="45"/>
      <c r="J24" s="46"/>
    </row>
    <row r="25" spans="1:12" s="3" customFormat="1" ht="24" customHeight="1">
      <c r="A25" s="112" t="s">
        <v>38</v>
      </c>
      <c r="B25" s="114">
        <v>4710</v>
      </c>
      <c r="C25" s="117">
        <v>0.02</v>
      </c>
      <c r="D25" s="114">
        <v>30031</v>
      </c>
      <c r="E25" s="117">
        <v>0.13</v>
      </c>
      <c r="F25" s="115">
        <f t="shared" si="0"/>
        <v>-25321</v>
      </c>
      <c r="G25" s="118">
        <f t="shared" si="1"/>
        <v>-84.316206586527258</v>
      </c>
      <c r="I25" s="45"/>
      <c r="J25" s="46"/>
    </row>
    <row r="26" spans="1:12" s="3" customFormat="1" ht="24" customHeight="1">
      <c r="A26" s="112" t="s">
        <v>62</v>
      </c>
      <c r="B26" s="114">
        <v>2759</v>
      </c>
      <c r="C26" s="117">
        <v>0.01</v>
      </c>
      <c r="D26" s="114">
        <v>14735</v>
      </c>
      <c r="E26" s="117">
        <v>0.06</v>
      </c>
      <c r="F26" s="115">
        <f t="shared" si="0"/>
        <v>-11976</v>
      </c>
      <c r="G26" s="118">
        <f t="shared" si="1"/>
        <v>-81.275873769935529</v>
      </c>
      <c r="I26" s="45"/>
      <c r="J26" s="46"/>
    </row>
    <row r="27" spans="1:12" s="3" customFormat="1" ht="24" customHeight="1">
      <c r="A27" s="112" t="s">
        <v>60</v>
      </c>
      <c r="B27" s="114">
        <v>1951</v>
      </c>
      <c r="C27" s="117">
        <v>0.01</v>
      </c>
      <c r="D27" s="114">
        <v>15296</v>
      </c>
      <c r="E27" s="117">
        <v>7.0000000000000007E-2</v>
      </c>
      <c r="F27" s="115">
        <f t="shared" si="0"/>
        <v>-13345</v>
      </c>
      <c r="G27" s="118">
        <f t="shared" si="1"/>
        <v>-87.245031380753133</v>
      </c>
      <c r="I27" s="45"/>
      <c r="J27" s="46"/>
    </row>
    <row r="28" spans="1:12" s="3" customFormat="1" ht="24" customHeight="1">
      <c r="A28" s="112" t="s">
        <v>24</v>
      </c>
      <c r="B28" s="114">
        <v>0</v>
      </c>
      <c r="C28" s="125">
        <v>0</v>
      </c>
      <c r="D28" s="114">
        <v>0</v>
      </c>
      <c r="E28" s="125">
        <v>0</v>
      </c>
      <c r="F28" s="115">
        <f t="shared" si="0"/>
        <v>0</v>
      </c>
      <c r="G28" s="125">
        <v>0</v>
      </c>
      <c r="I28" s="45"/>
      <c r="J28" s="46"/>
    </row>
    <row r="29" spans="1:12" s="3" customFormat="1" ht="24" customHeight="1" thickBot="1">
      <c r="A29" s="121" t="s">
        <v>25</v>
      </c>
      <c r="B29" s="126">
        <v>0</v>
      </c>
      <c r="C29" s="127">
        <v>0</v>
      </c>
      <c r="D29" s="126">
        <v>0</v>
      </c>
      <c r="E29" s="127">
        <v>0</v>
      </c>
      <c r="F29" s="123">
        <f t="shared" si="0"/>
        <v>0</v>
      </c>
      <c r="G29" s="127">
        <v>0</v>
      </c>
      <c r="I29" s="45"/>
      <c r="J29" s="46"/>
    </row>
    <row r="30" spans="1:12" s="3" customFormat="1" ht="24" customHeight="1" thickBot="1">
      <c r="A30" s="105" t="s">
        <v>75</v>
      </c>
      <c r="B30" s="143">
        <v>91077</v>
      </c>
      <c r="C30" s="144">
        <v>0.39</v>
      </c>
      <c r="D30" s="143">
        <v>92581</v>
      </c>
      <c r="E30" s="144">
        <v>0.4</v>
      </c>
      <c r="F30" s="145">
        <f t="shared" si="0"/>
        <v>-1504</v>
      </c>
      <c r="G30" s="146">
        <f t="shared" si="1"/>
        <v>-1.624523390328469</v>
      </c>
      <c r="I30" s="45"/>
      <c r="J30" s="46"/>
    </row>
    <row r="31" spans="1:12" s="3" customFormat="1" ht="24" customHeight="1">
      <c r="A31" s="107" t="s">
        <v>32</v>
      </c>
      <c r="B31" s="108">
        <v>12447</v>
      </c>
      <c r="C31" s="109">
        <v>0.05</v>
      </c>
      <c r="D31" s="108">
        <v>8739</v>
      </c>
      <c r="E31" s="109">
        <v>0.04</v>
      </c>
      <c r="F31" s="110">
        <f t="shared" si="0"/>
        <v>3708</v>
      </c>
      <c r="G31" s="118">
        <f t="shared" si="1"/>
        <v>42.430484037075175</v>
      </c>
      <c r="I31" s="45"/>
      <c r="J31" s="46"/>
    </row>
    <row r="32" spans="1:12" s="3" customFormat="1" ht="24" customHeight="1" thickBot="1">
      <c r="A32" s="121" t="s">
        <v>74</v>
      </c>
      <c r="B32" s="128">
        <v>78630</v>
      </c>
      <c r="C32" s="129">
        <v>0.34</v>
      </c>
      <c r="D32" s="128">
        <v>83842</v>
      </c>
      <c r="E32" s="129">
        <v>0.36</v>
      </c>
      <c r="F32" s="115">
        <f t="shared" si="0"/>
        <v>-5212</v>
      </c>
      <c r="G32" s="130">
        <f t="shared" si="1"/>
        <v>-6.2164547601440807</v>
      </c>
      <c r="I32" s="45"/>
      <c r="J32" s="46"/>
    </row>
    <row r="33" spans="1:11" s="3" customFormat="1" ht="24" customHeight="1" thickBot="1">
      <c r="A33" s="105" t="s">
        <v>63</v>
      </c>
      <c r="B33" s="143">
        <v>11325</v>
      </c>
      <c r="C33" s="144">
        <v>0.05</v>
      </c>
      <c r="D33" s="143">
        <v>14893</v>
      </c>
      <c r="E33" s="144">
        <v>7.0000000000000007E-2</v>
      </c>
      <c r="F33" s="145">
        <f t="shared" si="0"/>
        <v>-3568</v>
      </c>
      <c r="G33" s="146">
        <f t="shared" si="1"/>
        <v>-23.957563956221044</v>
      </c>
      <c r="I33" s="45"/>
      <c r="J33" s="46"/>
    </row>
    <row r="34" spans="1:11" s="3" customFormat="1" ht="24" customHeight="1">
      <c r="A34" s="107" t="s">
        <v>32</v>
      </c>
      <c r="B34" s="108">
        <v>8860</v>
      </c>
      <c r="C34" s="109">
        <v>0.04</v>
      </c>
      <c r="D34" s="108">
        <v>10829</v>
      </c>
      <c r="E34" s="109">
        <v>0.05</v>
      </c>
      <c r="F34" s="115">
        <f t="shared" si="0"/>
        <v>-1969</v>
      </c>
      <c r="G34" s="111">
        <f t="shared" si="1"/>
        <v>-18.182657678456</v>
      </c>
      <c r="I34" s="45"/>
      <c r="J34" s="46"/>
    </row>
    <row r="35" spans="1:11" s="3" customFormat="1" ht="24" customHeight="1" thickBot="1">
      <c r="A35" s="121" t="s">
        <v>38</v>
      </c>
      <c r="B35" s="128">
        <v>2465</v>
      </c>
      <c r="C35" s="117">
        <v>0.01</v>
      </c>
      <c r="D35" s="128">
        <v>4064</v>
      </c>
      <c r="E35" s="117">
        <v>0.02</v>
      </c>
      <c r="F35" s="115">
        <f t="shared" si="0"/>
        <v>-1599</v>
      </c>
      <c r="G35" s="130">
        <f t="shared" si="1"/>
        <v>-39.345472440944881</v>
      </c>
      <c r="I35" s="45"/>
      <c r="J35" s="46"/>
    </row>
    <row r="36" spans="1:11" s="3" customFormat="1" ht="24" customHeight="1" thickBot="1">
      <c r="A36" s="131" t="s">
        <v>64</v>
      </c>
      <c r="B36" s="143">
        <v>23076205</v>
      </c>
      <c r="C36" s="144">
        <v>100</v>
      </c>
      <c r="D36" s="143">
        <v>23241125</v>
      </c>
      <c r="E36" s="144">
        <v>100</v>
      </c>
      <c r="F36" s="145">
        <f t="shared" si="0"/>
        <v>-164920</v>
      </c>
      <c r="G36" s="146">
        <f t="shared" si="1"/>
        <v>-0.70960420375519684</v>
      </c>
      <c r="I36" s="45"/>
      <c r="J36" s="46"/>
      <c r="K36" s="45"/>
    </row>
    <row r="37" spans="1:11" s="4" customFormat="1" ht="24" customHeight="1" thickBot="1">
      <c r="A37" s="132" t="s">
        <v>43</v>
      </c>
      <c r="B37" s="143">
        <v>529</v>
      </c>
      <c r="C37" s="160">
        <v>0</v>
      </c>
      <c r="D37" s="143">
        <v>0</v>
      </c>
      <c r="E37" s="133">
        <v>0</v>
      </c>
      <c r="F37" s="143">
        <f t="shared" si="0"/>
        <v>529</v>
      </c>
      <c r="G37" s="133" t="s">
        <v>80</v>
      </c>
      <c r="I37" s="45"/>
      <c r="J37" s="46"/>
    </row>
    <row r="38" spans="1:11" s="3" customFormat="1" ht="24" customHeight="1">
      <c r="A38" s="134" t="s">
        <v>65</v>
      </c>
      <c r="B38" s="135">
        <v>306</v>
      </c>
      <c r="C38" s="161">
        <v>0</v>
      </c>
      <c r="D38" s="135">
        <v>0</v>
      </c>
      <c r="E38" s="125">
        <v>0</v>
      </c>
      <c r="F38" s="135">
        <f t="shared" si="0"/>
        <v>306</v>
      </c>
      <c r="G38" s="116" t="s">
        <v>80</v>
      </c>
      <c r="I38" s="45"/>
      <c r="J38" s="46"/>
    </row>
    <row r="39" spans="1:11" s="3" customFormat="1" ht="24" customHeight="1">
      <c r="A39" s="112" t="s">
        <v>66</v>
      </c>
      <c r="B39" s="114">
        <v>0</v>
      </c>
      <c r="C39" s="125">
        <v>0</v>
      </c>
      <c r="D39" s="114">
        <v>0</v>
      </c>
      <c r="E39" s="125">
        <v>0</v>
      </c>
      <c r="F39" s="114">
        <f>B39-D39</f>
        <v>0</v>
      </c>
      <c r="G39" s="116">
        <v>0</v>
      </c>
      <c r="I39" s="45"/>
      <c r="J39" s="46"/>
    </row>
    <row r="40" spans="1:11" s="3" customFormat="1" ht="24" customHeight="1">
      <c r="A40" s="134" t="s">
        <v>67</v>
      </c>
      <c r="B40" s="114">
        <v>0</v>
      </c>
      <c r="C40" s="125">
        <v>0</v>
      </c>
      <c r="D40" s="114">
        <v>0</v>
      </c>
      <c r="E40" s="125">
        <v>0</v>
      </c>
      <c r="F40" s="114">
        <f t="shared" si="0"/>
        <v>0</v>
      </c>
      <c r="G40" s="116">
        <v>0</v>
      </c>
      <c r="I40" s="45"/>
      <c r="J40" s="46"/>
    </row>
    <row r="41" spans="1:11" s="3" customFormat="1" ht="24" customHeight="1" thickBot="1">
      <c r="A41" s="121" t="s">
        <v>68</v>
      </c>
      <c r="B41" s="126">
        <v>223</v>
      </c>
      <c r="C41" s="117">
        <v>0</v>
      </c>
      <c r="D41" s="126">
        <v>0</v>
      </c>
      <c r="E41" s="125">
        <v>0</v>
      </c>
      <c r="F41" s="126">
        <f t="shared" si="0"/>
        <v>223</v>
      </c>
      <c r="G41" s="125" t="s">
        <v>80</v>
      </c>
      <c r="I41" s="45"/>
      <c r="J41" s="46"/>
    </row>
    <row r="42" spans="1:11" s="3" customFormat="1" ht="24" customHeight="1" thickBot="1">
      <c r="A42" s="105" t="s">
        <v>69</v>
      </c>
      <c r="B42" s="106">
        <v>0</v>
      </c>
      <c r="C42" s="133">
        <v>0</v>
      </c>
      <c r="D42" s="106">
        <v>0</v>
      </c>
      <c r="E42" s="133">
        <v>0</v>
      </c>
      <c r="F42" s="106">
        <f t="shared" si="0"/>
        <v>0</v>
      </c>
      <c r="G42" s="137">
        <f>C42-E42</f>
        <v>0</v>
      </c>
      <c r="I42" s="45"/>
      <c r="J42" s="46"/>
    </row>
    <row r="43" spans="1:11" s="3" customFormat="1" ht="24" customHeight="1">
      <c r="A43" s="107" t="s">
        <v>33</v>
      </c>
      <c r="B43" s="135">
        <v>0</v>
      </c>
      <c r="C43" s="136">
        <v>0</v>
      </c>
      <c r="D43" s="135">
        <v>0</v>
      </c>
      <c r="E43" s="136">
        <v>0</v>
      </c>
      <c r="F43" s="135">
        <f t="shared" si="0"/>
        <v>0</v>
      </c>
      <c r="G43" s="116">
        <v>0</v>
      </c>
      <c r="I43" s="45"/>
      <c r="J43" s="46"/>
    </row>
    <row r="44" spans="1:11" s="3" customFormat="1" ht="24" customHeight="1">
      <c r="A44" s="112" t="s">
        <v>70</v>
      </c>
      <c r="B44" s="114">
        <v>0</v>
      </c>
      <c r="C44" s="125">
        <v>0</v>
      </c>
      <c r="D44" s="114">
        <v>0</v>
      </c>
      <c r="E44" s="125">
        <v>0</v>
      </c>
      <c r="F44" s="114">
        <f t="shared" si="0"/>
        <v>0</v>
      </c>
      <c r="G44" s="125">
        <v>0</v>
      </c>
      <c r="I44" s="45"/>
      <c r="J44" s="46"/>
    </row>
    <row r="45" spans="1:11" s="3" customFormat="1" ht="24" customHeight="1" thickBot="1">
      <c r="A45" s="138" t="s">
        <v>71</v>
      </c>
      <c r="B45" s="128">
        <v>0</v>
      </c>
      <c r="C45" s="127">
        <v>0</v>
      </c>
      <c r="D45" s="128">
        <v>0</v>
      </c>
      <c r="E45" s="127">
        <v>0</v>
      </c>
      <c r="F45" s="128">
        <f t="shared" si="0"/>
        <v>0</v>
      </c>
      <c r="G45" s="116">
        <v>0</v>
      </c>
      <c r="I45" s="45"/>
      <c r="J45" s="46"/>
    </row>
    <row r="46" spans="1:11" s="3" customFormat="1" ht="24" customHeight="1" thickBot="1">
      <c r="A46" s="139" t="s">
        <v>72</v>
      </c>
      <c r="B46" s="143">
        <v>23076734</v>
      </c>
      <c r="C46" s="144">
        <v>100</v>
      </c>
      <c r="D46" s="143">
        <v>23241125</v>
      </c>
      <c r="E46" s="144">
        <v>100</v>
      </c>
      <c r="F46" s="145">
        <f t="shared" si="0"/>
        <v>-164391</v>
      </c>
      <c r="G46" s="146">
        <f>(F46/D46)*100</f>
        <v>-0.70732806608974397</v>
      </c>
      <c r="I46" s="45"/>
      <c r="J46" s="46"/>
    </row>
    <row r="47" spans="1:11" s="153" customFormat="1">
      <c r="A47" s="1" t="s">
        <v>79</v>
      </c>
      <c r="B47" s="147"/>
      <c r="C47" s="147"/>
      <c r="D47" s="148"/>
      <c r="E47" s="149"/>
      <c r="F47" s="147"/>
      <c r="G47" s="150"/>
      <c r="H47" s="152"/>
      <c r="I47" s="151"/>
    </row>
    <row r="48" spans="1:11" s="153" customFormat="1" ht="15.75">
      <c r="A48" s="49"/>
      <c r="B48" s="154"/>
      <c r="C48" s="154"/>
      <c r="D48" s="155"/>
      <c r="E48" s="155"/>
      <c r="F48" s="154"/>
      <c r="G48" s="150"/>
      <c r="H48" s="152"/>
      <c r="I48" s="151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2025-08-26T06:08:34Z</cp:lastPrinted>
  <dcterms:created xsi:type="dcterms:W3CDTF">1998-06-12T14:17:19Z</dcterms:created>
  <dcterms:modified xsi:type="dcterms:W3CDTF">2025-09-26T03:16:33Z</dcterms:modified>
  <dc:language>zh-TW</dc:language>
</cp:coreProperties>
</file>