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728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68" i="1" l="1"/>
  <c r="P168" i="1"/>
  <c r="O168" i="1"/>
  <c r="M168" i="1"/>
  <c r="L168" i="1"/>
  <c r="J168" i="1"/>
  <c r="I168" i="1"/>
  <c r="G168" i="1"/>
  <c r="I167" i="1" s="1"/>
  <c r="P167" i="1"/>
  <c r="M167" i="1"/>
  <c r="J167" i="1"/>
  <c r="G167" i="1"/>
  <c r="F168" i="1"/>
  <c r="F167" i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68" i="1" l="1"/>
  <c r="L167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68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7" i="1" l="1"/>
  <c r="R157" i="1"/>
  <c r="Q157" i="1"/>
  <c r="O157" i="1"/>
  <c r="N157" i="1"/>
  <c r="L157" i="1"/>
  <c r="K157" i="1"/>
  <c r="I157" i="1"/>
  <c r="H157" i="1"/>
  <c r="D167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7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7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<sst xmlns="http://schemas.openxmlformats.org/spreadsheetml/2006/main" count="402" uniqueCount="175">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</sst>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00"/>
  <sheetViews>
    <sheetView showGridLines="0" tabSelected="1" zoomScale="90" zoomScaleNormal="90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A125" sqref="A125:XFD14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86" customFormat="1" ht="26.25" customHeight="1" x14ac:dyDescent="0.25">
      <c r="A167" s="77"/>
      <c r="B167" s="110" t="s">
        <v>173</v>
      </c>
      <c r="C167" s="61"/>
      <c r="D167" s="78">
        <f>M167/G167*100</f>
        <v>7.894418873926401E-2</v>
      </c>
      <c r="E167" s="79">
        <f>P167/J167*100</f>
        <v>0.28161982950876602</v>
      </c>
      <c r="F167" s="87">
        <f>17+20+21+20+20+21</f>
        <v>119</v>
      </c>
      <c r="G167" s="80">
        <f>G161+G162+G163+G164+G165+G166</f>
        <v>26351528</v>
      </c>
      <c r="H167" s="25" t="s">
        <v>14</v>
      </c>
      <c r="I167" s="81">
        <f>(G167-G168)/G168*100</f>
        <v>-5.7796927287450597</v>
      </c>
      <c r="J167" s="82">
        <f>J161+J162+J163+J164+J165+J166</f>
        <v>6265894</v>
      </c>
      <c r="K167" s="25" t="s">
        <v>14</v>
      </c>
      <c r="L167" s="81">
        <f>(J167-J168)/J168*100</f>
        <v>-1.8272258420933309</v>
      </c>
      <c r="M167" s="80">
        <f>M161+M162+M163+M164+M165+M166</f>
        <v>20803</v>
      </c>
      <c r="N167" s="25" t="s">
        <v>14</v>
      </c>
      <c r="O167" s="81">
        <f>(M167-M168)/M168*100</f>
        <v>0.82880961613028303</v>
      </c>
      <c r="P167" s="82">
        <f>P161+P162+P163+P164+P165+P166</f>
        <v>17646</v>
      </c>
      <c r="Q167" s="25" t="s">
        <v>14</v>
      </c>
      <c r="R167" s="83">
        <f>(P167-P168)/P168*100</f>
        <v>0.18167366867264675</v>
      </c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1:49" s="52" customFormat="1" ht="14.1" customHeight="1" thickBot="1" x14ac:dyDescent="0.3">
      <c r="A168" s="49"/>
      <c r="B168" s="112" t="s">
        <v>174</v>
      </c>
      <c r="C168" s="113"/>
      <c r="D168" s="67">
        <f>M168/G168*100</f>
        <v>7.3770043984566352E-2</v>
      </c>
      <c r="E168" s="68">
        <f>P168/J168*100</f>
        <v>0.27597262960678365</v>
      </c>
      <c r="F168" s="69">
        <f>22+16+21+20+22+19</f>
        <v>120</v>
      </c>
      <c r="G168" s="70">
        <f>G149+G150+G151+G152+G153+G154</f>
        <v>27967992</v>
      </c>
      <c r="H168" s="97" t="s">
        <v>14</v>
      </c>
      <c r="I168" s="71">
        <f>(G168-G137-G138-G139-G140-G141-G142)/(G137+G138+G139+G140+G141+G142)*100</f>
        <v>-8.4035238584030996</v>
      </c>
      <c r="J168" s="72">
        <f>J149+J150+J151+J152+J153+J154</f>
        <v>6382517</v>
      </c>
      <c r="K168" s="97" t="s">
        <v>14</v>
      </c>
      <c r="L168" s="71">
        <f>(J168-J137-J138-J139-J140-J141-J142)/(J137+J138+J139+J140+J141+J142)*100</f>
        <v>-1.0866875046589479</v>
      </c>
      <c r="M168" s="70">
        <f>M149+M150+M151+M152+M153+M154</f>
        <v>20632</v>
      </c>
      <c r="N168" s="97" t="s">
        <v>14</v>
      </c>
      <c r="O168" s="71">
        <f>(M168-M137-M138-M139-M140-M141-M142)/(M137+M138+M139+M140+M141+M142)*100</f>
        <v>-8.4933694061294176</v>
      </c>
      <c r="P168" s="72">
        <f>P149+P150+P151+P152+P153+P154</f>
        <v>17614</v>
      </c>
      <c r="Q168" s="97" t="s">
        <v>14</v>
      </c>
      <c r="R168" s="73">
        <f>(P168-P137-P138-P139-P140-P141-P142)/(P137+P138+P139+P140+P141+P142)*100</f>
        <v>-0.54206662902315073</v>
      </c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</row>
    <row r="169" spans="1:49" s="52" customFormat="1" ht="14.1" customHeight="1" x14ac:dyDescent="0.25">
      <c r="A169" s="49"/>
      <c r="B169" s="62"/>
      <c r="C169" s="62"/>
      <c r="D169" s="54"/>
      <c r="E169" s="54"/>
      <c r="F169" s="63"/>
      <c r="G169" s="64"/>
      <c r="H169" s="65"/>
      <c r="I169" s="66"/>
      <c r="J169" s="64"/>
      <c r="K169" s="65"/>
      <c r="L169" s="66"/>
      <c r="M169" s="64"/>
      <c r="N169" s="65"/>
      <c r="O169" s="66"/>
      <c r="P169" s="64"/>
      <c r="Q169" s="65"/>
      <c r="R169" s="66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</row>
    <row r="170" spans="1:49" ht="13.5" customHeight="1" x14ac:dyDescent="0.25">
      <c r="A170" s="1"/>
      <c r="B170" s="41" t="s">
        <v>60</v>
      </c>
      <c r="C170" s="42" t="s">
        <v>122</v>
      </c>
      <c r="D170" s="43"/>
      <c r="E170" s="44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" x14ac:dyDescent="0.25">
      <c r="A171" s="1"/>
      <c r="B171" s="41" t="s">
        <v>61</v>
      </c>
      <c r="C171" s="42" t="s">
        <v>62</v>
      </c>
      <c r="D171" s="43"/>
      <c r="E171" s="44"/>
      <c r="F171" s="44"/>
      <c r="G171" s="44"/>
      <c r="H171" s="44"/>
      <c r="I171" s="44"/>
      <c r="J171" s="46"/>
      <c r="K171" s="46"/>
      <c r="L171" s="46"/>
      <c r="M171" s="46"/>
      <c r="N171" s="46"/>
      <c r="O171" s="46"/>
      <c r="P171" s="46"/>
      <c r="Q171" s="46"/>
      <c r="R171" s="46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3.5" customHeight="1" x14ac:dyDescent="0.25">
      <c r="A172" s="1"/>
      <c r="B172" s="48" t="s">
        <v>116</v>
      </c>
      <c r="C172" s="1" t="s">
        <v>117</v>
      </c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5.2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3.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8" customHeight="1" x14ac:dyDescent="0.25"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5.75" customHeight="1" x14ac:dyDescent="0.25"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5.75" customHeight="1" x14ac:dyDescent="0.25"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0.35" customHeight="1" x14ac:dyDescent="0.25"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.75" customHeight="1" x14ac:dyDescent="0.25"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6" spans="1:49" ht="7.35" customHeight="1" x14ac:dyDescent="0.25"/>
    <row r="187" spans="1:49" ht="15.75" customHeight="1" x14ac:dyDescent="0.25"/>
    <row r="188" spans="1:49" ht="17.850000000000001" customHeight="1" x14ac:dyDescent="0.25"/>
    <row r="189" spans="1:49" ht="17.100000000000001" customHeight="1" x14ac:dyDescent="0.25"/>
    <row r="190" spans="1:49" ht="7.7" customHeight="1" x14ac:dyDescent="0.25"/>
    <row r="191" spans="1:49" ht="17.100000000000001" customHeight="1" x14ac:dyDescent="0.25"/>
    <row r="192" spans="1:49" ht="17.100000000000001" customHeight="1" x14ac:dyDescent="0.25"/>
    <row r="193" ht="17.100000000000001" customHeight="1" x14ac:dyDescent="0.25"/>
    <row r="194" ht="8.85" customHeight="1" x14ac:dyDescent="0.25"/>
    <row r="195" ht="14.25" customHeight="1" x14ac:dyDescent="0.25"/>
    <row r="196" ht="16.5" customHeight="1" x14ac:dyDescent="0.25"/>
    <row r="197" ht="12.75" customHeight="1" x14ac:dyDescent="0.25"/>
    <row r="198" ht="11.1" customHeight="1" x14ac:dyDescent="0.25"/>
    <row r="199" ht="10.7" customHeight="1" x14ac:dyDescent="0.25"/>
    <row r="200" ht="14.1" customHeight="1" x14ac:dyDescent="0.25"/>
  </sheetData>
  <protectedRanges>
    <protectedRange sqref="A128:XFD136 A169:XFD172 I167:J168 L167:M168 O167:P168 R167:XFD168 C167:G168 A137:A168 C137:XFD166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2025-06-16T03:38:20Z</cp:lastPrinted>
  <dcterms:created xsi:type="dcterms:W3CDTF">1998-09-21T15:00:50Z</dcterms:created>
  <dcterms:modified xsi:type="dcterms:W3CDTF">2025-07-16T03:30:21Z</dcterms:modified>
  <dc:language>zh-TW</dc:language>
</cp:coreProperties>
</file>