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衍生性月報作業\衍生性商品交易統計\月報\月報\TO管理科\"/>
    </mc:Choice>
  </mc:AlternateContent>
  <bookViews>
    <workbookView xWindow="0" yWindow="0" windowWidth="28800" windowHeight="12135" activeTab="1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2" l="1"/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F28" i="2"/>
  <c r="F27" i="2"/>
  <c r="G27" i="2" s="1"/>
  <c r="G26" i="2"/>
  <c r="F26" i="2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D62" i="1"/>
  <c r="D63" i="1" s="1"/>
  <c r="C62" i="1"/>
  <c r="C63" i="1" s="1"/>
  <c r="E58" i="1"/>
  <c r="E62" i="1" s="1"/>
  <c r="E63" i="1" s="1"/>
  <c r="D58" i="1"/>
  <c r="C58" i="1"/>
  <c r="C59" i="1" l="1"/>
  <c r="D59" i="1"/>
</calcChain>
</file>

<file path=xl/sharedStrings.xml><?xml version="1.0" encoding="utf-8"?>
<sst xmlns="http://schemas.openxmlformats.org/spreadsheetml/2006/main" count="122" uniqueCount="83">
  <si>
    <t>比重 use  table-1</t>
    <phoneticPr fontId="3" type="noConversion"/>
  </si>
  <si>
    <t>商  品  種  類  別</t>
    <phoneticPr fontId="3" type="noConversion"/>
  </si>
  <si>
    <t>涉及新臺幣交易</t>
    <phoneticPr fontId="3" type="noConversion"/>
  </si>
  <si>
    <t>本國銀行海外分支機構</t>
  </si>
  <si>
    <t>金  額</t>
    <phoneticPr fontId="2" type="noConversion"/>
  </si>
  <si>
    <t>比  重</t>
    <phoneticPr fontId="2" type="noConversion"/>
  </si>
  <si>
    <t>差  額</t>
    <phoneticPr fontId="2" type="noConversion"/>
  </si>
  <si>
    <t>變動率</t>
    <phoneticPr fontId="2" type="noConversion"/>
  </si>
  <si>
    <t>比較增減</t>
  </si>
  <si>
    <t>差  額</t>
  </si>
  <si>
    <r>
      <rPr>
        <b/>
        <sz val="22"/>
        <color theme="1"/>
        <rFont val="標楷體"/>
        <family val="4"/>
        <charset val="136"/>
      </rPr>
      <t>附表</t>
    </r>
    <r>
      <rPr>
        <b/>
        <sz val="22"/>
        <color theme="1"/>
        <rFont val="Times New Roman"/>
        <family val="1"/>
      </rPr>
      <t xml:space="preserve">1  </t>
    </r>
    <r>
      <rPr>
        <b/>
        <sz val="22"/>
        <color theme="1"/>
        <rFont val="標楷體"/>
        <family val="4"/>
        <charset val="136"/>
      </rPr>
      <t>銀行衍生性金融商品交易量彙總表</t>
    </r>
    <phoneticPr fontId="3" type="noConversion"/>
  </si>
  <si>
    <r>
      <t>114</t>
    </r>
    <r>
      <rPr>
        <sz val="14"/>
        <color theme="1"/>
        <rFont val="標楷體"/>
        <family val="4"/>
        <charset val="136"/>
      </rPr>
      <t>年5月</t>
    </r>
    <phoneticPr fontId="2" type="noConversion"/>
  </si>
  <si>
    <r>
      <rPr>
        <sz val="13"/>
        <color theme="1"/>
        <rFont val="標楷體"/>
        <family val="4"/>
        <charset val="136"/>
      </rPr>
      <t>單位：新臺幣百萬元；</t>
    </r>
    <r>
      <rPr>
        <sz val="13"/>
        <color theme="1"/>
        <rFont val="Times New Roman"/>
        <family val="1"/>
      </rPr>
      <t>%</t>
    </r>
    <phoneticPr fontId="3" type="noConversion"/>
  </si>
  <si>
    <r>
      <rPr>
        <b/>
        <sz val="16"/>
        <color theme="1"/>
        <rFont val="標楷體"/>
        <family val="4"/>
        <charset val="136"/>
      </rPr>
      <t>商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品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種</t>
    </r>
    <r>
      <rPr>
        <b/>
        <sz val="16"/>
        <color theme="1"/>
        <rFont val="Times New Roman"/>
        <family val="1"/>
      </rPr>
      <t xml:space="preserve">  </t>
    </r>
    <r>
      <rPr>
        <b/>
        <sz val="16"/>
        <color theme="1"/>
        <rFont val="標楷體"/>
        <family val="4"/>
        <charset val="136"/>
      </rPr>
      <t>類</t>
    </r>
    <phoneticPr fontId="3" type="noConversion"/>
  </si>
  <si>
    <r>
      <rPr>
        <sz val="14"/>
        <color theme="1"/>
        <rFont val="標楷體"/>
        <family val="4"/>
        <charset val="136"/>
      </rPr>
      <t>本國銀行及外國與大陸地區銀行在台分行</t>
    </r>
    <phoneticPr fontId="3" type="noConversion"/>
  </si>
  <si>
    <r>
      <rPr>
        <sz val="12"/>
        <color theme="1"/>
        <rFont val="標楷體"/>
        <family val="4"/>
        <charset val="136"/>
      </rPr>
      <t>涉及新臺幣交易</t>
    </r>
    <phoneticPr fontId="3" type="noConversion"/>
  </si>
  <si>
    <r>
      <rPr>
        <sz val="12"/>
        <color theme="1"/>
        <rFont val="標楷體"/>
        <family val="4"/>
        <charset val="136"/>
      </rPr>
      <t>純外幣交易</t>
    </r>
  </si>
  <si>
    <r>
      <rPr>
        <sz val="12"/>
        <color theme="1"/>
        <rFont val="標楷體"/>
        <family val="4"/>
        <charset val="136"/>
      </rPr>
      <t>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</si>
  <si>
    <r>
      <rPr>
        <sz val="12"/>
        <color theme="1"/>
        <rFont val="標楷體"/>
        <family val="4"/>
        <charset val="136"/>
      </rPr>
      <t>比重</t>
    </r>
    <phoneticPr fontId="3" type="noConversion"/>
  </si>
  <si>
    <r>
      <rPr>
        <b/>
        <sz val="13"/>
        <color theme="1"/>
        <rFont val="標楷體"/>
        <family val="4"/>
        <charset val="136"/>
      </rPr>
      <t>一、利率有關契約</t>
    </r>
    <r>
      <rPr>
        <sz val="10"/>
        <color theme="1"/>
        <rFont val="Times New Roman"/>
        <family val="1"/>
      </rPr>
      <t>(Interest Rate Contracts)</t>
    </r>
    <phoneticPr fontId="3" type="noConversion"/>
  </si>
  <si>
    <r>
      <t xml:space="preserve">  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店頭市場</t>
    </r>
    <r>
      <rPr>
        <sz val="12"/>
        <color theme="1"/>
        <rFont val="Times New Roman"/>
        <family val="1"/>
      </rPr>
      <t>(OTC)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</si>
  <si>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遠期利率協議</t>
    </r>
    <r>
      <rPr>
        <sz val="12"/>
        <color theme="1"/>
        <rFont val="Times New Roman"/>
        <family val="1"/>
      </rPr>
      <t>(FRA)</t>
    </r>
  </si>
  <si>
    <r>
      <t xml:space="preserve">    2.</t>
    </r>
    <r>
      <rPr>
        <sz val="12"/>
        <color theme="1"/>
        <rFont val="標楷體"/>
        <family val="4"/>
        <charset val="136"/>
      </rPr>
      <t>換利</t>
    </r>
    <r>
      <rPr>
        <sz val="12"/>
        <color theme="1"/>
        <rFont val="Times New Roman"/>
        <family val="1"/>
      </rPr>
      <t>(IRS)</t>
    </r>
  </si>
  <si>
    <r>
      <t xml:space="preserve">    3.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</si>
  <si>
    <r>
      <t xml:space="preserve">    4.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</si>
  <si>
    <r>
      <t xml:space="preserve">  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交易所</t>
    </r>
    <r>
      <rPr>
        <sz val="12"/>
        <color theme="1"/>
        <rFont val="Times New Roman"/>
        <family val="1"/>
      </rPr>
      <t>(Exchange-traded Contracts)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</si>
  <si>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長部位</t>
    </r>
    <r>
      <rPr>
        <sz val="10"/>
        <color theme="1"/>
        <rFont val="Times New Roman"/>
        <family val="1"/>
      </rPr>
      <t>(Futures - Long Positions)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</si>
  <si>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10"/>
        <color theme="1"/>
        <rFont val="Times New Roman"/>
        <family val="1"/>
      </rPr>
      <t>(Futures - Short Positions)</t>
    </r>
    <phoneticPr fontId="3" type="noConversion"/>
  </si>
  <si>
    <r>
      <t xml:space="preserve">    3.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  <phoneticPr fontId="3" type="noConversion"/>
  </si>
  <si>
    <r>
      <t xml:space="preserve">    4.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  <phoneticPr fontId="3" type="noConversion"/>
  </si>
  <si>
    <r>
      <rPr>
        <b/>
        <sz val="12"/>
        <color theme="1"/>
        <rFont val="標楷體"/>
        <family val="4"/>
        <charset val="136"/>
      </rPr>
      <t>二、匯率有關契約</t>
    </r>
    <r>
      <rPr>
        <sz val="10"/>
        <color theme="1"/>
        <rFont val="Times New Roman"/>
        <family val="1"/>
      </rPr>
      <t>(Foreign Exchange Transactions)</t>
    </r>
    <phoneticPr fontId="3" type="noConversion"/>
  </si>
  <si>
    <r>
      <t xml:space="preserve">  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店頭市場</t>
    </r>
    <r>
      <rPr>
        <sz val="12"/>
        <color theme="1"/>
        <rFont val="Times New Roman"/>
        <family val="1"/>
      </rPr>
      <t>(OTC)</t>
    </r>
  </si>
  <si>
    <r>
      <t xml:space="preserve">    1.</t>
    </r>
    <r>
      <rPr>
        <sz val="12"/>
        <color theme="1"/>
        <rFont val="標楷體"/>
        <family val="4"/>
        <charset val="136"/>
      </rPr>
      <t>遠期契約</t>
    </r>
    <r>
      <rPr>
        <sz val="12"/>
        <color theme="1"/>
        <rFont val="Times New Roman"/>
        <family val="1"/>
      </rPr>
      <t>(Outright Forwards)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</si>
  <si>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換匯</t>
    </r>
    <r>
      <rPr>
        <sz val="12"/>
        <color theme="1"/>
        <rFont val="Times New Roman"/>
        <family val="1"/>
      </rPr>
      <t>(Fx Swaps)</t>
    </r>
  </si>
  <si>
    <r>
      <t xml:space="preserve">    3.</t>
    </r>
    <r>
      <rPr>
        <sz val="12"/>
        <color theme="1"/>
        <rFont val="標楷體"/>
        <family val="4"/>
        <charset val="136"/>
      </rPr>
      <t>換匯換利</t>
    </r>
    <r>
      <rPr>
        <sz val="12"/>
        <color theme="1"/>
        <rFont val="Times New Roman"/>
        <family val="1"/>
      </rPr>
      <t>(Currency Swaps)</t>
    </r>
  </si>
  <si>
    <r>
      <t xml:space="preserve">    4.</t>
    </r>
    <r>
      <rPr>
        <sz val="12"/>
        <color theme="1"/>
        <rFont val="標楷體"/>
        <family val="4"/>
        <charset val="136"/>
      </rPr>
      <t>買入選擇權</t>
    </r>
    <r>
      <rPr>
        <sz val="12"/>
        <color theme="1"/>
        <rFont val="Times New Roman"/>
        <family val="1"/>
      </rPr>
      <t>(Bought Options)</t>
    </r>
  </si>
  <si>
    <r>
      <t xml:space="preserve">    5.</t>
    </r>
    <r>
      <rPr>
        <sz val="12"/>
        <color theme="1"/>
        <rFont val="標楷體"/>
        <family val="4"/>
        <charset val="136"/>
      </rPr>
      <t>賣出選擇權</t>
    </r>
    <r>
      <rPr>
        <sz val="12"/>
        <color theme="1"/>
        <rFont val="Times New Roman"/>
        <family val="1"/>
      </rPr>
      <t>(Sold Options)</t>
    </r>
  </si>
  <si>
    <r>
      <t xml:space="preserve">  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交易所</t>
    </r>
    <r>
      <rPr>
        <sz val="12"/>
        <color theme="1"/>
        <rFont val="Times New Roman"/>
        <family val="1"/>
      </rPr>
      <t>(Exchange-traded Contracts)</t>
    </r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</si>
  <si>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9"/>
        <color theme="1"/>
        <rFont val="Times New Roman"/>
        <family val="1"/>
      </rPr>
      <t>(</t>
    </r>
    <r>
      <rPr>
        <sz val="10"/>
        <color theme="1"/>
        <rFont val="Times New Roman"/>
        <family val="1"/>
      </rPr>
      <t>Futures - Short Positions)</t>
    </r>
    <phoneticPr fontId="3" type="noConversion"/>
  </si>
  <si>
    <r>
      <rPr>
        <b/>
        <sz val="12"/>
        <color theme="1"/>
        <rFont val="標楷體"/>
        <family val="4"/>
        <charset val="136"/>
      </rPr>
      <t>三、權益證券有關契約</t>
    </r>
    <r>
      <rPr>
        <sz val="10"/>
        <color theme="1"/>
        <rFont val="Times New Roman"/>
        <family val="1"/>
      </rPr>
      <t>(Equity-linked Contracts)</t>
    </r>
    <phoneticPr fontId="3" type="noConversion"/>
  </si>
  <si>
    <r>
      <rPr>
        <b/>
        <sz val="12"/>
        <color theme="1"/>
        <rFont val="標楷體"/>
        <family val="4"/>
        <charset val="136"/>
      </rPr>
      <t>四、商品有關契約</t>
    </r>
    <r>
      <rPr>
        <sz val="12"/>
        <color theme="1"/>
        <rFont val="Times New Roman"/>
        <family val="1"/>
      </rPr>
      <t>(Commodity Contracts)</t>
    </r>
    <phoneticPr fontId="3" type="noConversion"/>
  </si>
  <si>
    <r>
      <rPr>
        <b/>
        <sz val="14"/>
        <color theme="1"/>
        <rFont val="標楷體"/>
        <family val="4"/>
        <charset val="136"/>
      </rPr>
      <t>小</t>
    </r>
    <r>
      <rPr>
        <b/>
        <sz val="14"/>
        <color theme="1"/>
        <rFont val="Times New Roman"/>
        <family val="1"/>
      </rPr>
      <t xml:space="preserve">     </t>
    </r>
    <r>
      <rPr>
        <b/>
        <sz val="14"/>
        <color theme="1"/>
        <rFont val="標楷體"/>
        <family val="4"/>
        <charset val="136"/>
      </rPr>
      <t>計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一至四</t>
    </r>
    <r>
      <rPr>
        <b/>
        <sz val="14"/>
        <color theme="1"/>
        <rFont val="Times New Roman"/>
        <family val="1"/>
      </rPr>
      <t>)</t>
    </r>
    <phoneticPr fontId="3" type="noConversion"/>
  </si>
  <si>
    <r>
      <rPr>
        <b/>
        <sz val="12"/>
        <color theme="1"/>
        <rFont val="標楷體"/>
        <family val="4"/>
        <charset val="136"/>
      </rPr>
      <t>五、信用有關契約</t>
    </r>
    <r>
      <rPr>
        <b/>
        <sz val="12"/>
        <color theme="1"/>
        <rFont val="Times New Roman"/>
        <family val="1"/>
      </rPr>
      <t>(Credit Contracts)</t>
    </r>
  </si>
  <si>
    <r>
      <t xml:space="preserve">       1.</t>
    </r>
    <r>
      <rPr>
        <sz val="12"/>
        <color theme="1"/>
        <rFont val="標楷體"/>
        <family val="4"/>
        <charset val="136"/>
      </rPr>
      <t>信用違約交換</t>
    </r>
    <r>
      <rPr>
        <sz val="12"/>
        <color theme="1"/>
        <rFont val="Times New Roman"/>
        <family val="1"/>
      </rPr>
      <t>(Credit Default Swap)</t>
    </r>
    <phoneticPr fontId="3" type="noConversion"/>
  </si>
  <si>
    <r>
      <t xml:space="preserve">     2.</t>
    </r>
    <r>
      <rPr>
        <sz val="12"/>
        <color theme="1"/>
        <rFont val="標楷體"/>
        <family val="4"/>
        <charset val="136"/>
      </rPr>
      <t>買入信用違約選擇權</t>
    </r>
    <r>
      <rPr>
        <sz val="10"/>
        <color theme="1"/>
        <rFont val="Times New Roman"/>
        <family val="1"/>
      </rPr>
      <t>(Bought Credit Default Options)</t>
    </r>
    <phoneticPr fontId="3" type="noConversion"/>
  </si>
  <si>
    <r>
      <t xml:space="preserve">       3.</t>
    </r>
    <r>
      <rPr>
        <sz val="12"/>
        <color theme="1"/>
        <rFont val="標楷體"/>
        <family val="4"/>
        <charset val="136"/>
      </rPr>
      <t>賣出信用違約選擇權</t>
    </r>
    <r>
      <rPr>
        <sz val="10"/>
        <color theme="1"/>
        <rFont val="Times New Roman"/>
        <family val="1"/>
      </rPr>
      <t>(Sold Credit Default Options)</t>
    </r>
    <phoneticPr fontId="3" type="noConversion"/>
  </si>
  <si>
    <r>
      <t xml:space="preserve">        4.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Times New Roman"/>
        <family val="1"/>
      </rPr>
      <t>(Other)</t>
    </r>
    <phoneticPr fontId="3" type="noConversion"/>
  </si>
  <si>
    <r>
      <rPr>
        <b/>
        <sz val="12"/>
        <color theme="1"/>
        <rFont val="標楷體"/>
        <family val="4"/>
        <charset val="136"/>
      </rPr>
      <t>六、其他有關契約</t>
    </r>
    <r>
      <rPr>
        <b/>
        <sz val="12"/>
        <color theme="1"/>
        <rFont val="Times New Roman"/>
        <family val="1"/>
      </rPr>
      <t>(Other Contracts)</t>
    </r>
    <phoneticPr fontId="3" type="noConversion"/>
  </si>
  <si>
    <r>
      <t xml:space="preserve">        1.</t>
    </r>
    <r>
      <rPr>
        <sz val="12"/>
        <color theme="1"/>
        <rFont val="標楷體"/>
        <family val="4"/>
        <charset val="136"/>
      </rPr>
      <t>遠期契約</t>
    </r>
    <r>
      <rPr>
        <sz val="12"/>
        <color theme="1"/>
        <rFont val="Times New Roman"/>
        <family val="1"/>
      </rPr>
      <t>(Outright Forwards)</t>
    </r>
    <phoneticPr fontId="3" type="noConversion"/>
  </si>
  <si>
    <r>
      <t xml:space="preserve">        2.</t>
    </r>
    <r>
      <rPr>
        <sz val="12"/>
        <color theme="1"/>
        <rFont val="標楷體"/>
        <family val="4"/>
        <charset val="136"/>
      </rPr>
      <t>交換</t>
    </r>
    <r>
      <rPr>
        <sz val="12"/>
        <color theme="1"/>
        <rFont val="Times New Roman"/>
        <family val="1"/>
      </rPr>
      <t>(Swaps)</t>
    </r>
    <phoneticPr fontId="3" type="noConversion"/>
  </si>
  <si>
    <r>
      <t xml:space="preserve">        3.</t>
    </r>
    <r>
      <rPr>
        <sz val="12"/>
        <color theme="1"/>
        <rFont val="標楷體"/>
        <family val="4"/>
        <charset val="136"/>
      </rPr>
      <t>選擇權</t>
    </r>
    <r>
      <rPr>
        <sz val="12"/>
        <color theme="1"/>
        <rFont val="Times New Roman"/>
        <family val="1"/>
      </rPr>
      <t>(Options)</t>
    </r>
    <phoneticPr fontId="3" type="noConversion"/>
  </si>
  <si>
    <r>
      <rPr>
        <b/>
        <sz val="14"/>
        <color theme="1"/>
        <rFont val="標楷體"/>
        <family val="4"/>
        <charset val="136"/>
      </rPr>
      <t>總</t>
    </r>
    <r>
      <rPr>
        <b/>
        <sz val="14"/>
        <color theme="1"/>
        <rFont val="Times New Roman"/>
        <family val="1"/>
      </rPr>
      <t xml:space="preserve">        </t>
    </r>
    <r>
      <rPr>
        <b/>
        <sz val="14"/>
        <color theme="1"/>
        <rFont val="標楷體"/>
        <family val="4"/>
        <charset val="136"/>
      </rPr>
      <t>計</t>
    </r>
  </si>
  <si>
    <r>
      <rPr>
        <sz val="12"/>
        <color theme="1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3" type="noConversion"/>
  </si>
  <si>
    <r>
      <rPr>
        <b/>
        <u/>
        <sz val="20"/>
        <color theme="1"/>
        <rFont val="標楷體"/>
        <family val="4"/>
        <charset val="136"/>
      </rPr>
      <t>交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易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幣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別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比</t>
    </r>
    <r>
      <rPr>
        <b/>
        <u/>
        <sz val="20"/>
        <color theme="1"/>
        <rFont val="Times New Roman"/>
        <family val="1"/>
      </rPr>
      <t xml:space="preserve">  </t>
    </r>
    <r>
      <rPr>
        <b/>
        <u/>
        <sz val="20"/>
        <color theme="1"/>
        <rFont val="標楷體"/>
        <family val="4"/>
        <charset val="136"/>
      </rPr>
      <t>較</t>
    </r>
    <r>
      <rPr>
        <b/>
        <u/>
        <sz val="20"/>
        <color theme="1"/>
        <rFont val="Times New Roman"/>
        <family val="1"/>
      </rPr>
      <t xml:space="preserve">  </t>
    </r>
    <phoneticPr fontId="3" type="noConversion"/>
  </si>
  <si>
    <r>
      <rPr>
        <b/>
        <sz val="18"/>
        <color theme="1"/>
        <rFont val="標楷體"/>
        <family val="4"/>
        <charset val="136"/>
      </rPr>
      <t>交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易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幣</t>
    </r>
    <r>
      <rPr>
        <b/>
        <sz val="18"/>
        <color theme="1"/>
        <rFont val="Times New Roman"/>
        <family val="1"/>
      </rPr>
      <t xml:space="preserve">  </t>
    </r>
    <r>
      <rPr>
        <b/>
        <sz val="18"/>
        <color theme="1"/>
        <rFont val="標楷體"/>
        <family val="4"/>
        <charset val="136"/>
      </rPr>
      <t>別</t>
    </r>
    <phoneticPr fontId="3" type="noConversion"/>
  </si>
  <si>
    <r>
      <rPr>
        <sz val="14"/>
        <color theme="1"/>
        <rFont val="標楷體"/>
        <family val="4"/>
        <charset val="136"/>
      </rPr>
      <t>涉及新臺幣交易</t>
    </r>
    <phoneticPr fontId="3" type="noConversion"/>
  </si>
  <si>
    <r>
      <rPr>
        <sz val="14"/>
        <color theme="1"/>
        <rFont val="標楷體"/>
        <family val="4"/>
        <charset val="136"/>
      </rPr>
      <t>純外幣交易</t>
    </r>
    <phoneticPr fontId="3" type="noConversion"/>
  </si>
  <si>
    <r>
      <rPr>
        <sz val="14"/>
        <color theme="1"/>
        <rFont val="標楷體"/>
        <family val="4"/>
        <charset val="136"/>
      </rPr>
      <t>合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計</t>
    </r>
  </si>
  <si>
    <r>
      <t>114</t>
    </r>
    <r>
      <rPr>
        <b/>
        <sz val="18"/>
        <color theme="1"/>
        <rFont val="標楷體"/>
        <family val="4"/>
        <charset val="136"/>
      </rPr>
      <t>年</t>
    </r>
    <r>
      <rPr>
        <b/>
        <sz val="18"/>
        <color theme="1"/>
        <rFont val="Times New Roman"/>
        <family val="1"/>
      </rPr>
      <t>5</t>
    </r>
    <r>
      <rPr>
        <b/>
        <sz val="18"/>
        <color theme="1"/>
        <rFont val="標楷體"/>
        <family val="4"/>
        <charset val="136"/>
      </rPr>
      <t>月</t>
    </r>
    <phoneticPr fontId="3" type="noConversion"/>
  </si>
  <si>
    <r>
      <t>114</t>
    </r>
    <r>
      <rPr>
        <b/>
        <sz val="18"/>
        <color theme="1"/>
        <rFont val="標楷體"/>
        <family val="4"/>
        <charset val="136"/>
      </rPr>
      <t>年</t>
    </r>
    <r>
      <rPr>
        <b/>
        <sz val="18"/>
        <color theme="1"/>
        <rFont val="Times New Roman"/>
        <family val="1"/>
      </rPr>
      <t>4</t>
    </r>
    <r>
      <rPr>
        <b/>
        <sz val="18"/>
        <color theme="1"/>
        <rFont val="標楷體"/>
        <family val="4"/>
        <charset val="136"/>
      </rPr>
      <t>月</t>
    </r>
    <phoneticPr fontId="3" type="noConversion"/>
  </si>
  <si>
    <r>
      <rPr>
        <b/>
        <sz val="18"/>
        <color theme="1"/>
        <rFont val="標楷體"/>
        <family val="4"/>
        <charset val="136"/>
      </rPr>
      <t>比較增減</t>
    </r>
    <phoneticPr fontId="3" type="noConversion"/>
  </si>
  <si>
    <r>
      <rPr>
        <b/>
        <sz val="22"/>
        <color theme="1"/>
        <rFont val="標楷體"/>
        <family val="4"/>
        <charset val="136"/>
      </rPr>
      <t>附表</t>
    </r>
    <r>
      <rPr>
        <b/>
        <sz val="22"/>
        <color theme="1"/>
        <rFont val="Times New Roman"/>
        <family val="1"/>
      </rPr>
      <t xml:space="preserve">2 </t>
    </r>
    <r>
      <rPr>
        <b/>
        <sz val="22"/>
        <color theme="1"/>
        <rFont val="標楷體"/>
        <family val="4"/>
        <charset val="136"/>
      </rPr>
      <t>銀行衍生性金融商品交易量比較表</t>
    </r>
    <phoneticPr fontId="3" type="noConversion"/>
  </si>
  <si>
    <r>
      <rPr>
        <sz val="16"/>
        <color theme="1"/>
        <rFont val="標楷體"/>
        <family val="4"/>
        <charset val="136"/>
      </rPr>
      <t>商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品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種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標楷體"/>
        <family val="4"/>
        <charset val="136"/>
      </rPr>
      <t>類</t>
    </r>
  </si>
  <si>
    <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5</t>
    </r>
    <r>
      <rPr>
        <sz val="14"/>
        <color theme="1"/>
        <rFont val="標楷體"/>
        <family val="4"/>
        <charset val="136"/>
      </rPr>
      <t>月</t>
    </r>
    <phoneticPr fontId="3" type="noConversion"/>
  </si>
  <si>
    <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>4</t>
    </r>
    <r>
      <rPr>
        <sz val="14"/>
        <color theme="1"/>
        <rFont val="標楷體"/>
        <family val="4"/>
        <charset val="136"/>
      </rPr>
      <t>月</t>
    </r>
    <phoneticPr fontId="3" type="noConversion"/>
  </si>
  <si>
    <r>
      <rPr>
        <sz val="12"/>
        <color theme="1"/>
        <rFont val="標楷體"/>
        <family val="4"/>
        <charset val="136"/>
      </rPr>
      <t>合計</t>
    </r>
    <phoneticPr fontId="3" type="noConversion"/>
  </si>
  <si>
    <r>
      <rPr>
        <sz val="12"/>
        <color theme="1"/>
        <rFont val="標楷體"/>
        <family val="4"/>
        <charset val="136"/>
      </rPr>
      <t>變動率</t>
    </r>
    <phoneticPr fontId="3" type="noConversion"/>
  </si>
  <si>
    <r>
      <rPr>
        <b/>
        <sz val="12"/>
        <color theme="1"/>
        <rFont val="標楷體"/>
        <family val="4"/>
        <charset val="136"/>
      </rPr>
      <t>一、利率有關契約</t>
    </r>
    <r>
      <rPr>
        <sz val="12"/>
        <color theme="1"/>
        <rFont val="Times New Roman"/>
        <family val="1"/>
      </rPr>
      <t>(Interest Rate Contracts)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</si>
  <si>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長部位</t>
    </r>
    <r>
      <rPr>
        <sz val="12"/>
        <color theme="1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</si>
  <si>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color theme="1"/>
        <rFont val="標楷體"/>
        <family val="4"/>
        <charset val="136"/>
      </rPr>
      <t>期貨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短部位</t>
    </r>
    <r>
      <rPr>
        <sz val="12"/>
        <color theme="1"/>
        <rFont val="Times New Roman"/>
        <family val="1"/>
      </rPr>
      <t>(Futures -  Short Positions)</t>
    </r>
    <phoneticPr fontId="5" type="noConversion"/>
  </si>
  <si>
    <r>
      <rPr>
        <b/>
        <sz val="12"/>
        <color theme="1"/>
        <rFont val="標楷體"/>
        <family val="4"/>
        <charset val="136"/>
      </rPr>
      <t>二、匯率有關契約</t>
    </r>
    <r>
      <rPr>
        <sz val="12"/>
        <color theme="1"/>
        <rFont val="Times New Roman"/>
        <family val="1"/>
      </rPr>
      <t>(Foreign Exchange Transactions)</t>
    </r>
    <phoneticPr fontId="5" type="noConversion"/>
  </si>
  <si>
    <r>
      <rPr>
        <b/>
        <sz val="12"/>
        <color theme="1"/>
        <rFont val="標楷體"/>
        <family val="4"/>
        <charset val="136"/>
      </rPr>
      <t>三、權益證券有關契約</t>
    </r>
    <r>
      <rPr>
        <sz val="12"/>
        <color theme="1"/>
        <rFont val="Times New Roman"/>
        <family val="1"/>
      </rPr>
      <t>(Equity-linked Contracts)</t>
    </r>
    <phoneticPr fontId="5" type="noConversion"/>
  </si>
  <si>
    <r>
      <rPr>
        <b/>
        <sz val="12"/>
        <color theme="1"/>
        <rFont val="標楷體"/>
        <family val="4"/>
        <charset val="136"/>
      </rPr>
      <t>四、商品有關契約</t>
    </r>
    <r>
      <rPr>
        <sz val="12"/>
        <color theme="1"/>
        <rFont val="Times New Roman"/>
        <family val="1"/>
      </rPr>
      <t>(Commodity Contracts)</t>
    </r>
  </si>
  <si>
    <r>
      <rPr>
        <b/>
        <sz val="12"/>
        <color theme="1"/>
        <rFont val="標楷體"/>
        <family val="4"/>
        <charset val="136"/>
      </rPr>
      <t>小</t>
    </r>
    <r>
      <rPr>
        <b/>
        <sz val="12"/>
        <color theme="1"/>
        <rFont val="Times New Roman"/>
        <family val="1"/>
      </rPr>
      <t xml:space="preserve">     </t>
    </r>
    <r>
      <rPr>
        <b/>
        <sz val="12"/>
        <color theme="1"/>
        <rFont val="標楷體"/>
        <family val="4"/>
        <charset val="136"/>
      </rPr>
      <t>計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一至四</t>
    </r>
    <r>
      <rPr>
        <b/>
        <sz val="12"/>
        <color theme="1"/>
        <rFont val="Times New Roman"/>
        <family val="1"/>
      </rPr>
      <t>)</t>
    </r>
    <phoneticPr fontId="3" type="noConversion"/>
  </si>
  <si>
    <r>
      <t xml:space="preserve">    1.</t>
    </r>
    <r>
      <rPr>
        <sz val="12"/>
        <color theme="1"/>
        <rFont val="標楷體"/>
        <family val="4"/>
        <charset val="136"/>
      </rPr>
      <t>信用違約交換</t>
    </r>
    <r>
      <rPr>
        <sz val="12"/>
        <color theme="1"/>
        <rFont val="Times New Roman"/>
        <family val="1"/>
      </rPr>
      <t>(Credit Default Swap)</t>
    </r>
    <phoneticPr fontId="3" type="noConversion"/>
  </si>
  <si>
    <r>
      <t xml:space="preserve">    2.</t>
    </r>
    <r>
      <rPr>
        <sz val="12"/>
        <color theme="1"/>
        <rFont val="標楷體"/>
        <family val="4"/>
        <charset val="136"/>
      </rPr>
      <t>買入信用違約選擇權</t>
    </r>
    <r>
      <rPr>
        <sz val="10"/>
        <color theme="1"/>
        <rFont val="Times New Roman"/>
        <family val="1"/>
      </rPr>
      <t>(Bought Credit Default Options)</t>
    </r>
    <phoneticPr fontId="3" type="noConversion"/>
  </si>
  <si>
    <r>
      <t xml:space="preserve">    3.</t>
    </r>
    <r>
      <rPr>
        <sz val="12"/>
        <color theme="1"/>
        <rFont val="標楷體"/>
        <family val="4"/>
        <charset val="136"/>
      </rPr>
      <t>賣出信用違約選擇權</t>
    </r>
    <r>
      <rPr>
        <sz val="10"/>
        <color theme="1"/>
        <rFont val="Times New Roman"/>
        <family val="1"/>
      </rPr>
      <t>(Sold Credit Default Options)</t>
    </r>
    <phoneticPr fontId="3" type="noConversion"/>
  </si>
  <si>
    <r>
      <t xml:space="preserve">    4.</t>
    </r>
    <r>
      <rPr>
        <sz val="12"/>
        <color theme="1"/>
        <rFont val="標楷體"/>
        <family val="4"/>
        <charset val="136"/>
      </rPr>
      <t>其他</t>
    </r>
    <r>
      <rPr>
        <sz val="12"/>
        <color theme="1"/>
        <rFont val="Times New Roman"/>
        <family val="1"/>
      </rPr>
      <t>(Other)</t>
    </r>
    <phoneticPr fontId="3" type="noConversion"/>
  </si>
  <si>
    <r>
      <rPr>
        <b/>
        <sz val="12"/>
        <color theme="1"/>
        <rFont val="標楷體"/>
        <family val="4"/>
        <charset val="136"/>
      </rPr>
      <t>六、其他有關契約</t>
    </r>
    <r>
      <rPr>
        <b/>
        <sz val="12"/>
        <color theme="1"/>
        <rFont val="Times New Roman"/>
        <family val="1"/>
      </rPr>
      <t>(Other Contracts)</t>
    </r>
  </si>
  <si>
    <r>
      <t xml:space="preserve">    2.</t>
    </r>
    <r>
      <rPr>
        <sz val="12"/>
        <color theme="1"/>
        <rFont val="標楷體"/>
        <family val="4"/>
        <charset val="136"/>
      </rPr>
      <t>交換</t>
    </r>
    <r>
      <rPr>
        <sz val="12"/>
        <color theme="1"/>
        <rFont val="Times New Roman"/>
        <family val="1"/>
      </rPr>
      <t>(Swaps)</t>
    </r>
    <phoneticPr fontId="3" type="noConversion"/>
  </si>
  <si>
    <r>
      <t xml:space="preserve">    3.</t>
    </r>
    <r>
      <rPr>
        <sz val="12"/>
        <color theme="1"/>
        <rFont val="標楷體"/>
        <family val="4"/>
        <charset val="136"/>
      </rPr>
      <t>選擇權</t>
    </r>
    <r>
      <rPr>
        <sz val="12"/>
        <color theme="1"/>
        <rFont val="Times New Roman"/>
        <family val="1"/>
      </rPr>
      <t>(Options)</t>
    </r>
    <phoneticPr fontId="3" type="noConversion"/>
  </si>
  <si>
    <r>
      <rPr>
        <b/>
        <sz val="14"/>
        <color theme="1"/>
        <rFont val="標楷體"/>
        <family val="4"/>
        <charset val="136"/>
      </rPr>
      <t>總</t>
    </r>
    <r>
      <rPr>
        <b/>
        <sz val="14"/>
        <color theme="1"/>
        <rFont val="Times New Roman"/>
        <family val="1"/>
      </rPr>
      <t xml:space="preserve">        </t>
    </r>
    <r>
      <rPr>
        <b/>
        <sz val="14"/>
        <color theme="1"/>
        <rFont val="標楷體"/>
        <family val="4"/>
        <charset val="136"/>
      </rPr>
      <t>計</t>
    </r>
    <phoneticPr fontId="3" type="noConversion"/>
  </si>
  <si>
    <t>註：包括國內總分支機構及國際金融業務分行資料，不含海外分行及子行；本表已剔除銀行間交易重複計算部分。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</si>
</sst>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_-* #,##0.00_-;\-* #,##0.00_-;_-* &quot;-&quot;_-;_-@_-"/>
    <numFmt numFmtId="180" formatCode="0.00_ "/>
    <numFmt numFmtId="181" formatCode="#,##0_ "/>
    <numFmt numFmtId="182" formatCode="0.00_);[Red]\(0.00\)"/>
    <numFmt numFmtId="183" formatCode="_(* #,##0_);_(* \-#,##0_);_(* &quot;-&quot;_);_(@_)"/>
    <numFmt numFmtId="184" formatCode="#,##0.00_ "/>
  </numFmts>
  <fonts count="32">
    <font>
      <sz val="12"/>
      <name val="Heiti TC"/>
      <family val="2"/>
    </font>
    <font>
      <sz val="12"/>
      <name val="Heiti TC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9"/>
      <name val="Heiti TC"/>
      <family val="2"/>
    </font>
    <font>
      <b/>
      <sz val="22"/>
      <color theme="1"/>
      <name val="Times New Roman"/>
      <family val="1"/>
    </font>
    <font>
      <b/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20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3"/>
      <color theme="1"/>
      <name val="Times New Roman"/>
      <family val="1"/>
    </font>
    <font>
      <b/>
      <sz val="13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9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4" fillId="0" borderId="0"/>
  </cellStyleXfs>
  <cellXfs count="166">
    <xf numFmtId="0" fontId="0" fillId="0" borderId="0" xfId="0"/>
    <xf numFmtId="49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/>
    <xf numFmtId="49" fontId="8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8" fillId="0" borderId="0" xfId="0" applyNumberFormat="1" applyFont="1" applyFill="1" applyAlignment="1">
      <alignment horizontal="centerContinuous"/>
    </xf>
    <xf numFmtId="0" fontId="12" fillId="0" borderId="0" xfId="0" applyFont="1" applyFill="1" applyAlignment="1">
      <alignment horizontal="left" vertical="center"/>
    </xf>
    <xf numFmtId="176" fontId="12" fillId="0" borderId="0" xfId="0" applyNumberFormat="1" applyFont="1" applyFill="1"/>
    <xf numFmtId="176" fontId="8" fillId="0" borderId="0" xfId="0" applyNumberFormat="1" applyFont="1" applyFill="1"/>
    <xf numFmtId="0" fontId="15" fillId="0" borderId="4" xfId="0" applyFont="1" applyFill="1" applyBorder="1" applyAlignment="1">
      <alignment horizontal="center" vertical="center" shrinkToFit="1"/>
    </xf>
    <xf numFmtId="49" fontId="10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12" fillId="0" borderId="5" xfId="0" applyNumberFormat="1" applyFont="1" applyFill="1" applyBorder="1" applyAlignment="1">
      <alignment horizontal="centerContinuous" vertical="center" wrapText="1"/>
    </xf>
    <xf numFmtId="176" fontId="12" fillId="0" borderId="6" xfId="0" applyNumberFormat="1" applyFont="1" applyFill="1" applyBorder="1" applyAlignment="1">
      <alignment horizontal="centerContinuous" vertical="center" wrapText="1"/>
    </xf>
    <xf numFmtId="10" fontId="12" fillId="0" borderId="7" xfId="1" applyNumberFormat="1" applyFont="1" applyFill="1" applyBorder="1" applyAlignment="1">
      <alignment horizontal="centerContinuous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>
      <alignment shrinkToFit="1"/>
    </xf>
    <xf numFmtId="49" fontId="12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12" fillId="0" borderId="2" xfId="2" applyNumberFormat="1" applyFont="1" applyFill="1" applyBorder="1" applyAlignment="1" applyProtection="1">
      <alignment horizontal="center" vertical="center"/>
      <protection hidden="1"/>
    </xf>
    <xf numFmtId="49" fontId="12" fillId="0" borderId="1" xfId="1" applyNumberFormat="1" applyFont="1" applyFill="1" applyBorder="1" applyAlignment="1" applyProtection="1">
      <alignment horizontal="center" vertical="center"/>
      <protection hidden="1"/>
    </xf>
    <xf numFmtId="176" fontId="8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12" fillId="0" borderId="14" xfId="2" applyFont="1" applyFill="1" applyBorder="1" applyAlignment="1" applyProtection="1">
      <alignment horizontal="left" vertical="center"/>
      <protection hidden="1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7" fontId="10" fillId="0" borderId="16" xfId="1" applyNumberFormat="1" applyFont="1" applyFill="1" applyBorder="1" applyAlignment="1" applyProtection="1">
      <alignment horizontal="right" vertical="center"/>
      <protection locked="0"/>
    </xf>
    <xf numFmtId="178" fontId="11" fillId="0" borderId="14" xfId="0" applyNumberFormat="1" applyFont="1" applyFill="1" applyBorder="1" applyAlignment="1">
      <alignment horizontal="right" vertical="center"/>
    </xf>
    <xf numFmtId="177" fontId="10" fillId="0" borderId="17" xfId="1" applyNumberFormat="1" applyFont="1" applyFill="1" applyBorder="1" applyAlignment="1" applyProtection="1">
      <alignment horizontal="right" vertical="center"/>
      <protection locked="0"/>
    </xf>
    <xf numFmtId="41" fontId="10" fillId="0" borderId="17" xfId="1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Fill="1" applyBorder="1" applyAlignment="1" applyProtection="1">
      <alignment horizontal="left" vertical="center"/>
      <protection hidden="1"/>
    </xf>
    <xf numFmtId="176" fontId="10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12" fillId="0" borderId="20" xfId="2" applyFont="1" applyFill="1" applyBorder="1" applyAlignment="1" applyProtection="1">
      <alignment horizontal="left" vertical="center"/>
      <protection hidden="1"/>
    </xf>
    <xf numFmtId="178" fontId="11" fillId="0" borderId="18" xfId="0" applyNumberFormat="1" applyFont="1" applyFill="1" applyBorder="1" applyAlignment="1">
      <alignment horizontal="right" vertical="center"/>
    </xf>
    <xf numFmtId="0" fontId="12" fillId="0" borderId="20" xfId="2" applyFont="1" applyFill="1" applyBorder="1" applyAlignment="1" applyProtection="1">
      <alignment horizontal="left" vertical="center" shrinkToFit="1"/>
      <protection hidden="1"/>
    </xf>
    <xf numFmtId="176" fontId="11" fillId="0" borderId="9" xfId="0" applyNumberFormat="1" applyFont="1" applyFill="1" applyBorder="1" applyAlignment="1" applyProtection="1">
      <alignment horizontal="right" vertical="center"/>
      <protection locked="0"/>
    </xf>
    <xf numFmtId="178" fontId="11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12" fillId="0" borderId="21" xfId="2" applyFont="1" applyFill="1" applyBorder="1" applyAlignment="1" applyProtection="1">
      <alignment horizontal="left" vertical="center" shrinkToFit="1"/>
      <protection hidden="1"/>
    </xf>
    <xf numFmtId="178" fontId="11" fillId="0" borderId="22" xfId="0" applyNumberFormat="1" applyFont="1" applyFill="1" applyBorder="1" applyAlignment="1">
      <alignment horizontal="right" vertical="center"/>
    </xf>
    <xf numFmtId="179" fontId="10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1" fillId="0" borderId="9" xfId="0" applyNumberFormat="1" applyFont="1" applyFill="1" applyBorder="1" applyAlignment="1">
      <alignment horizontal="right" vertical="center"/>
    </xf>
    <xf numFmtId="0" fontId="12" fillId="0" borderId="14" xfId="2" applyFont="1" applyFill="1" applyBorder="1" applyAlignment="1" applyProtection="1">
      <alignment horizontal="left" vertical="center" shrinkToFit="1"/>
      <protection hidden="1"/>
    </xf>
    <xf numFmtId="176" fontId="10" fillId="0" borderId="23" xfId="0" applyNumberFormat="1" applyFont="1" applyFill="1" applyBorder="1" applyAlignment="1" applyProtection="1">
      <alignment horizontal="right" vertical="center"/>
      <protection locked="0"/>
    </xf>
    <xf numFmtId="0" fontId="12" fillId="0" borderId="24" xfId="2" applyFont="1" applyFill="1" applyBorder="1" applyAlignment="1" applyProtection="1">
      <alignment horizontal="left" vertical="center" shrinkToFit="1"/>
      <protection hidden="1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Protection="1">
      <protection hidden="1"/>
    </xf>
    <xf numFmtId="10" fontId="12" fillId="0" borderId="0" xfId="1" applyNumberFormat="1" applyFont="1" applyFill="1" applyAlignment="1" applyProtection="1">
      <protection hidden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25" fillId="0" borderId="0" xfId="0" applyFont="1" applyFill="1" applyAlignment="1">
      <alignment vertical="center"/>
    </xf>
    <xf numFmtId="49" fontId="10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8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1" fontId="29" fillId="0" borderId="23" xfId="0" applyNumberFormat="1" applyFont="1" applyFill="1" applyBorder="1" applyProtection="1"/>
    <xf numFmtId="181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80" fontId="29" fillId="0" borderId="25" xfId="0" applyNumberFormat="1" applyFont="1" applyFill="1" applyBorder="1" applyProtection="1"/>
    <xf numFmtId="180" fontId="29" fillId="0" borderId="1" xfId="0" applyNumberFormat="1" applyFont="1" applyFill="1" applyBorder="1" applyProtection="1"/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181" fontId="11" fillId="0" borderId="0" xfId="0" applyNumberFormat="1" applyFont="1" applyFill="1" applyBorder="1" applyProtection="1"/>
    <xf numFmtId="10" fontId="11" fillId="0" borderId="0" xfId="1" applyNumberFormat="1" applyFont="1" applyFill="1" applyBorder="1" applyProtection="1"/>
    <xf numFmtId="0" fontId="8" fillId="0" borderId="0" xfId="0" applyFont="1" applyFill="1" applyAlignment="1">
      <alignment horizontal="left" vertical="center"/>
    </xf>
    <xf numFmtId="10" fontId="8" fillId="0" borderId="0" xfId="1" applyNumberFormat="1" applyFont="1" applyFill="1"/>
    <xf numFmtId="0" fontId="8" fillId="0" borderId="0" xfId="0" applyFont="1" applyProtection="1"/>
    <xf numFmtId="0" fontId="8" fillId="0" borderId="0" xfId="0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horizontal="centerContinuous"/>
    </xf>
    <xf numFmtId="182" fontId="8" fillId="0" borderId="0" xfId="1" applyNumberFormat="1" applyFont="1" applyAlignment="1" applyProtection="1">
      <alignment horizontal="centerContinuous"/>
    </xf>
    <xf numFmtId="183" fontId="8" fillId="0" borderId="0" xfId="0" applyNumberFormat="1" applyFont="1" applyProtection="1"/>
    <xf numFmtId="0" fontId="8" fillId="0" borderId="0" xfId="0" applyFont="1" applyAlignment="1" applyProtection="1">
      <alignment horizontal="left" vertical="center"/>
    </xf>
    <xf numFmtId="176" fontId="8" fillId="0" borderId="0" xfId="0" applyNumberFormat="1" applyFont="1" applyProtection="1"/>
    <xf numFmtId="182" fontId="8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3" fontId="11" fillId="0" borderId="26" xfId="0" applyNumberFormat="1" applyFont="1" applyBorder="1" applyAlignment="1" applyProtection="1">
      <alignment horizontal="centerContinuous" vertical="center" wrapText="1"/>
    </xf>
    <xf numFmtId="0" fontId="8" fillId="0" borderId="16" xfId="0" applyFont="1" applyBorder="1" applyAlignment="1" applyProtection="1">
      <alignment horizontal="centerContinuous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21" xfId="0" applyFont="1" applyBorder="1" applyAlignment="1" applyProtection="1">
      <alignment shrinkToFit="1"/>
    </xf>
    <xf numFmtId="49" fontId="12" fillId="0" borderId="28" xfId="2" applyNumberFormat="1" applyFont="1" applyFill="1" applyBorder="1" applyAlignment="1" applyProtection="1">
      <alignment horizontal="center" vertical="center"/>
      <protection hidden="1"/>
    </xf>
    <xf numFmtId="49" fontId="12" fillId="0" borderId="32" xfId="2" applyNumberFormat="1" applyFont="1" applyBorder="1" applyAlignment="1" applyProtection="1">
      <alignment horizontal="center" vertical="center"/>
      <protection hidden="1"/>
    </xf>
    <xf numFmtId="182" fontId="12" fillId="0" borderId="32" xfId="2" applyNumberFormat="1" applyFont="1" applyBorder="1" applyAlignment="1" applyProtection="1">
      <alignment horizontal="center" vertical="center"/>
      <protection hidden="1"/>
    </xf>
    <xf numFmtId="183" fontId="8" fillId="0" borderId="28" xfId="2" applyNumberFormat="1" applyFont="1" applyBorder="1" applyAlignment="1" applyProtection="1">
      <alignment horizontal="center" vertical="center"/>
      <protection hidden="1"/>
    </xf>
    <xf numFmtId="49" fontId="12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3" fontId="22" fillId="0" borderId="10" xfId="0" applyNumberFormat="1" applyFont="1" applyBorder="1" applyAlignment="1" applyProtection="1">
      <alignment horizontal="right" vertical="center"/>
    </xf>
    <xf numFmtId="180" fontId="22" fillId="0" borderId="13" xfId="1" applyNumberFormat="1" applyFont="1" applyBorder="1" applyAlignment="1" applyProtection="1">
      <alignment horizontal="right" vertical="center"/>
      <protection locked="0"/>
    </xf>
    <xf numFmtId="0" fontId="8" fillId="0" borderId="0" xfId="0" applyNumberFormat="1" applyFont="1" applyAlignment="1" applyProtection="1">
      <alignment horizontal="center" vertical="center" wrapText="1"/>
    </xf>
    <xf numFmtId="176" fontId="8" fillId="0" borderId="0" xfId="0" applyNumberFormat="1" applyFont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left" vertical="center"/>
      <protection hidden="1"/>
    </xf>
    <xf numFmtId="176" fontId="12" fillId="0" borderId="31" xfId="0" applyNumberFormat="1" applyFont="1" applyBorder="1" applyAlignment="1" applyProtection="1">
      <alignment horizontal="right" vertical="center"/>
      <protection locked="0"/>
    </xf>
    <xf numFmtId="177" fontId="12" fillId="0" borderId="33" xfId="1" applyNumberFormat="1" applyFont="1" applyBorder="1" applyAlignment="1" applyProtection="1">
      <alignment horizontal="right" vertical="center"/>
      <protection locked="0"/>
    </xf>
    <xf numFmtId="183" fontId="12" fillId="0" borderId="29" xfId="0" applyNumberFormat="1" applyFont="1" applyBorder="1" applyAlignment="1" applyProtection="1">
      <alignment horizontal="right" vertical="center"/>
    </xf>
    <xf numFmtId="180" fontId="12" fillId="0" borderId="33" xfId="1" applyNumberFormat="1" applyFont="1" applyBorder="1" applyAlignment="1" applyProtection="1">
      <alignment horizontal="right" vertical="center"/>
      <protection locked="0"/>
    </xf>
    <xf numFmtId="0" fontId="12" fillId="0" borderId="14" xfId="2" applyFont="1" applyBorder="1" applyAlignment="1" applyProtection="1">
      <alignment horizontal="left" vertical="center"/>
      <protection hidden="1"/>
    </xf>
    <xf numFmtId="176" fontId="12" fillId="0" borderId="34" xfId="0" applyNumberFormat="1" applyFont="1" applyBorder="1" applyAlignment="1" applyProtection="1">
      <alignment horizontal="right" vertical="center"/>
      <protection locked="0"/>
    </xf>
    <xf numFmtId="41" fontId="12" fillId="0" borderId="17" xfId="1" applyNumberFormat="1" applyFont="1" applyBorder="1" applyAlignment="1" applyProtection="1">
      <alignment horizontal="right" vertical="center"/>
      <protection locked="0"/>
    </xf>
    <xf numFmtId="183" fontId="12" fillId="0" borderId="35" xfId="0" applyNumberFormat="1" applyFont="1" applyBorder="1" applyAlignment="1" applyProtection="1">
      <alignment horizontal="right" vertical="center"/>
    </xf>
    <xf numFmtId="183" fontId="12" fillId="0" borderId="17" xfId="0" applyNumberFormat="1" applyFont="1" applyBorder="1" applyAlignment="1" applyProtection="1">
      <alignment horizontal="right" vertical="center"/>
    </xf>
    <xf numFmtId="176" fontId="12" fillId="0" borderId="35" xfId="0" applyNumberFormat="1" applyFont="1" applyBorder="1" applyAlignment="1" applyProtection="1">
      <alignment horizontal="right" vertical="center"/>
      <protection locked="0"/>
    </xf>
    <xf numFmtId="177" fontId="12" fillId="0" borderId="17" xfId="1" applyNumberFormat="1" applyFont="1" applyBorder="1" applyAlignment="1" applyProtection="1">
      <alignment horizontal="right" vertical="center"/>
      <protection locked="0"/>
    </xf>
    <xf numFmtId="180" fontId="12" fillId="0" borderId="17" xfId="1" applyNumberFormat="1" applyFont="1" applyBorder="1" applyAlignment="1" applyProtection="1">
      <alignment horizontal="right" vertical="center"/>
      <protection locked="0"/>
    </xf>
    <xf numFmtId="184" fontId="12" fillId="0" borderId="17" xfId="1" applyNumberFormat="1" applyFont="1" applyBorder="1" applyAlignment="1" applyProtection="1">
      <alignment horizontal="right" vertical="center"/>
      <protection locked="0"/>
    </xf>
    <xf numFmtId="180" fontId="12" fillId="0" borderId="17" xfId="1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 applyProtection="1">
      <alignment horizontal="left" vertical="center"/>
      <protection hidden="1"/>
    </xf>
    <xf numFmtId="176" fontId="12" fillId="0" borderId="36" xfId="0" applyNumberFormat="1" applyFont="1" applyBorder="1" applyAlignment="1" applyProtection="1">
      <alignment horizontal="right" vertical="center"/>
      <protection locked="0"/>
    </xf>
    <xf numFmtId="41" fontId="12" fillId="0" borderId="32" xfId="1" applyNumberFormat="1" applyFont="1" applyBorder="1" applyAlignment="1" applyProtection="1">
      <alignment horizontal="right" vertical="center"/>
      <protection locked="0"/>
    </xf>
    <xf numFmtId="183" fontId="12" fillId="0" borderId="28" xfId="0" applyNumberFormat="1" applyFont="1" applyBorder="1" applyAlignment="1" applyProtection="1">
      <alignment horizontal="right" vertical="center"/>
    </xf>
    <xf numFmtId="183" fontId="12" fillId="0" borderId="31" xfId="0" applyNumberFormat="1" applyFont="1" applyBorder="1" applyAlignment="1" applyProtection="1">
      <alignment horizontal="right" vertical="center"/>
    </xf>
    <xf numFmtId="183" fontId="8" fillId="0" borderId="0" xfId="0" applyNumberFormat="1" applyFont="1" applyAlignment="1" applyProtection="1">
      <alignment horizontal="center" vertical="center" wrapText="1"/>
    </xf>
    <xf numFmtId="176" fontId="12" fillId="0" borderId="28" xfId="0" applyNumberFormat="1" applyFont="1" applyBorder="1" applyAlignment="1" applyProtection="1">
      <alignment horizontal="right" vertical="center"/>
      <protection locked="0"/>
    </xf>
    <xf numFmtId="176" fontId="12" fillId="0" borderId="37" xfId="0" applyNumberFormat="1" applyFont="1" applyBorder="1" applyAlignment="1" applyProtection="1">
      <alignment horizontal="right" vertical="center"/>
      <protection locked="0"/>
    </xf>
    <xf numFmtId="177" fontId="12" fillId="0" borderId="32" xfId="1" applyNumberFormat="1" applyFont="1" applyBorder="1" applyAlignment="1" applyProtection="1">
      <alignment horizontal="right" vertical="center"/>
      <protection locked="0"/>
    </xf>
    <xf numFmtId="180" fontId="12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12" fillId="0" borderId="21" xfId="2" applyFont="1" applyBorder="1" applyAlignment="1" applyProtection="1">
      <alignment horizontal="left" vertical="center"/>
      <protection hidden="1"/>
    </xf>
    <xf numFmtId="176" fontId="12" fillId="0" borderId="29" xfId="0" applyNumberFormat="1" applyFont="1" applyBorder="1" applyAlignment="1" applyProtection="1">
      <alignment horizontal="right" vertical="center"/>
      <protection locked="0"/>
    </xf>
    <xf numFmtId="176" fontId="12" fillId="0" borderId="10" xfId="0" applyNumberFormat="1" applyFont="1" applyBorder="1" applyAlignment="1" applyProtection="1">
      <alignment horizontal="right" vertical="center"/>
      <protection locked="0"/>
    </xf>
    <xf numFmtId="41" fontId="12" fillId="0" borderId="13" xfId="1" applyNumberFormat="1" applyFont="1" applyBorder="1" applyAlignment="1" applyProtection="1">
      <alignment horizontal="right" vertical="center"/>
      <protection locked="0"/>
    </xf>
    <xf numFmtId="183" fontId="12" fillId="0" borderId="10" xfId="0" applyNumberFormat="1" applyFont="1" applyBorder="1" applyAlignment="1" applyProtection="1">
      <alignment horizontal="right" vertical="center"/>
    </xf>
    <xf numFmtId="183" fontId="12" fillId="0" borderId="13" xfId="0" applyNumberFormat="1" applyFont="1" applyBorder="1" applyAlignment="1" applyProtection="1">
      <alignment horizontal="right" vertical="center"/>
    </xf>
    <xf numFmtId="41" fontId="12" fillId="0" borderId="33" xfId="1" applyNumberFormat="1" applyFont="1" applyBorder="1" applyAlignment="1" applyProtection="1">
      <alignment horizontal="right" vertical="center"/>
      <protection locked="0"/>
    </xf>
    <xf numFmtId="0" fontId="12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left" vertical="center"/>
    </xf>
    <xf numFmtId="176" fontId="12" fillId="0" borderId="0" xfId="2" applyNumberFormat="1" applyFont="1" applyProtection="1">
      <protection hidden="1"/>
    </xf>
    <xf numFmtId="10" fontId="12" fillId="0" borderId="0" xfId="1" applyNumberFormat="1" applyFont="1" applyAlignment="1" applyProtection="1">
      <protection hidden="1"/>
    </xf>
    <xf numFmtId="0" fontId="12" fillId="0" borderId="0" xfId="2" applyFont="1" applyAlignment="1" applyProtection="1">
      <alignment horizontal="center" vertical="center" wrapText="1"/>
      <protection hidden="1"/>
    </xf>
    <xf numFmtId="0" fontId="12" fillId="0" borderId="0" xfId="2" applyFont="1"/>
    <xf numFmtId="0" fontId="12" fillId="0" borderId="0" xfId="0" applyFont="1" applyAlignment="1">
      <alignment vertical="center"/>
    </xf>
    <xf numFmtId="182" fontId="8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3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10" fillId="0" borderId="31" xfId="2" applyNumberFormat="1" applyFont="1" applyBorder="1" applyAlignment="1" applyProtection="1">
      <alignment horizontal="center" vertical="center" wrapText="1"/>
      <protection hidden="1"/>
    </xf>
    <xf numFmtId="49" fontId="10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3;&#29983;&#24615;&#26376;&#22577;&#20316;&#26989;/&#34893;&#29983;&#24615;&#21830;&#21697;&#20132;&#26131;&#32113;&#35336;/&#26376;&#22577;/final/113&#24180;/11304&#26376;&#22577;/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3;&#29983;&#24615;&#26376;&#22577;&#20316;&#26989;/&#34893;&#29983;&#24615;&#21830;&#21697;&#20132;&#26131;&#32113;&#35336;/&#26376;&#22577;/&#26376;&#22577;/11405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 (2)"/>
      <sheetName val="表3銀行別(需排序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M6">
            <v>3939872</v>
          </cell>
          <cell r="N6">
            <v>17.010000000000002</v>
          </cell>
        </row>
        <row r="7">
          <cell r="M7">
            <v>2270753</v>
          </cell>
          <cell r="N7">
            <v>9.8000000000000007</v>
          </cell>
        </row>
        <row r="8">
          <cell r="M8">
            <v>1273743</v>
          </cell>
          <cell r="N8">
            <v>5.5</v>
          </cell>
        </row>
        <row r="9">
          <cell r="M9">
            <v>1009682</v>
          </cell>
          <cell r="N9">
            <v>4.3600000000000003</v>
          </cell>
        </row>
        <row r="10">
          <cell r="M10">
            <v>1007777</v>
          </cell>
          <cell r="N10">
            <v>4.3499999999999996</v>
          </cell>
        </row>
        <row r="11">
          <cell r="M11">
            <v>966859</v>
          </cell>
          <cell r="N11">
            <v>4.17</v>
          </cell>
        </row>
        <row r="12">
          <cell r="M12">
            <v>816801</v>
          </cell>
          <cell r="N12">
            <v>3.53</v>
          </cell>
        </row>
        <row r="13">
          <cell r="M13">
            <v>801191</v>
          </cell>
          <cell r="N13">
            <v>3.46</v>
          </cell>
        </row>
        <row r="14">
          <cell r="M14">
            <v>736608</v>
          </cell>
          <cell r="N14">
            <v>3.18</v>
          </cell>
        </row>
        <row r="15">
          <cell r="M15">
            <v>634081</v>
          </cell>
          <cell r="N15">
            <v>2.74</v>
          </cell>
        </row>
        <row r="16">
          <cell r="M16">
            <v>605382</v>
          </cell>
          <cell r="N16">
            <v>2.61</v>
          </cell>
        </row>
        <row r="17">
          <cell r="M17">
            <v>550872</v>
          </cell>
          <cell r="N17">
            <v>2.38</v>
          </cell>
        </row>
        <row r="18">
          <cell r="M18">
            <v>550096</v>
          </cell>
          <cell r="N18">
            <v>2.37</v>
          </cell>
        </row>
        <row r="19">
          <cell r="M19">
            <v>356509</v>
          </cell>
          <cell r="N19">
            <v>1.54</v>
          </cell>
        </row>
        <row r="20">
          <cell r="M20">
            <v>249665</v>
          </cell>
          <cell r="N20">
            <v>1.08</v>
          </cell>
        </row>
        <row r="21">
          <cell r="M21">
            <v>226113</v>
          </cell>
          <cell r="N21">
            <v>0.98</v>
          </cell>
        </row>
        <row r="22">
          <cell r="M22">
            <v>142506</v>
          </cell>
          <cell r="N22">
            <v>0.62</v>
          </cell>
        </row>
        <row r="23">
          <cell r="M23">
            <v>137141</v>
          </cell>
          <cell r="N23">
            <v>0.59</v>
          </cell>
        </row>
        <row r="24">
          <cell r="M24">
            <v>136551</v>
          </cell>
          <cell r="N24">
            <v>0.59</v>
          </cell>
        </row>
        <row r="25">
          <cell r="M25">
            <v>100492</v>
          </cell>
          <cell r="N25">
            <v>0.43</v>
          </cell>
        </row>
        <row r="26">
          <cell r="M26">
            <v>71970</v>
          </cell>
          <cell r="N26">
            <v>0.31</v>
          </cell>
        </row>
        <row r="27">
          <cell r="M27">
            <v>57656</v>
          </cell>
          <cell r="N27">
            <v>0.25</v>
          </cell>
        </row>
        <row r="28">
          <cell r="M28">
            <v>49694</v>
          </cell>
          <cell r="N28">
            <v>0.21</v>
          </cell>
        </row>
        <row r="29">
          <cell r="M29">
            <v>47999</v>
          </cell>
          <cell r="N29">
            <v>0.21</v>
          </cell>
        </row>
        <row r="30">
          <cell r="M30">
            <v>38830</v>
          </cell>
          <cell r="N30">
            <v>0.17</v>
          </cell>
        </row>
        <row r="31">
          <cell r="M31">
            <v>34754</v>
          </cell>
          <cell r="N31">
            <v>0.15</v>
          </cell>
        </row>
        <row r="32">
          <cell r="M32">
            <v>28105</v>
          </cell>
          <cell r="N32">
            <v>0.12</v>
          </cell>
        </row>
        <row r="33">
          <cell r="M33">
            <v>18912</v>
          </cell>
          <cell r="N33">
            <v>0.08</v>
          </cell>
        </row>
        <row r="34">
          <cell r="M34">
            <v>4872</v>
          </cell>
          <cell r="N34">
            <v>0.02</v>
          </cell>
        </row>
        <row r="35">
          <cell r="M35">
            <v>3688</v>
          </cell>
          <cell r="N35">
            <v>0.02</v>
          </cell>
        </row>
        <row r="36">
          <cell r="M36">
            <v>1806</v>
          </cell>
          <cell r="N36">
            <v>0.01</v>
          </cell>
        </row>
        <row r="37">
          <cell r="M37">
            <v>941</v>
          </cell>
          <cell r="N37">
            <v>0</v>
          </cell>
        </row>
        <row r="38">
          <cell r="M38">
            <v>718</v>
          </cell>
          <cell r="N38">
            <v>0</v>
          </cell>
        </row>
        <row r="39">
          <cell r="M39">
            <v>650</v>
          </cell>
          <cell r="N39">
            <v>0</v>
          </cell>
        </row>
        <row r="40">
          <cell r="M40">
            <v>494</v>
          </cell>
          <cell r="N40">
            <v>0</v>
          </cell>
        </row>
        <row r="41">
          <cell r="M41">
            <v>18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1081708</v>
          </cell>
          <cell r="N46">
            <v>4.67</v>
          </cell>
        </row>
        <row r="47">
          <cell r="M47">
            <v>803729</v>
          </cell>
          <cell r="N47">
            <v>3.47</v>
          </cell>
        </row>
        <row r="48">
          <cell r="M48">
            <v>742040</v>
          </cell>
          <cell r="N48">
            <v>3.2</v>
          </cell>
        </row>
        <row r="49">
          <cell r="M49">
            <v>435720</v>
          </cell>
          <cell r="N49">
            <v>1.88</v>
          </cell>
        </row>
        <row r="50">
          <cell r="M50">
            <v>397667</v>
          </cell>
          <cell r="N50">
            <v>1.72</v>
          </cell>
        </row>
        <row r="51">
          <cell r="M51">
            <v>279498</v>
          </cell>
          <cell r="N51">
            <v>1.21</v>
          </cell>
        </row>
        <row r="52">
          <cell r="M52">
            <v>275891</v>
          </cell>
          <cell r="N52">
            <v>1.19</v>
          </cell>
        </row>
        <row r="53">
          <cell r="M53">
            <v>258361</v>
          </cell>
          <cell r="N53">
            <v>1.1200000000000001</v>
          </cell>
        </row>
        <row r="54">
          <cell r="M54">
            <v>244210</v>
          </cell>
          <cell r="N54">
            <v>1.05</v>
          </cell>
        </row>
        <row r="55">
          <cell r="M55">
            <v>236267</v>
          </cell>
          <cell r="N55">
            <v>1.02</v>
          </cell>
        </row>
        <row r="56">
          <cell r="M56">
            <v>222366</v>
          </cell>
          <cell r="N56">
            <v>0.96</v>
          </cell>
        </row>
        <row r="57">
          <cell r="M57">
            <v>215143</v>
          </cell>
          <cell r="N57">
            <v>0.93</v>
          </cell>
        </row>
        <row r="58">
          <cell r="M58">
            <v>201357</v>
          </cell>
          <cell r="N58">
            <v>0.87</v>
          </cell>
        </row>
        <row r="59">
          <cell r="M59">
            <v>177853</v>
          </cell>
          <cell r="N59">
            <v>0.77</v>
          </cell>
        </row>
        <row r="60">
          <cell r="M60">
            <v>138644</v>
          </cell>
          <cell r="N60">
            <v>0.6</v>
          </cell>
        </row>
        <row r="61">
          <cell r="M61">
            <v>137272</v>
          </cell>
          <cell r="N61">
            <v>0.59</v>
          </cell>
        </row>
        <row r="62">
          <cell r="M62">
            <v>135379</v>
          </cell>
          <cell r="N62">
            <v>0.59</v>
          </cell>
        </row>
        <row r="63">
          <cell r="M63">
            <v>109598</v>
          </cell>
          <cell r="N63">
            <v>0.47</v>
          </cell>
        </row>
        <row r="64">
          <cell r="M64">
            <v>108662</v>
          </cell>
          <cell r="N64">
            <v>0.47</v>
          </cell>
        </row>
        <row r="65">
          <cell r="M65">
            <v>41561</v>
          </cell>
          <cell r="N65">
            <v>0.18</v>
          </cell>
        </row>
        <row r="66">
          <cell r="M66">
            <v>29345</v>
          </cell>
          <cell r="N66">
            <v>0.13</v>
          </cell>
        </row>
        <row r="67">
          <cell r="M67">
            <v>14146</v>
          </cell>
          <cell r="N67">
            <v>0.06</v>
          </cell>
        </row>
        <row r="68">
          <cell r="M68">
            <v>2899</v>
          </cell>
          <cell r="N68">
            <v>0.01</v>
          </cell>
        </row>
        <row r="69">
          <cell r="M69">
            <v>1148</v>
          </cell>
          <cell r="N69">
            <v>0</v>
          </cell>
        </row>
        <row r="70">
          <cell r="M70">
            <v>703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B6">
            <v>9595</v>
          </cell>
          <cell r="C6">
            <v>19.48</v>
          </cell>
          <cell r="G6">
            <v>0</v>
          </cell>
        </row>
        <row r="7">
          <cell r="B7">
            <v>4578</v>
          </cell>
          <cell r="C7">
            <v>9.2899999999999991</v>
          </cell>
          <cell r="G7">
            <v>0</v>
          </cell>
        </row>
        <row r="8">
          <cell r="B8">
            <v>3762</v>
          </cell>
          <cell r="C8">
            <v>7.64</v>
          </cell>
          <cell r="G8">
            <v>0</v>
          </cell>
        </row>
        <row r="9">
          <cell r="B9">
            <v>1782</v>
          </cell>
          <cell r="C9">
            <v>3.62</v>
          </cell>
          <cell r="G9">
            <v>0</v>
          </cell>
        </row>
        <row r="10">
          <cell r="B10">
            <v>479</v>
          </cell>
          <cell r="C10">
            <v>0.97</v>
          </cell>
          <cell r="G10">
            <v>0</v>
          </cell>
        </row>
        <row r="11">
          <cell r="B11">
            <v>359</v>
          </cell>
          <cell r="C11">
            <v>0.73</v>
          </cell>
          <cell r="G11">
            <v>0</v>
          </cell>
        </row>
        <row r="12">
          <cell r="B12">
            <v>359</v>
          </cell>
          <cell r="C12">
            <v>0.73</v>
          </cell>
          <cell r="G12">
            <v>0</v>
          </cell>
        </row>
        <row r="13">
          <cell r="B13">
            <v>359</v>
          </cell>
          <cell r="C13">
            <v>0.73</v>
          </cell>
          <cell r="G13">
            <v>0</v>
          </cell>
        </row>
        <row r="14">
          <cell r="B14">
            <v>299</v>
          </cell>
          <cell r="C14">
            <v>0.61</v>
          </cell>
          <cell r="G14">
            <v>0</v>
          </cell>
        </row>
        <row r="15">
          <cell r="B15">
            <v>269</v>
          </cell>
          <cell r="C15">
            <v>0.55000000000000004</v>
          </cell>
          <cell r="G15">
            <v>0</v>
          </cell>
        </row>
        <row r="16">
          <cell r="B16">
            <v>180</v>
          </cell>
          <cell r="C16">
            <v>0.36</v>
          </cell>
          <cell r="G16">
            <v>1096</v>
          </cell>
        </row>
        <row r="17">
          <cell r="B17">
            <v>150</v>
          </cell>
          <cell r="C17">
            <v>0.3</v>
          </cell>
          <cell r="G17">
            <v>12132</v>
          </cell>
        </row>
        <row r="18">
          <cell r="B18">
            <v>120</v>
          </cell>
          <cell r="C18">
            <v>0.24</v>
          </cell>
          <cell r="G18">
            <v>0</v>
          </cell>
        </row>
        <row r="19">
          <cell r="B19">
            <v>120</v>
          </cell>
          <cell r="C19">
            <v>0.24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50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173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638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7536</v>
          </cell>
          <cell r="C46">
            <v>15.3</v>
          </cell>
          <cell r="G46">
            <v>0</v>
          </cell>
        </row>
        <row r="47">
          <cell r="B47">
            <v>5559</v>
          </cell>
          <cell r="C47">
            <v>11.28</v>
          </cell>
          <cell r="G47">
            <v>0</v>
          </cell>
        </row>
        <row r="48">
          <cell r="B48">
            <v>4727</v>
          </cell>
          <cell r="C48">
            <v>9.6</v>
          </cell>
          <cell r="G48">
            <v>0</v>
          </cell>
        </row>
        <row r="49">
          <cell r="B49">
            <v>2484</v>
          </cell>
          <cell r="C49">
            <v>5.04</v>
          </cell>
          <cell r="G49">
            <v>0</v>
          </cell>
        </row>
        <row r="50">
          <cell r="B50">
            <v>2338</v>
          </cell>
          <cell r="C50">
            <v>4.75</v>
          </cell>
          <cell r="G50">
            <v>0</v>
          </cell>
        </row>
        <row r="51">
          <cell r="B51">
            <v>1574</v>
          </cell>
          <cell r="C51">
            <v>3.19</v>
          </cell>
          <cell r="G51">
            <v>0</v>
          </cell>
        </row>
        <row r="52">
          <cell r="B52">
            <v>1047</v>
          </cell>
          <cell r="C52">
            <v>2.13</v>
          </cell>
          <cell r="G52">
            <v>0</v>
          </cell>
        </row>
        <row r="53">
          <cell r="B53">
            <v>748</v>
          </cell>
          <cell r="C53">
            <v>1.52</v>
          </cell>
          <cell r="G53">
            <v>0</v>
          </cell>
        </row>
        <row r="54">
          <cell r="B54">
            <v>598</v>
          </cell>
          <cell r="C54">
            <v>1.21</v>
          </cell>
          <cell r="G54">
            <v>0</v>
          </cell>
        </row>
        <row r="55">
          <cell r="B55">
            <v>240</v>
          </cell>
          <cell r="C55">
            <v>0.49</v>
          </cell>
          <cell r="G55">
            <v>0</v>
          </cell>
        </row>
        <row r="56">
          <cell r="B56">
            <v>0</v>
          </cell>
          <cell r="C56">
            <v>0</v>
          </cell>
          <cell r="G56">
            <v>0</v>
          </cell>
        </row>
        <row r="57">
          <cell r="B57">
            <v>0</v>
          </cell>
          <cell r="C57">
            <v>0</v>
          </cell>
          <cell r="G57">
            <v>0</v>
          </cell>
        </row>
        <row r="58">
          <cell r="B58">
            <v>0</v>
          </cell>
          <cell r="C58">
            <v>0</v>
          </cell>
          <cell r="G58">
            <v>0</v>
          </cell>
        </row>
        <row r="59">
          <cell r="B59">
            <v>0</v>
          </cell>
          <cell r="C59">
            <v>0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view="pageBreakPreview" zoomScale="85" zoomScaleNormal="85" zoomScaleSheetLayoutView="85" zoomScalePageLayoutView="85" workbookViewId="0">
      <selection activeCell="H49" sqref="H49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8" width="17.109375" style="2" customWidth="1"/>
    <col min="9" max="9" width="13.77734375" style="2" customWidth="1"/>
    <col min="10" max="10" width="14.77734375" style="2" customWidth="1"/>
    <col min="11" max="11" width="13.77734375" style="2" customWidth="1"/>
    <col min="12" max="16384" width="8.77734375" style="2"/>
  </cols>
  <sheetData>
    <row r="1" spans="1:12" ht="30.75" thickBot="1">
      <c r="A1" s="157" t="s">
        <v>10</v>
      </c>
      <c r="B1" s="157"/>
      <c r="C1" s="157"/>
      <c r="D1" s="157"/>
      <c r="E1" s="157"/>
      <c r="F1" s="1" t="s">
        <v>0</v>
      </c>
    </row>
    <row r="2" spans="1:12" ht="31.15" customHeight="1">
      <c r="A2" s="158" t="s">
        <v>1</v>
      </c>
      <c r="B2" s="158"/>
      <c r="C2" s="158"/>
      <c r="D2" s="158"/>
      <c r="E2" s="158"/>
      <c r="F2" s="3" t="s">
        <v>2</v>
      </c>
    </row>
    <row r="3" spans="1:12" ht="19.5">
      <c r="A3" s="159" t="s">
        <v>11</v>
      </c>
      <c r="B3" s="159"/>
      <c r="C3" s="159"/>
      <c r="D3" s="159"/>
      <c r="E3" s="159"/>
      <c r="F3" s="4"/>
    </row>
    <row r="4" spans="1:12" ht="18" thickBot="1">
      <c r="A4" s="5"/>
      <c r="B4" s="6"/>
      <c r="C4" s="6"/>
      <c r="D4" s="160" t="s">
        <v>12</v>
      </c>
      <c r="E4" s="160"/>
      <c r="F4" s="7"/>
    </row>
    <row r="5" spans="1:12" s="14" customFormat="1" ht="39" customHeight="1">
      <c r="A5" s="8" t="s">
        <v>13</v>
      </c>
      <c r="B5" s="9" t="s">
        <v>14</v>
      </c>
      <c r="C5" s="10"/>
      <c r="D5" s="11"/>
      <c r="E5" s="12"/>
      <c r="F5" s="13" t="s">
        <v>3</v>
      </c>
    </row>
    <row r="6" spans="1:12" s="14" customFormat="1" ht="24.75" customHeight="1" thickBot="1">
      <c r="A6" s="15"/>
      <c r="B6" s="16" t="s">
        <v>15</v>
      </c>
      <c r="C6" s="17" t="s">
        <v>16</v>
      </c>
      <c r="D6" s="17" t="s">
        <v>17</v>
      </c>
      <c r="E6" s="18" t="s">
        <v>18</v>
      </c>
      <c r="F6" s="19"/>
    </row>
    <row r="7" spans="1:12" s="14" customFormat="1" ht="28.15" customHeight="1" thickBot="1">
      <c r="A7" s="20" t="s">
        <v>19</v>
      </c>
      <c r="B7" s="21">
        <v>1131690</v>
      </c>
      <c r="C7" s="22">
        <v>1002401</v>
      </c>
      <c r="D7" s="23">
        <v>2134091</v>
      </c>
      <c r="E7" s="24">
        <v>10.85</v>
      </c>
      <c r="F7" s="25">
        <v>348376</v>
      </c>
      <c r="G7" s="26"/>
      <c r="H7" s="26"/>
      <c r="I7" s="26"/>
      <c r="J7" s="26"/>
      <c r="K7" s="26"/>
      <c r="L7" s="27"/>
    </row>
    <row r="8" spans="1:12" s="14" customFormat="1" ht="28.15" customHeight="1">
      <c r="A8" s="28" t="s">
        <v>20</v>
      </c>
      <c r="B8" s="29">
        <v>1131690</v>
      </c>
      <c r="C8" s="29">
        <v>204984</v>
      </c>
      <c r="D8" s="29">
        <v>1336674</v>
      </c>
      <c r="E8" s="30">
        <v>6.8</v>
      </c>
      <c r="F8" s="31">
        <v>324465</v>
      </c>
      <c r="G8" s="26"/>
      <c r="H8" s="26"/>
      <c r="I8" s="26"/>
      <c r="J8" s="26"/>
      <c r="K8" s="26"/>
      <c r="L8" s="27"/>
    </row>
    <row r="9" spans="1:12" s="14" customFormat="1" ht="24" hidden="1" customHeight="1">
      <c r="A9" s="28" t="s">
        <v>21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26"/>
      <c r="H9" s="26"/>
      <c r="I9" s="26"/>
      <c r="J9" s="26"/>
      <c r="K9" s="26"/>
      <c r="L9" s="27"/>
    </row>
    <row r="10" spans="1:12" s="14" customFormat="1" ht="24" hidden="1" customHeight="1">
      <c r="A10" s="28" t="s">
        <v>22</v>
      </c>
      <c r="B10" s="29">
        <v>1121727</v>
      </c>
      <c r="C10" s="29">
        <v>188689</v>
      </c>
      <c r="D10" s="29">
        <v>1310416</v>
      </c>
      <c r="E10" s="32">
        <v>6.66</v>
      </c>
      <c r="F10" s="31">
        <v>324465</v>
      </c>
      <c r="G10" s="26"/>
      <c r="H10" s="26"/>
      <c r="I10" s="26"/>
      <c r="J10" s="26"/>
      <c r="K10" s="26"/>
      <c r="L10" s="27"/>
    </row>
    <row r="11" spans="1:12" s="14" customFormat="1" ht="24" hidden="1" customHeight="1">
      <c r="A11" s="28" t="s">
        <v>23</v>
      </c>
      <c r="B11" s="29">
        <v>5501</v>
      </c>
      <c r="C11" s="29">
        <v>8123</v>
      </c>
      <c r="D11" s="29">
        <v>13624</v>
      </c>
      <c r="E11" s="32">
        <v>7.0000000000000007E-2</v>
      </c>
      <c r="F11" s="31">
        <v>0</v>
      </c>
      <c r="G11" s="26"/>
      <c r="H11" s="26"/>
      <c r="I11" s="26"/>
      <c r="J11" s="26"/>
      <c r="K11" s="26"/>
      <c r="L11" s="27"/>
    </row>
    <row r="12" spans="1:12" s="14" customFormat="1" ht="24" hidden="1" customHeight="1">
      <c r="A12" s="28" t="s">
        <v>24</v>
      </c>
      <c r="B12" s="29">
        <v>4462</v>
      </c>
      <c r="C12" s="29">
        <v>8172</v>
      </c>
      <c r="D12" s="29">
        <v>12634</v>
      </c>
      <c r="E12" s="32">
        <v>7.0000000000000007E-2</v>
      </c>
      <c r="F12" s="31">
        <v>0</v>
      </c>
      <c r="G12" s="26"/>
      <c r="H12" s="26"/>
      <c r="I12" s="26"/>
      <c r="J12" s="26"/>
      <c r="K12" s="26"/>
      <c r="L12" s="27"/>
    </row>
    <row r="13" spans="1:12" s="14" customFormat="1" ht="24.75" customHeight="1" thickBot="1">
      <c r="A13" s="28" t="s">
        <v>25</v>
      </c>
      <c r="B13" s="29">
        <v>0</v>
      </c>
      <c r="C13" s="29">
        <v>797417</v>
      </c>
      <c r="D13" s="29">
        <v>797417</v>
      </c>
      <c r="E13" s="32">
        <v>4.05</v>
      </c>
      <c r="F13" s="31">
        <v>23911</v>
      </c>
      <c r="G13" s="26"/>
      <c r="H13" s="26"/>
      <c r="I13" s="26"/>
      <c r="J13" s="26"/>
      <c r="K13" s="26"/>
      <c r="L13" s="27"/>
    </row>
    <row r="14" spans="1:12" s="14" customFormat="1" ht="24" hidden="1" customHeight="1">
      <c r="A14" s="28" t="s">
        <v>26</v>
      </c>
      <c r="B14" s="29">
        <v>0</v>
      </c>
      <c r="C14" s="29">
        <v>410090</v>
      </c>
      <c r="D14" s="29">
        <v>410090</v>
      </c>
      <c r="E14" s="32">
        <v>2.08</v>
      </c>
      <c r="F14" s="31">
        <v>4378</v>
      </c>
      <c r="G14" s="26"/>
      <c r="H14" s="26"/>
      <c r="I14" s="26"/>
      <c r="J14" s="26"/>
      <c r="K14" s="26"/>
      <c r="L14" s="27"/>
    </row>
    <row r="15" spans="1:12" s="14" customFormat="1" ht="24" hidden="1" customHeight="1">
      <c r="A15" s="28" t="s">
        <v>27</v>
      </c>
      <c r="B15" s="29">
        <v>0</v>
      </c>
      <c r="C15" s="29">
        <v>387327</v>
      </c>
      <c r="D15" s="29">
        <v>387327</v>
      </c>
      <c r="E15" s="32">
        <v>1.97</v>
      </c>
      <c r="F15" s="31">
        <v>19533</v>
      </c>
      <c r="G15" s="26"/>
      <c r="H15" s="26"/>
      <c r="I15" s="26"/>
      <c r="J15" s="26"/>
      <c r="K15" s="26"/>
      <c r="L15" s="27"/>
    </row>
    <row r="16" spans="1:12" s="14" customFormat="1" ht="24" hidden="1" customHeight="1">
      <c r="A16" s="28" t="s">
        <v>28</v>
      </c>
      <c r="B16" s="29">
        <v>0</v>
      </c>
      <c r="C16" s="29">
        <v>0</v>
      </c>
      <c r="D16" s="29">
        <v>0</v>
      </c>
      <c r="E16" s="33">
        <v>0</v>
      </c>
      <c r="F16" s="31">
        <v>0</v>
      </c>
      <c r="G16" s="26"/>
      <c r="H16" s="26"/>
      <c r="I16" s="26"/>
      <c r="J16" s="26"/>
      <c r="K16" s="26"/>
      <c r="L16" s="27"/>
    </row>
    <row r="17" spans="1:12" s="14" customFormat="1" ht="24" hidden="1" customHeight="1" thickBot="1">
      <c r="A17" s="34" t="s">
        <v>29</v>
      </c>
      <c r="B17" s="35">
        <v>0</v>
      </c>
      <c r="C17" s="35">
        <v>0</v>
      </c>
      <c r="D17" s="35">
        <v>0</v>
      </c>
      <c r="E17" s="33">
        <v>0</v>
      </c>
      <c r="F17" s="31">
        <v>0</v>
      </c>
      <c r="G17" s="26"/>
      <c r="H17" s="26"/>
      <c r="I17" s="26"/>
      <c r="J17" s="26"/>
      <c r="K17" s="26"/>
      <c r="L17" s="27"/>
    </row>
    <row r="18" spans="1:12" s="14" customFormat="1" ht="30" customHeight="1" thickBot="1">
      <c r="A18" s="36" t="s">
        <v>30</v>
      </c>
      <c r="B18" s="21">
        <v>5612349</v>
      </c>
      <c r="C18" s="22">
        <v>11829167</v>
      </c>
      <c r="D18" s="23">
        <v>17441516</v>
      </c>
      <c r="E18" s="24">
        <v>88.66</v>
      </c>
      <c r="F18" s="25">
        <v>3496142</v>
      </c>
      <c r="G18" s="26"/>
      <c r="H18" s="26"/>
      <c r="I18" s="26"/>
      <c r="J18" s="26"/>
      <c r="K18" s="26"/>
      <c r="L18" s="27"/>
    </row>
    <row r="19" spans="1:12" s="14" customFormat="1" ht="30" customHeight="1">
      <c r="A19" s="37" t="s">
        <v>31</v>
      </c>
      <c r="B19" s="29">
        <v>5612349</v>
      </c>
      <c r="C19" s="29">
        <v>11824340</v>
      </c>
      <c r="D19" s="29">
        <v>17436689</v>
      </c>
      <c r="E19" s="32">
        <v>88.63</v>
      </c>
      <c r="F19" s="31">
        <v>3474556</v>
      </c>
      <c r="G19" s="26"/>
      <c r="H19" s="26"/>
      <c r="I19" s="26"/>
      <c r="J19" s="26"/>
      <c r="K19" s="26"/>
      <c r="L19" s="27"/>
    </row>
    <row r="20" spans="1:12" s="14" customFormat="1" ht="24" hidden="1" customHeight="1">
      <c r="A20" s="28" t="s">
        <v>32</v>
      </c>
      <c r="B20" s="29">
        <v>160531</v>
      </c>
      <c r="C20" s="29">
        <v>1743882</v>
      </c>
      <c r="D20" s="29">
        <v>1904413</v>
      </c>
      <c r="E20" s="32">
        <v>9.68</v>
      </c>
      <c r="F20" s="31">
        <v>299570</v>
      </c>
      <c r="G20" s="26"/>
      <c r="H20" s="26"/>
      <c r="I20" s="26"/>
      <c r="J20" s="26"/>
      <c r="K20" s="26"/>
      <c r="L20" s="27"/>
    </row>
    <row r="21" spans="1:12" s="14" customFormat="1" ht="24" hidden="1" customHeight="1">
      <c r="A21" s="28" t="s">
        <v>33</v>
      </c>
      <c r="B21" s="29">
        <v>5379214</v>
      </c>
      <c r="C21" s="29">
        <v>9456230</v>
      </c>
      <c r="D21" s="29">
        <v>14835444</v>
      </c>
      <c r="E21" s="32">
        <v>75.41</v>
      </c>
      <c r="F21" s="31">
        <v>2894391</v>
      </c>
      <c r="G21" s="26"/>
      <c r="H21" s="26"/>
      <c r="I21" s="26"/>
      <c r="J21" s="26"/>
      <c r="K21" s="26"/>
      <c r="L21" s="27"/>
    </row>
    <row r="22" spans="1:12" s="14" customFormat="1" ht="24" hidden="1" customHeight="1">
      <c r="A22" s="28" t="s">
        <v>34</v>
      </c>
      <c r="B22" s="29">
        <v>24183</v>
      </c>
      <c r="C22" s="29">
        <v>17792</v>
      </c>
      <c r="D22" s="29">
        <v>41975</v>
      </c>
      <c r="E22" s="32">
        <v>0.21</v>
      </c>
      <c r="F22" s="31">
        <v>37034</v>
      </c>
      <c r="G22" s="26"/>
      <c r="H22" s="26"/>
      <c r="I22" s="26"/>
      <c r="J22" s="26"/>
      <c r="K22" s="26"/>
      <c r="L22" s="27"/>
    </row>
    <row r="23" spans="1:12" s="14" customFormat="1" ht="24" hidden="1" customHeight="1">
      <c r="A23" s="28" t="s">
        <v>35</v>
      </c>
      <c r="B23" s="29">
        <v>24279</v>
      </c>
      <c r="C23" s="29">
        <v>298227</v>
      </c>
      <c r="D23" s="29">
        <v>322506</v>
      </c>
      <c r="E23" s="32">
        <v>1.64</v>
      </c>
      <c r="F23" s="31">
        <v>123383</v>
      </c>
      <c r="G23" s="26"/>
      <c r="H23" s="26"/>
      <c r="I23" s="26"/>
      <c r="J23" s="26"/>
      <c r="K23" s="26"/>
      <c r="L23" s="27"/>
    </row>
    <row r="24" spans="1:12" s="14" customFormat="1" ht="24" hidden="1" customHeight="1">
      <c r="A24" s="28" t="s">
        <v>36</v>
      </c>
      <c r="B24" s="29">
        <v>24142</v>
      </c>
      <c r="C24" s="29">
        <v>308209</v>
      </c>
      <c r="D24" s="29">
        <v>332351</v>
      </c>
      <c r="E24" s="32">
        <v>1.69</v>
      </c>
      <c r="F24" s="31">
        <v>120178</v>
      </c>
      <c r="G24" s="26"/>
      <c r="H24" s="26"/>
      <c r="I24" s="26"/>
      <c r="J24" s="26"/>
      <c r="K24" s="26"/>
      <c r="L24" s="27"/>
    </row>
    <row r="25" spans="1:12" s="14" customFormat="1" ht="26.65" customHeight="1" thickBot="1">
      <c r="A25" s="28" t="s">
        <v>37</v>
      </c>
      <c r="B25" s="29">
        <v>0</v>
      </c>
      <c r="C25" s="29">
        <v>4827</v>
      </c>
      <c r="D25" s="29">
        <v>4827</v>
      </c>
      <c r="E25" s="32">
        <v>0.03</v>
      </c>
      <c r="F25" s="31">
        <v>21586</v>
      </c>
      <c r="G25" s="26"/>
      <c r="H25" s="26"/>
      <c r="I25" s="26"/>
      <c r="J25" s="26"/>
      <c r="K25" s="26"/>
      <c r="L25" s="27"/>
    </row>
    <row r="26" spans="1:12" s="14" customFormat="1" ht="24" hidden="1" customHeight="1">
      <c r="A26" s="28" t="s">
        <v>26</v>
      </c>
      <c r="B26" s="29">
        <v>0</v>
      </c>
      <c r="C26" s="29">
        <v>2726</v>
      </c>
      <c r="D26" s="29">
        <v>2726</v>
      </c>
      <c r="E26" s="32">
        <v>0.02</v>
      </c>
      <c r="F26" s="31">
        <v>9984</v>
      </c>
      <c r="G26" s="26"/>
      <c r="H26" s="26"/>
      <c r="I26" s="26"/>
      <c r="J26" s="26"/>
      <c r="K26" s="26"/>
      <c r="L26" s="27"/>
    </row>
    <row r="27" spans="1:12" s="14" customFormat="1" ht="24" hidden="1" customHeight="1">
      <c r="A27" s="28" t="s">
        <v>38</v>
      </c>
      <c r="B27" s="29">
        <v>0</v>
      </c>
      <c r="C27" s="29">
        <v>2101</v>
      </c>
      <c r="D27" s="29">
        <v>2101</v>
      </c>
      <c r="E27" s="32">
        <v>0.01</v>
      </c>
      <c r="F27" s="31">
        <v>11602</v>
      </c>
      <c r="G27" s="26"/>
      <c r="H27" s="26"/>
      <c r="I27" s="26"/>
      <c r="J27" s="26"/>
      <c r="K27" s="26"/>
      <c r="L27" s="27"/>
    </row>
    <row r="28" spans="1:12" s="14" customFormat="1" ht="24" hidden="1" customHeight="1">
      <c r="A28" s="28" t="s">
        <v>23</v>
      </c>
      <c r="B28" s="29">
        <v>0</v>
      </c>
      <c r="C28" s="29">
        <v>0</v>
      </c>
      <c r="D28" s="29">
        <v>0</v>
      </c>
      <c r="E28" s="33">
        <v>0</v>
      </c>
      <c r="F28" s="31">
        <v>0</v>
      </c>
      <c r="G28" s="26"/>
      <c r="H28" s="26"/>
      <c r="I28" s="26"/>
      <c r="J28" s="26"/>
      <c r="K28" s="26"/>
      <c r="L28" s="27"/>
    </row>
    <row r="29" spans="1:12" s="14" customFormat="1" ht="24" hidden="1" customHeight="1" thickBot="1">
      <c r="A29" s="34" t="s">
        <v>24</v>
      </c>
      <c r="B29" s="35">
        <v>0</v>
      </c>
      <c r="C29" s="35">
        <v>0</v>
      </c>
      <c r="D29" s="35">
        <v>0</v>
      </c>
      <c r="E29" s="33">
        <v>0</v>
      </c>
      <c r="F29" s="38">
        <v>0</v>
      </c>
      <c r="G29" s="26"/>
      <c r="H29" s="26"/>
      <c r="I29" s="26"/>
      <c r="J29" s="26"/>
      <c r="K29" s="26"/>
      <c r="L29" s="27"/>
    </row>
    <row r="30" spans="1:12" s="14" customFormat="1" ht="30" customHeight="1" thickBot="1">
      <c r="A30" s="36" t="s">
        <v>39</v>
      </c>
      <c r="B30" s="23">
        <v>56649</v>
      </c>
      <c r="C30" s="23">
        <v>22148</v>
      </c>
      <c r="D30" s="23">
        <v>78797</v>
      </c>
      <c r="E30" s="24">
        <v>0.4</v>
      </c>
      <c r="F30" s="25">
        <v>2400</v>
      </c>
      <c r="G30" s="26"/>
      <c r="H30" s="26"/>
      <c r="I30" s="26"/>
      <c r="J30" s="26"/>
      <c r="K30" s="26"/>
      <c r="L30" s="27"/>
    </row>
    <row r="31" spans="1:12" s="14" customFormat="1" ht="30" customHeight="1" thickBot="1">
      <c r="A31" s="39" t="s">
        <v>20</v>
      </c>
      <c r="B31" s="29">
        <v>0</v>
      </c>
      <c r="C31" s="29">
        <v>4061</v>
      </c>
      <c r="D31" s="29">
        <v>4061</v>
      </c>
      <c r="E31" s="30">
        <v>0.02</v>
      </c>
      <c r="F31" s="40">
        <v>19</v>
      </c>
      <c r="G31" s="26"/>
      <c r="H31" s="26"/>
      <c r="I31" s="26"/>
      <c r="J31" s="26"/>
      <c r="K31" s="26"/>
      <c r="L31" s="27"/>
    </row>
    <row r="32" spans="1:12" s="14" customFormat="1" ht="30" customHeight="1" thickBot="1">
      <c r="A32" s="34" t="s">
        <v>25</v>
      </c>
      <c r="B32" s="35">
        <v>56649</v>
      </c>
      <c r="C32" s="35">
        <v>18087</v>
      </c>
      <c r="D32" s="35">
        <v>74736</v>
      </c>
      <c r="E32" s="32">
        <v>0.38</v>
      </c>
      <c r="F32" s="41">
        <v>2381</v>
      </c>
      <c r="G32" s="26"/>
      <c r="H32" s="26"/>
      <c r="I32" s="26"/>
      <c r="J32" s="26"/>
      <c r="K32" s="26"/>
      <c r="L32" s="27"/>
    </row>
    <row r="33" spans="1:12" s="14" customFormat="1" ht="30" customHeight="1" thickBot="1">
      <c r="A33" s="36" t="s">
        <v>40</v>
      </c>
      <c r="B33" s="23">
        <v>0</v>
      </c>
      <c r="C33" s="23">
        <v>16602</v>
      </c>
      <c r="D33" s="23">
        <v>16602</v>
      </c>
      <c r="E33" s="24">
        <v>0.08</v>
      </c>
      <c r="F33" s="25">
        <v>0</v>
      </c>
      <c r="G33" s="26"/>
      <c r="H33" s="26"/>
      <c r="I33" s="26"/>
      <c r="J33" s="26"/>
      <c r="K33" s="26"/>
      <c r="L33" s="27"/>
    </row>
    <row r="34" spans="1:12" s="14" customFormat="1" ht="30" customHeight="1">
      <c r="A34" s="39" t="s">
        <v>20</v>
      </c>
      <c r="B34" s="29">
        <v>0</v>
      </c>
      <c r="C34" s="29">
        <v>10809</v>
      </c>
      <c r="D34" s="29">
        <v>10809</v>
      </c>
      <c r="E34" s="32">
        <v>0.05</v>
      </c>
      <c r="F34" s="31">
        <v>0</v>
      </c>
      <c r="G34" s="26"/>
      <c r="H34" s="26"/>
      <c r="I34" s="26"/>
      <c r="J34" s="26"/>
      <c r="K34" s="26"/>
      <c r="L34" s="27"/>
    </row>
    <row r="35" spans="1:12" s="14" customFormat="1" ht="30" customHeight="1" thickBot="1">
      <c r="A35" s="34" t="s">
        <v>25</v>
      </c>
      <c r="B35" s="35">
        <v>0</v>
      </c>
      <c r="C35" s="35">
        <v>5793</v>
      </c>
      <c r="D35" s="35">
        <v>5793</v>
      </c>
      <c r="E35" s="32">
        <v>0.03</v>
      </c>
      <c r="F35" s="38">
        <v>0</v>
      </c>
      <c r="G35" s="26"/>
      <c r="H35" s="26"/>
      <c r="I35" s="26"/>
      <c r="J35" s="26"/>
      <c r="K35" s="26"/>
      <c r="L35" s="27"/>
    </row>
    <row r="36" spans="1:12" s="14" customFormat="1" ht="30" customHeight="1" thickBot="1">
      <c r="A36" s="42" t="s">
        <v>41</v>
      </c>
      <c r="B36" s="23">
        <v>6800688</v>
      </c>
      <c r="C36" s="23">
        <v>12870318</v>
      </c>
      <c r="D36" s="23">
        <v>19671006</v>
      </c>
      <c r="E36" s="24">
        <v>99.99</v>
      </c>
      <c r="F36" s="25">
        <v>3846918</v>
      </c>
      <c r="G36" s="26"/>
      <c r="H36" s="26"/>
      <c r="I36" s="26"/>
      <c r="J36" s="26"/>
      <c r="K36" s="26"/>
      <c r="L36" s="27"/>
    </row>
    <row r="37" spans="1:12" s="14" customFormat="1" ht="30" customHeight="1" thickBot="1">
      <c r="A37" s="43" t="s">
        <v>42</v>
      </c>
      <c r="B37" s="23">
        <v>2534</v>
      </c>
      <c r="C37" s="23">
        <v>150</v>
      </c>
      <c r="D37" s="23">
        <v>2684</v>
      </c>
      <c r="E37" s="24">
        <v>0.01</v>
      </c>
      <c r="F37" s="44">
        <v>0</v>
      </c>
      <c r="G37" s="26"/>
      <c r="H37" s="26"/>
      <c r="I37" s="26"/>
      <c r="J37" s="26"/>
      <c r="K37" s="26"/>
      <c r="L37" s="27"/>
    </row>
    <row r="38" spans="1:12" s="14" customFormat="1" ht="24" hidden="1" customHeight="1">
      <c r="A38" s="45" t="s">
        <v>43</v>
      </c>
      <c r="B38" s="29">
        <v>0</v>
      </c>
      <c r="C38" s="29">
        <v>150</v>
      </c>
      <c r="D38" s="29">
        <v>150</v>
      </c>
      <c r="E38" s="30">
        <v>0</v>
      </c>
      <c r="F38" s="46">
        <v>0</v>
      </c>
      <c r="G38" s="26"/>
      <c r="H38" s="26"/>
      <c r="I38" s="26"/>
      <c r="J38" s="26"/>
      <c r="K38" s="26"/>
      <c r="L38" s="27"/>
    </row>
    <row r="39" spans="1:12" s="14" customFormat="1" ht="24" hidden="1" customHeight="1">
      <c r="A39" s="28" t="s">
        <v>44</v>
      </c>
      <c r="B39" s="29">
        <v>0</v>
      </c>
      <c r="C39" s="29">
        <v>0</v>
      </c>
      <c r="D39" s="29">
        <v>0</v>
      </c>
      <c r="E39" s="33">
        <v>0</v>
      </c>
      <c r="F39" s="31">
        <v>0</v>
      </c>
      <c r="G39" s="26"/>
      <c r="H39" s="26"/>
      <c r="I39" s="26"/>
      <c r="J39" s="26"/>
      <c r="K39" s="26"/>
      <c r="L39" s="27"/>
    </row>
    <row r="40" spans="1:12" s="14" customFormat="1" ht="24" hidden="1" customHeight="1">
      <c r="A40" s="28" t="s">
        <v>45</v>
      </c>
      <c r="B40" s="29">
        <v>0</v>
      </c>
      <c r="C40" s="29">
        <v>0</v>
      </c>
      <c r="D40" s="29">
        <v>0</v>
      </c>
      <c r="E40" s="33">
        <v>0</v>
      </c>
      <c r="F40" s="31">
        <v>0</v>
      </c>
      <c r="G40" s="26"/>
      <c r="H40" s="26"/>
      <c r="I40" s="26"/>
      <c r="J40" s="26"/>
      <c r="K40" s="26"/>
      <c r="L40" s="27"/>
    </row>
    <row r="41" spans="1:12" s="14" customFormat="1" ht="24" hidden="1" customHeight="1" thickBot="1">
      <c r="A41" s="45" t="s">
        <v>46</v>
      </c>
      <c r="B41" s="35">
        <v>2534</v>
      </c>
      <c r="C41" s="35">
        <v>0</v>
      </c>
      <c r="D41" s="35">
        <v>2534</v>
      </c>
      <c r="E41" s="47">
        <v>0.01</v>
      </c>
      <c r="F41" s="38">
        <v>0</v>
      </c>
      <c r="G41" s="26"/>
      <c r="H41" s="26"/>
      <c r="I41" s="26"/>
      <c r="J41" s="26"/>
      <c r="K41" s="26"/>
      <c r="L41" s="27"/>
    </row>
    <row r="42" spans="1:12" s="14" customFormat="1" ht="30" customHeight="1" thickBot="1">
      <c r="A42" s="43" t="s">
        <v>47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6"/>
      <c r="J42" s="26"/>
      <c r="K42" s="26"/>
      <c r="L42" s="27"/>
    </row>
    <row r="43" spans="1:12" s="14" customFormat="1" ht="24" hidden="1" customHeight="1">
      <c r="A43" s="39" t="s">
        <v>48</v>
      </c>
      <c r="B43" s="29">
        <v>0</v>
      </c>
      <c r="C43" s="29">
        <v>0</v>
      </c>
      <c r="D43" s="29">
        <v>0</v>
      </c>
      <c r="E43" s="33">
        <v>0</v>
      </c>
      <c r="F43" s="41">
        <v>0</v>
      </c>
      <c r="G43" s="26"/>
      <c r="H43" s="26"/>
      <c r="I43" s="26"/>
      <c r="J43" s="26"/>
      <c r="K43" s="26"/>
      <c r="L43" s="27"/>
    </row>
    <row r="44" spans="1:12" s="14" customFormat="1" ht="24" hidden="1" customHeight="1">
      <c r="A44" s="51" t="s">
        <v>49</v>
      </c>
      <c r="B44" s="52">
        <v>0</v>
      </c>
      <c r="C44" s="52">
        <v>0</v>
      </c>
      <c r="D44" s="52">
        <v>0</v>
      </c>
      <c r="E44" s="33">
        <v>0</v>
      </c>
      <c r="F44" s="31">
        <v>0</v>
      </c>
      <c r="G44" s="26"/>
      <c r="H44" s="26"/>
      <c r="I44" s="26"/>
      <c r="J44" s="26"/>
      <c r="K44" s="26"/>
      <c r="L44" s="27"/>
    </row>
    <row r="45" spans="1:12" s="14" customFormat="1" ht="24" hidden="1" customHeight="1" thickBot="1">
      <c r="A45" s="53" t="s">
        <v>50</v>
      </c>
      <c r="B45" s="54">
        <v>0</v>
      </c>
      <c r="C45" s="54">
        <v>0</v>
      </c>
      <c r="D45" s="54">
        <v>0</v>
      </c>
      <c r="E45" s="33">
        <v>0</v>
      </c>
      <c r="F45" s="31">
        <v>0</v>
      </c>
      <c r="G45" s="26"/>
      <c r="H45" s="26"/>
      <c r="I45" s="26"/>
      <c r="J45" s="26"/>
      <c r="K45" s="26"/>
      <c r="L45" s="27"/>
    </row>
    <row r="46" spans="1:12" s="14" customFormat="1" ht="30" customHeight="1" thickBot="1">
      <c r="A46" s="42" t="s">
        <v>51</v>
      </c>
      <c r="B46" s="23">
        <v>6803222</v>
      </c>
      <c r="C46" s="23">
        <v>12870468</v>
      </c>
      <c r="D46" s="23">
        <v>19673690</v>
      </c>
      <c r="E46" s="24">
        <v>100</v>
      </c>
      <c r="F46" s="44">
        <v>3846918</v>
      </c>
      <c r="G46" s="26"/>
      <c r="H46" s="26"/>
      <c r="I46" s="26"/>
      <c r="J46" s="26"/>
      <c r="K46" s="26"/>
      <c r="L46" s="27"/>
    </row>
    <row r="47" spans="1:12" ht="21" customHeight="1">
      <c r="A47" s="5" t="s">
        <v>52</v>
      </c>
      <c r="B47" s="55"/>
      <c r="C47" s="55"/>
      <c r="D47" s="55"/>
      <c r="E47" s="56"/>
    </row>
    <row r="48" spans="1:12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1" t="s">
        <v>53</v>
      </c>
      <c r="B55" s="161"/>
      <c r="C55" s="161"/>
      <c r="D55" s="161"/>
      <c r="E55" s="161"/>
    </row>
    <row r="56" spans="1:6" ht="26.25" thickBot="1">
      <c r="A56" s="58"/>
      <c r="B56" s="59"/>
      <c r="C56" s="59"/>
      <c r="D56" s="160" t="s">
        <v>12</v>
      </c>
      <c r="E56" s="160"/>
    </row>
    <row r="57" spans="1:6" ht="41.65" customHeight="1">
      <c r="A57" s="152" t="s">
        <v>54</v>
      </c>
      <c r="B57" s="153"/>
      <c r="C57" s="60" t="s">
        <v>55</v>
      </c>
      <c r="D57" s="61" t="s">
        <v>56</v>
      </c>
      <c r="E57" s="62" t="s">
        <v>57</v>
      </c>
    </row>
    <row r="58" spans="1:6" ht="35.65" customHeight="1">
      <c r="A58" s="154" t="s">
        <v>58</v>
      </c>
      <c r="B58" s="63" t="s">
        <v>4</v>
      </c>
      <c r="C58" s="64">
        <f>+B46</f>
        <v>6803222</v>
      </c>
      <c r="D58" s="64">
        <f>+C46</f>
        <v>12870468</v>
      </c>
      <c r="E58" s="65">
        <f>+D46</f>
        <v>19673690</v>
      </c>
    </row>
    <row r="59" spans="1:6" ht="35.65" customHeight="1">
      <c r="A59" s="155"/>
      <c r="B59" s="63" t="s">
        <v>5</v>
      </c>
      <c r="C59" s="66">
        <f>+C58/E58*100</f>
        <v>34.580304965667345</v>
      </c>
      <c r="D59" s="66">
        <f>+D58/E58*100</f>
        <v>65.419695034332662</v>
      </c>
      <c r="E59" s="67">
        <v>100</v>
      </c>
    </row>
    <row r="60" spans="1:6" ht="35.65" customHeight="1">
      <c r="A60" s="154" t="s">
        <v>59</v>
      </c>
      <c r="B60" s="63" t="s">
        <v>4</v>
      </c>
      <c r="C60" s="64">
        <v>7846622</v>
      </c>
      <c r="D60" s="64">
        <v>14438607</v>
      </c>
      <c r="E60" s="65">
        <v>22285229</v>
      </c>
      <c r="F60" s="7"/>
    </row>
    <row r="61" spans="1:6" ht="35.65" customHeight="1">
      <c r="A61" s="155"/>
      <c r="B61" s="68" t="s">
        <v>5</v>
      </c>
      <c r="C61" s="66">
        <v>35.209968001675016</v>
      </c>
      <c r="D61" s="66">
        <v>64.790031998324991</v>
      </c>
      <c r="E61" s="67">
        <v>100</v>
      </c>
      <c r="F61" s="69"/>
    </row>
    <row r="62" spans="1:6" ht="35.65" customHeight="1">
      <c r="A62" s="154" t="s">
        <v>60</v>
      </c>
      <c r="B62" s="70" t="s">
        <v>6</v>
      </c>
      <c r="C62" s="71">
        <f>+C58-C60</f>
        <v>-1043400</v>
      </c>
      <c r="D62" s="71">
        <f>+D58-D60</f>
        <v>-1568139</v>
      </c>
      <c r="E62" s="72">
        <f>+E58-E60</f>
        <v>-2611539</v>
      </c>
      <c r="F62" s="7"/>
    </row>
    <row r="63" spans="1:6" ht="35.65" customHeight="1" thickBot="1">
      <c r="A63" s="156"/>
      <c r="B63" s="73" t="s">
        <v>7</v>
      </c>
      <c r="C63" s="74">
        <f>+C62/C60*100</f>
        <v>-13.29744188008547</v>
      </c>
      <c r="D63" s="74">
        <f>+D62/D60*100</f>
        <v>-10.86073608070363</v>
      </c>
      <c r="E63" s="75">
        <f>+E62/E60*100</f>
        <v>-11.718699412960936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"/>
  <sheetViews>
    <sheetView tabSelected="1" view="pageBreakPreview" topLeftCell="A19" zoomScale="85" zoomScaleNormal="85" zoomScaleSheetLayoutView="85" zoomScalePageLayoutView="85" workbookViewId="0">
      <selection activeCell="I39" sqref="I39"/>
    </sheetView>
  </sheetViews>
  <sheetFormatPr defaultColWidth="8.77734375" defaultRowHeight="16.5"/>
  <cols>
    <col min="1" max="1" width="51.77734375" style="88" customWidth="1"/>
    <col min="2" max="2" width="13.77734375" style="89" customWidth="1"/>
    <col min="3" max="3" width="11" style="89" customWidth="1"/>
    <col min="4" max="4" width="13.109375" style="89" customWidth="1"/>
    <col min="5" max="5" width="10.77734375" style="151" customWidth="1"/>
    <col min="6" max="6" width="13.21875" style="87" customWidth="1"/>
    <col min="7" max="7" width="10.77734375" style="83" customWidth="1"/>
    <col min="8" max="8" width="8.77734375" style="83"/>
    <col min="9" max="9" width="12.21875" style="83" bestFit="1" customWidth="1"/>
    <col min="10" max="11" width="11.21875" style="83" bestFit="1" customWidth="1"/>
    <col min="12" max="16384" width="8.77734375" style="83"/>
  </cols>
  <sheetData>
    <row r="1" spans="1:9" ht="30">
      <c r="A1" s="162" t="s">
        <v>61</v>
      </c>
      <c r="B1" s="162"/>
      <c r="C1" s="162"/>
      <c r="D1" s="162"/>
      <c r="E1" s="162"/>
      <c r="F1" s="162"/>
      <c r="G1" s="162"/>
    </row>
    <row r="2" spans="1:9">
      <c r="A2" s="163"/>
      <c r="B2" s="163"/>
      <c r="C2" s="163"/>
      <c r="D2" s="163"/>
      <c r="E2" s="163"/>
      <c r="F2" s="163"/>
      <c r="G2" s="163"/>
    </row>
    <row r="3" spans="1:9">
      <c r="A3" s="84"/>
      <c r="B3" s="85"/>
      <c r="C3" s="85"/>
      <c r="D3" s="85"/>
      <c r="E3" s="86"/>
    </row>
    <row r="4" spans="1:9" ht="18" thickBot="1">
      <c r="E4" s="90"/>
      <c r="F4" s="160" t="s">
        <v>12</v>
      </c>
      <c r="G4" s="160"/>
    </row>
    <row r="5" spans="1:9" s="94" customFormat="1" ht="21">
      <c r="A5" s="91" t="s">
        <v>62</v>
      </c>
      <c r="B5" s="164" t="s">
        <v>63</v>
      </c>
      <c r="C5" s="165"/>
      <c r="D5" s="164" t="s">
        <v>64</v>
      </c>
      <c r="E5" s="165"/>
      <c r="F5" s="92" t="s">
        <v>8</v>
      </c>
      <c r="G5" s="93"/>
    </row>
    <row r="6" spans="1:9" s="94" customFormat="1" ht="17.25" thickBot="1">
      <c r="A6" s="95"/>
      <c r="B6" s="96" t="s">
        <v>65</v>
      </c>
      <c r="C6" s="97" t="s">
        <v>18</v>
      </c>
      <c r="D6" s="96" t="s">
        <v>65</v>
      </c>
      <c r="E6" s="98" t="s">
        <v>18</v>
      </c>
      <c r="F6" s="99" t="s">
        <v>9</v>
      </c>
      <c r="G6" s="100" t="s">
        <v>66</v>
      </c>
    </row>
    <row r="7" spans="1:9" s="94" customFormat="1" ht="24" customHeight="1" thickBot="1">
      <c r="A7" s="101" t="s">
        <v>67</v>
      </c>
      <c r="B7" s="102">
        <v>2134091</v>
      </c>
      <c r="C7" s="103">
        <v>10.85</v>
      </c>
      <c r="D7" s="102">
        <v>3241121</v>
      </c>
      <c r="E7" s="103">
        <v>14.54</v>
      </c>
      <c r="F7" s="104">
        <f t="shared" ref="F7:F46" si="0">B7-D7</f>
        <v>-1107030</v>
      </c>
      <c r="G7" s="105">
        <f t="shared" ref="G7:G38" si="1">(F7/D7)*100</f>
        <v>-34.155775116078665</v>
      </c>
      <c r="H7" s="106"/>
      <c r="I7" s="107"/>
    </row>
    <row r="8" spans="1:9" s="94" customFormat="1" ht="24" customHeight="1">
      <c r="A8" s="108" t="s">
        <v>31</v>
      </c>
      <c r="B8" s="109">
        <v>1336674</v>
      </c>
      <c r="C8" s="110">
        <v>6.8</v>
      </c>
      <c r="D8" s="109">
        <v>1777299</v>
      </c>
      <c r="E8" s="110">
        <v>7.97</v>
      </c>
      <c r="F8" s="111">
        <f t="shared" si="0"/>
        <v>-440625</v>
      </c>
      <c r="G8" s="112">
        <f t="shared" si="1"/>
        <v>-24.791833000524953</v>
      </c>
      <c r="H8" s="106"/>
      <c r="I8" s="107"/>
    </row>
    <row r="9" spans="1:9" s="94" customFormat="1" ht="24" customHeight="1">
      <c r="A9" s="113" t="s">
        <v>21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  <c r="H9" s="106"/>
    </row>
    <row r="10" spans="1:9" s="94" customFormat="1" ht="24" customHeight="1">
      <c r="A10" s="113" t="s">
        <v>22</v>
      </c>
      <c r="B10" s="118">
        <v>1310416</v>
      </c>
      <c r="C10" s="119">
        <v>6.66</v>
      </c>
      <c r="D10" s="118">
        <v>1735817</v>
      </c>
      <c r="E10" s="119">
        <v>7.79</v>
      </c>
      <c r="F10" s="116">
        <f t="shared" si="0"/>
        <v>-425401</v>
      </c>
      <c r="G10" s="120">
        <f t="shared" si="1"/>
        <v>-24.507249324093497</v>
      </c>
      <c r="H10" s="106"/>
      <c r="I10" s="107"/>
    </row>
    <row r="11" spans="1:9" s="94" customFormat="1" ht="24" customHeight="1">
      <c r="A11" s="113" t="s">
        <v>28</v>
      </c>
      <c r="B11" s="118">
        <v>13624</v>
      </c>
      <c r="C11" s="119">
        <v>7.0000000000000007E-2</v>
      </c>
      <c r="D11" s="118">
        <v>18191</v>
      </c>
      <c r="E11" s="119">
        <v>0.08</v>
      </c>
      <c r="F11" s="116">
        <f t="shared" si="0"/>
        <v>-4567</v>
      </c>
      <c r="G11" s="121">
        <f t="shared" si="1"/>
        <v>-25.105821560112147</v>
      </c>
      <c r="H11" s="106"/>
    </row>
    <row r="12" spans="1:9" s="94" customFormat="1" ht="24" customHeight="1">
      <c r="A12" s="113" t="s">
        <v>24</v>
      </c>
      <c r="B12" s="118">
        <v>12634</v>
      </c>
      <c r="C12" s="119">
        <v>7.0000000000000007E-2</v>
      </c>
      <c r="D12" s="118">
        <v>23291</v>
      </c>
      <c r="E12" s="119">
        <v>0.1</v>
      </c>
      <c r="F12" s="116">
        <f t="shared" si="0"/>
        <v>-10657</v>
      </c>
      <c r="G12" s="121">
        <f t="shared" si="1"/>
        <v>-45.755871366622301</v>
      </c>
      <c r="H12" s="106"/>
    </row>
    <row r="13" spans="1:9" s="94" customFormat="1" ht="24" customHeight="1">
      <c r="A13" s="113" t="s">
        <v>25</v>
      </c>
      <c r="B13" s="118">
        <v>797417</v>
      </c>
      <c r="C13" s="119">
        <v>4.05</v>
      </c>
      <c r="D13" s="118">
        <v>1463822</v>
      </c>
      <c r="E13" s="119">
        <v>6.57</v>
      </c>
      <c r="F13" s="116">
        <f t="shared" si="0"/>
        <v>-666405</v>
      </c>
      <c r="G13" s="120">
        <f t="shared" si="1"/>
        <v>-45.525002356843935</v>
      </c>
      <c r="H13" s="106"/>
    </row>
    <row r="14" spans="1:9" s="94" customFormat="1" ht="24" customHeight="1">
      <c r="A14" s="113" t="s">
        <v>68</v>
      </c>
      <c r="B14" s="118">
        <v>410090</v>
      </c>
      <c r="C14" s="119">
        <v>2.08</v>
      </c>
      <c r="D14" s="118">
        <v>837703</v>
      </c>
      <c r="E14" s="119">
        <v>3.76</v>
      </c>
      <c r="F14" s="116">
        <f t="shared" si="0"/>
        <v>-427613</v>
      </c>
      <c r="G14" s="122">
        <f t="shared" si="1"/>
        <v>-51.045895741092004</v>
      </c>
      <c r="H14" s="106"/>
    </row>
    <row r="15" spans="1:9" s="94" customFormat="1" ht="24" customHeight="1">
      <c r="A15" s="113" t="s">
        <v>69</v>
      </c>
      <c r="B15" s="118">
        <v>387327</v>
      </c>
      <c r="C15" s="119">
        <v>1.97</v>
      </c>
      <c r="D15" s="118">
        <v>626119</v>
      </c>
      <c r="E15" s="119">
        <v>2.81</v>
      </c>
      <c r="F15" s="116">
        <f t="shared" si="0"/>
        <v>-238792</v>
      </c>
      <c r="G15" s="122">
        <f t="shared" si="1"/>
        <v>-38.138436942498153</v>
      </c>
      <c r="H15" s="106"/>
    </row>
    <row r="16" spans="1:9" s="94" customFormat="1" ht="24" customHeight="1">
      <c r="A16" s="113" t="s">
        <v>23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  <c r="H16" s="106"/>
    </row>
    <row r="17" spans="1:10" s="94" customFormat="1" ht="24" customHeight="1" thickBot="1">
      <c r="A17" s="123" t="s">
        <v>24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  <c r="H17" s="106"/>
    </row>
    <row r="18" spans="1:10" s="94" customFormat="1" ht="24" customHeight="1" thickBot="1">
      <c r="A18" s="101" t="s">
        <v>70</v>
      </c>
      <c r="B18" s="102">
        <v>17441516</v>
      </c>
      <c r="C18" s="103">
        <v>88.66</v>
      </c>
      <c r="D18" s="102">
        <v>18933292</v>
      </c>
      <c r="E18" s="103">
        <v>84.96</v>
      </c>
      <c r="F18" s="104">
        <f t="shared" si="0"/>
        <v>-1491776</v>
      </c>
      <c r="G18" s="105">
        <f t="shared" si="1"/>
        <v>-7.8791157924358854</v>
      </c>
      <c r="H18" s="106"/>
      <c r="I18" s="107"/>
    </row>
    <row r="19" spans="1:10" s="94" customFormat="1" ht="24" customHeight="1">
      <c r="A19" s="108" t="s">
        <v>31</v>
      </c>
      <c r="B19" s="109">
        <v>17436689</v>
      </c>
      <c r="C19" s="110">
        <v>88.63</v>
      </c>
      <c r="D19" s="109">
        <v>18925141</v>
      </c>
      <c r="E19" s="110">
        <v>84.92</v>
      </c>
      <c r="F19" s="127">
        <f t="shared" si="0"/>
        <v>-1488452</v>
      </c>
      <c r="G19" s="120">
        <f t="shared" si="1"/>
        <v>-7.864945365532547</v>
      </c>
      <c r="H19" s="106"/>
      <c r="I19" s="107"/>
      <c r="J19" s="128"/>
    </row>
    <row r="20" spans="1:10" s="94" customFormat="1" ht="24" customHeight="1">
      <c r="A20" s="113" t="s">
        <v>32</v>
      </c>
      <c r="B20" s="118">
        <v>1904413</v>
      </c>
      <c r="C20" s="119">
        <v>9.68</v>
      </c>
      <c r="D20" s="118">
        <v>1897594</v>
      </c>
      <c r="E20" s="119">
        <v>8.51</v>
      </c>
      <c r="F20" s="111">
        <f t="shared" si="0"/>
        <v>6819</v>
      </c>
      <c r="G20" s="120">
        <f t="shared" si="1"/>
        <v>0.35934978715151922</v>
      </c>
      <c r="H20" s="106"/>
    </row>
    <row r="21" spans="1:10" s="94" customFormat="1" ht="24" customHeight="1">
      <c r="A21" s="113" t="s">
        <v>33</v>
      </c>
      <c r="B21" s="118">
        <v>14835444</v>
      </c>
      <c r="C21" s="119">
        <v>75.41</v>
      </c>
      <c r="D21" s="118">
        <v>16302884</v>
      </c>
      <c r="E21" s="119">
        <v>73.16</v>
      </c>
      <c r="F21" s="116">
        <f t="shared" si="0"/>
        <v>-1467440</v>
      </c>
      <c r="G21" s="120">
        <f t="shared" si="1"/>
        <v>-9.0011067980364707</v>
      </c>
      <c r="H21" s="106"/>
    </row>
    <row r="22" spans="1:10" s="94" customFormat="1" ht="24" customHeight="1">
      <c r="A22" s="113" t="s">
        <v>34</v>
      </c>
      <c r="B22" s="118">
        <v>41975</v>
      </c>
      <c r="C22" s="119">
        <v>0.21</v>
      </c>
      <c r="D22" s="118">
        <v>90730</v>
      </c>
      <c r="E22" s="119">
        <v>0.41</v>
      </c>
      <c r="F22" s="116">
        <f t="shared" si="0"/>
        <v>-48755</v>
      </c>
      <c r="G22" s="120">
        <f t="shared" si="1"/>
        <v>-53.736360630441972</v>
      </c>
      <c r="H22" s="106"/>
      <c r="J22" s="107"/>
    </row>
    <row r="23" spans="1:10" s="94" customFormat="1" ht="24" customHeight="1">
      <c r="A23" s="113" t="s">
        <v>35</v>
      </c>
      <c r="B23" s="118">
        <v>322506</v>
      </c>
      <c r="C23" s="119">
        <v>1.64</v>
      </c>
      <c r="D23" s="118">
        <v>315137</v>
      </c>
      <c r="E23" s="119">
        <v>1.41</v>
      </c>
      <c r="F23" s="116">
        <f t="shared" si="0"/>
        <v>7369</v>
      </c>
      <c r="G23" s="120">
        <f t="shared" si="1"/>
        <v>2.3383480835319244</v>
      </c>
      <c r="H23" s="106"/>
    </row>
    <row r="24" spans="1:10" s="94" customFormat="1" ht="24" customHeight="1">
      <c r="A24" s="113" t="s">
        <v>36</v>
      </c>
      <c r="B24" s="118">
        <v>332351</v>
      </c>
      <c r="C24" s="119">
        <v>1.69</v>
      </c>
      <c r="D24" s="118">
        <v>318796</v>
      </c>
      <c r="E24" s="119">
        <v>1.43</v>
      </c>
      <c r="F24" s="116">
        <f t="shared" si="0"/>
        <v>13555</v>
      </c>
      <c r="G24" s="120">
        <f t="shared" si="1"/>
        <v>4.2519354069687196</v>
      </c>
      <c r="H24" s="106"/>
    </row>
    <row r="25" spans="1:10" s="94" customFormat="1" ht="24" customHeight="1">
      <c r="A25" s="113" t="s">
        <v>37</v>
      </c>
      <c r="B25" s="118">
        <v>4827</v>
      </c>
      <c r="C25" s="119">
        <v>0.03</v>
      </c>
      <c r="D25" s="118">
        <v>8151</v>
      </c>
      <c r="E25" s="119">
        <v>0.04</v>
      </c>
      <c r="F25" s="116">
        <f t="shared" si="0"/>
        <v>-3324</v>
      </c>
      <c r="G25" s="120">
        <f t="shared" si="1"/>
        <v>-40.78027235921973</v>
      </c>
      <c r="H25" s="106"/>
    </row>
    <row r="26" spans="1:10" s="94" customFormat="1" ht="24" customHeight="1">
      <c r="A26" s="113" t="s">
        <v>68</v>
      </c>
      <c r="B26" s="118">
        <v>2726</v>
      </c>
      <c r="C26" s="119">
        <v>0.02</v>
      </c>
      <c r="D26" s="118">
        <v>4520</v>
      </c>
      <c r="E26" s="119">
        <v>0.02</v>
      </c>
      <c r="F26" s="116">
        <f t="shared" si="0"/>
        <v>-1794</v>
      </c>
      <c r="G26" s="120">
        <f t="shared" si="1"/>
        <v>-39.690265486725664</v>
      </c>
      <c r="H26" s="106"/>
    </row>
    <row r="27" spans="1:10" s="94" customFormat="1" ht="24" customHeight="1">
      <c r="A27" s="113" t="s">
        <v>69</v>
      </c>
      <c r="B27" s="118">
        <v>2101</v>
      </c>
      <c r="C27" s="119">
        <v>0.01</v>
      </c>
      <c r="D27" s="118">
        <v>3631</v>
      </c>
      <c r="E27" s="119">
        <v>0.02</v>
      </c>
      <c r="F27" s="116">
        <f t="shared" si="0"/>
        <v>-1530</v>
      </c>
      <c r="G27" s="120">
        <f t="shared" si="1"/>
        <v>-42.137152299641976</v>
      </c>
      <c r="H27" s="106"/>
    </row>
    <row r="28" spans="1:10" s="94" customFormat="1" ht="24" customHeight="1">
      <c r="A28" s="113" t="s">
        <v>23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  <c r="H28" s="106"/>
    </row>
    <row r="29" spans="1:10" s="94" customFormat="1" ht="24" customHeight="1" thickBot="1">
      <c r="A29" s="123" t="s">
        <v>24</v>
      </c>
      <c r="B29" s="129">
        <v>0</v>
      </c>
      <c r="C29" s="125">
        <v>0</v>
      </c>
      <c r="D29" s="129">
        <v>0</v>
      </c>
      <c r="E29" s="125">
        <v>0</v>
      </c>
      <c r="F29" s="126">
        <f t="shared" si="0"/>
        <v>0</v>
      </c>
      <c r="G29" s="125">
        <v>0</v>
      </c>
      <c r="H29" s="106"/>
    </row>
    <row r="30" spans="1:10" s="94" customFormat="1" ht="24" customHeight="1" thickBot="1">
      <c r="A30" s="101" t="s">
        <v>71</v>
      </c>
      <c r="B30" s="102">
        <v>78797</v>
      </c>
      <c r="C30" s="103">
        <v>0.4</v>
      </c>
      <c r="D30" s="102">
        <v>94790</v>
      </c>
      <c r="E30" s="103">
        <v>0.43</v>
      </c>
      <c r="F30" s="104">
        <f t="shared" si="0"/>
        <v>-15993</v>
      </c>
      <c r="G30" s="105">
        <f t="shared" si="1"/>
        <v>-16.872032914864437</v>
      </c>
      <c r="H30" s="106"/>
    </row>
    <row r="31" spans="1:10" s="94" customFormat="1" ht="24" customHeight="1">
      <c r="A31" s="108" t="s">
        <v>31</v>
      </c>
      <c r="B31" s="109">
        <v>4061</v>
      </c>
      <c r="C31" s="110">
        <v>0.02</v>
      </c>
      <c r="D31" s="109">
        <v>1490</v>
      </c>
      <c r="E31" s="110">
        <v>0.01</v>
      </c>
      <c r="F31" s="111">
        <f t="shared" si="0"/>
        <v>2571</v>
      </c>
      <c r="G31" s="120">
        <f t="shared" si="1"/>
        <v>172.5503355704698</v>
      </c>
      <c r="H31" s="106"/>
    </row>
    <row r="32" spans="1:10" s="94" customFormat="1" ht="24" customHeight="1" thickBot="1">
      <c r="A32" s="123" t="s">
        <v>25</v>
      </c>
      <c r="B32" s="130">
        <v>74736</v>
      </c>
      <c r="C32" s="131">
        <v>0.38</v>
      </c>
      <c r="D32" s="130">
        <v>93300</v>
      </c>
      <c r="E32" s="131">
        <v>0.42</v>
      </c>
      <c r="F32" s="116">
        <f t="shared" si="0"/>
        <v>-18564</v>
      </c>
      <c r="G32" s="132">
        <f t="shared" si="1"/>
        <v>-19.89710610932476</v>
      </c>
      <c r="H32" s="106"/>
    </row>
    <row r="33" spans="1:9" s="94" customFormat="1" ht="24" customHeight="1" thickBot="1">
      <c r="A33" s="101" t="s">
        <v>72</v>
      </c>
      <c r="B33" s="102">
        <v>16602</v>
      </c>
      <c r="C33" s="103">
        <v>0.08</v>
      </c>
      <c r="D33" s="102">
        <v>12416</v>
      </c>
      <c r="E33" s="103">
        <v>0.05</v>
      </c>
      <c r="F33" s="104">
        <f t="shared" si="0"/>
        <v>4186</v>
      </c>
      <c r="G33" s="105">
        <f t="shared" si="1"/>
        <v>33.714561855670105</v>
      </c>
      <c r="H33" s="106"/>
    </row>
    <row r="34" spans="1:9" s="94" customFormat="1" ht="24" customHeight="1">
      <c r="A34" s="108" t="s">
        <v>31</v>
      </c>
      <c r="B34" s="109">
        <v>10809</v>
      </c>
      <c r="C34" s="110">
        <v>0.05</v>
      </c>
      <c r="D34" s="109">
        <v>9161</v>
      </c>
      <c r="E34" s="110">
        <v>0.04</v>
      </c>
      <c r="F34" s="116">
        <f t="shared" si="0"/>
        <v>1648</v>
      </c>
      <c r="G34" s="112">
        <f t="shared" si="1"/>
        <v>17.989302477895428</v>
      </c>
      <c r="H34" s="106"/>
    </row>
    <row r="35" spans="1:9" s="94" customFormat="1" ht="24" customHeight="1" thickBot="1">
      <c r="A35" s="123" t="s">
        <v>37</v>
      </c>
      <c r="B35" s="130">
        <v>5793</v>
      </c>
      <c r="C35" s="119">
        <v>0.03</v>
      </c>
      <c r="D35" s="130">
        <v>3255</v>
      </c>
      <c r="E35" s="119">
        <v>0.01</v>
      </c>
      <c r="F35" s="116">
        <f t="shared" si="0"/>
        <v>2538</v>
      </c>
      <c r="G35" s="132">
        <f t="shared" si="1"/>
        <v>77.972350230414747</v>
      </c>
      <c r="H35" s="106"/>
    </row>
    <row r="36" spans="1:9" s="94" customFormat="1" ht="24" customHeight="1" thickBot="1">
      <c r="A36" s="133" t="s">
        <v>73</v>
      </c>
      <c r="B36" s="102">
        <v>19671006</v>
      </c>
      <c r="C36" s="103">
        <v>99.99</v>
      </c>
      <c r="D36" s="102">
        <v>22281619</v>
      </c>
      <c r="E36" s="103">
        <v>99.98</v>
      </c>
      <c r="F36" s="104">
        <f t="shared" si="0"/>
        <v>-2610613</v>
      </c>
      <c r="G36" s="105">
        <f t="shared" si="1"/>
        <v>-11.716442149019782</v>
      </c>
      <c r="H36" s="106"/>
      <c r="I36" s="107"/>
    </row>
    <row r="37" spans="1:9" s="135" customFormat="1" ht="24" customHeight="1" thickBot="1">
      <c r="A37" s="134" t="s">
        <v>42</v>
      </c>
      <c r="B37" s="102">
        <v>2684</v>
      </c>
      <c r="C37" s="103">
        <v>0.01</v>
      </c>
      <c r="D37" s="102">
        <v>3610</v>
      </c>
      <c r="E37" s="103">
        <v>0.02</v>
      </c>
      <c r="F37" s="104">
        <f t="shared" si="0"/>
        <v>-926</v>
      </c>
      <c r="G37" s="105">
        <f t="shared" si="1"/>
        <v>-25.65096952908587</v>
      </c>
      <c r="H37" s="106"/>
    </row>
    <row r="38" spans="1:9" s="94" customFormat="1" ht="24" customHeight="1">
      <c r="A38" s="136" t="s">
        <v>74</v>
      </c>
      <c r="B38" s="137">
        <v>150</v>
      </c>
      <c r="C38" s="110">
        <v>0</v>
      </c>
      <c r="D38" s="137">
        <v>1410</v>
      </c>
      <c r="E38" s="110">
        <v>0.01</v>
      </c>
      <c r="F38" s="111">
        <f t="shared" si="0"/>
        <v>-1260</v>
      </c>
      <c r="G38" s="112">
        <f t="shared" si="1"/>
        <v>-89.361702127659569</v>
      </c>
      <c r="H38" s="106"/>
    </row>
    <row r="39" spans="1:9" s="94" customFormat="1" ht="24" customHeight="1">
      <c r="A39" s="113" t="s">
        <v>75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  <c r="H39" s="106"/>
    </row>
    <row r="40" spans="1:9" s="94" customFormat="1" ht="24" customHeight="1">
      <c r="A40" s="136" t="s">
        <v>76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  <c r="H40" s="106"/>
    </row>
    <row r="41" spans="1:9" s="94" customFormat="1" ht="24" customHeight="1" thickBot="1">
      <c r="A41" s="123" t="s">
        <v>77</v>
      </c>
      <c r="B41" s="129">
        <v>2534</v>
      </c>
      <c r="C41" s="132">
        <v>0.01</v>
      </c>
      <c r="D41" s="129">
        <v>2200</v>
      </c>
      <c r="E41" s="110">
        <v>0.01</v>
      </c>
      <c r="F41" s="126">
        <f t="shared" si="0"/>
        <v>334</v>
      </c>
      <c r="G41" s="112">
        <f>+F41/D41*100</f>
        <v>15.181818181818182</v>
      </c>
      <c r="H41" s="106"/>
    </row>
    <row r="42" spans="1:9" s="94" customFormat="1" ht="24" customHeight="1" thickBot="1">
      <c r="A42" s="101" t="s">
        <v>78</v>
      </c>
      <c r="B42" s="138">
        <v>0</v>
      </c>
      <c r="C42" s="139">
        <v>0</v>
      </c>
      <c r="D42" s="138">
        <v>0</v>
      </c>
      <c r="E42" s="139">
        <v>0</v>
      </c>
      <c r="F42" s="140">
        <f t="shared" si="0"/>
        <v>0</v>
      </c>
      <c r="G42" s="141">
        <f>C42-E42</f>
        <v>0</v>
      </c>
      <c r="H42" s="106"/>
    </row>
    <row r="43" spans="1:9" s="94" customFormat="1" ht="24" customHeight="1">
      <c r="A43" s="108" t="s">
        <v>32</v>
      </c>
      <c r="B43" s="137">
        <v>0</v>
      </c>
      <c r="C43" s="142">
        <v>0</v>
      </c>
      <c r="D43" s="137">
        <v>0</v>
      </c>
      <c r="E43" s="142">
        <v>0</v>
      </c>
      <c r="F43" s="116">
        <f t="shared" si="0"/>
        <v>0</v>
      </c>
      <c r="G43" s="117">
        <v>0</v>
      </c>
      <c r="H43" s="106"/>
    </row>
    <row r="44" spans="1:9" s="94" customFormat="1" ht="24" customHeight="1">
      <c r="A44" s="113" t="s">
        <v>79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  <c r="H44" s="106"/>
    </row>
    <row r="45" spans="1:9" s="94" customFormat="1" ht="24" customHeight="1" thickBot="1">
      <c r="A45" s="143" t="s">
        <v>80</v>
      </c>
      <c r="B45" s="130">
        <v>0</v>
      </c>
      <c r="C45" s="125">
        <v>0</v>
      </c>
      <c r="D45" s="130">
        <v>0</v>
      </c>
      <c r="E45" s="125">
        <v>0</v>
      </c>
      <c r="F45" s="116">
        <f t="shared" si="0"/>
        <v>0</v>
      </c>
      <c r="G45" s="117">
        <v>0</v>
      </c>
      <c r="H45" s="106"/>
    </row>
    <row r="46" spans="1:9" s="94" customFormat="1" ht="24" customHeight="1" thickBot="1">
      <c r="A46" s="144" t="s">
        <v>81</v>
      </c>
      <c r="B46" s="102">
        <v>19673690</v>
      </c>
      <c r="C46" s="103">
        <v>100</v>
      </c>
      <c r="D46" s="102">
        <v>22285229</v>
      </c>
      <c r="E46" s="103">
        <v>100</v>
      </c>
      <c r="F46" s="104">
        <f t="shared" si="0"/>
        <v>-2611539</v>
      </c>
      <c r="G46" s="105">
        <f>(F46/D46)*100</f>
        <v>-11.718699412960936</v>
      </c>
      <c r="H46" s="106"/>
    </row>
    <row r="47" spans="1:9" s="149" customFormat="1">
      <c r="A47" s="145" t="s">
        <v>82</v>
      </c>
      <c r="B47" s="146"/>
      <c r="C47" s="146"/>
      <c r="D47" s="146"/>
      <c r="E47" s="147"/>
      <c r="F47" s="146"/>
      <c r="G47" s="148"/>
    </row>
    <row r="48" spans="1:9" s="149" customFormat="1" ht="15.75">
      <c r="A48" s="57"/>
      <c r="B48" s="150"/>
      <c r="C48" s="150"/>
      <c r="D48" s="150"/>
      <c r="E48" s="150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陳佩瑜</dc:creator>
  <cp:lastModifiedBy>杜漢忠</cp:lastModifiedBy>
  <cp:lastPrinted>2025-06-24T02:34:41Z</cp:lastPrinted>
  <dcterms:created xsi:type="dcterms:W3CDTF">2025-06-24T01:58:40Z</dcterms:created>
  <dcterms:modified xsi:type="dcterms:W3CDTF">2025-06-30T01:54:41Z</dcterms:modified>
</cp:coreProperties>
</file>