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3256" windowHeight="6300"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附表3!$A$1:$F$19</definedName>
    <definedName name="_xlnm.Print_Area" localSheetId="3">附表4!$A$1:$G$21</definedName>
  </definedNames>
  <calcPr calcId="145621"/>
</workbook>
</file>

<file path=xl/calcChain.xml><?xml version="1.0" encoding="utf-8"?>
<calcChain xmlns="http://schemas.openxmlformats.org/spreadsheetml/2006/main">
  <c r="G10" i="8" l="1"/>
  <c r="G9" i="8"/>
  <c r="H9" i="8" s="1"/>
  <c r="G8" i="8"/>
  <c r="H8" i="8" s="1"/>
  <c r="G7" i="8"/>
  <c r="G6" i="8"/>
  <c r="G10" i="21"/>
  <c r="G9" i="21"/>
  <c r="G8" i="21"/>
  <c r="G7" i="21"/>
  <c r="G6" i="21"/>
  <c r="H10" i="21"/>
  <c r="H8" i="21"/>
  <c r="H7" i="21"/>
  <c r="H6" i="21"/>
  <c r="H10" i="8"/>
  <c r="H7" i="8"/>
  <c r="H6" i="8"/>
  <c r="F10" i="8" l="1"/>
  <c r="D10" i="8"/>
  <c r="E10" i="8"/>
  <c r="C10" i="8"/>
  <c r="F10" i="21"/>
  <c r="D10" i="21"/>
  <c r="C10" i="21"/>
  <c r="E10" i="21"/>
  <c r="F17" i="7" l="1"/>
  <c r="D17" i="7"/>
  <c r="F16" i="15" l="1"/>
  <c r="G16" i="15"/>
  <c r="D16" i="15" l="1"/>
  <c r="C16" i="15"/>
  <c r="E17" i="7" l="1"/>
  <c r="C17" i="7" l="1"/>
</calcChain>
</file>

<file path=xl/sharedStrings.xml><?xml version="1.0" encoding="utf-8"?>
<sst xmlns="http://schemas.openxmlformats.org/spreadsheetml/2006/main" count="91" uniqueCount="68">
  <si>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</si>
  <si>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</si>
  <si>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</si>
  <si>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</si>
  <si>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</si>
  <si>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</si>
  <si>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</si>
  <si>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</si>
  <si>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</si>
  <si>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</si>
  <si>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</si>
  <si>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</si>
  <si>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</si>
  <si>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</si>
  <si>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</si>
  <si>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</si>
  <si>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</si>
  <si>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t>部門別</t>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</si>
  <si>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</si>
  <si>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</si>
  <si>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</si>
  <si>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</si>
  <si>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</si>
  <si>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</si>
  <si>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</si>
  <si>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</si>
  <si>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</si>
  <si>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</si>
  <si>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</si>
  <si>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單位：千美元、</t>
    </r>
    <r>
      <rPr>
        <sz val="14"/>
        <rFont val="Times New Roman"/>
        <family val="1"/>
      </rPr>
      <t>%</t>
    </r>
    <phoneticPr fontId="1" type="noConversion"/>
  </si>
  <si>
    <t>排序</t>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</si>
  <si>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</si>
  <si>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</si>
  <si>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</si>
  <si>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</si>
  <si>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</si>
  <si>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t>106.6.30</t>
  </si>
  <si>
    <r>
      <rPr>
        <sz val="14"/>
        <rFont val="標楷體"/>
        <family val="4"/>
        <charset val="136"/>
      </rPr>
      <t>美國</t>
    </r>
    <r>
      <rPr>
        <sz val="14"/>
        <rFont val="Times New Roman"/>
        <family val="1"/>
      </rPr>
      <t>(UNITED STATES)</t>
    </r>
  </si>
  <si>
    <r>
      <rPr>
        <sz val="14"/>
        <rFont val="標楷體"/>
        <family val="4"/>
        <charset val="136"/>
      </rPr>
      <t>盧森堡</t>
    </r>
    <r>
      <rPr>
        <sz val="14"/>
        <rFont val="Times New Roman"/>
        <family val="1"/>
      </rPr>
      <t>(LUXEMBOURG)</t>
    </r>
  </si>
  <si>
    <r>
      <rPr>
        <sz val="14"/>
        <rFont val="標楷體"/>
        <family val="4"/>
        <charset val="136"/>
      </rPr>
      <t>中國大陸</t>
    </r>
    <r>
      <rPr>
        <sz val="14"/>
        <rFont val="Times New Roman"/>
        <family val="1"/>
      </rPr>
      <t>(MAINLAND CHINA)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</si>
  <si>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</si>
  <si>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</si>
  <si>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澳大利亞</t>
    </r>
    <r>
      <rPr>
        <sz val="14"/>
        <rFont val="Times New Roman"/>
        <family val="1"/>
      </rPr>
      <t>(AUSTRALIA)</t>
    </r>
  </si>
  <si>
    <r>
      <rPr>
        <sz val="14"/>
        <rFont val="標楷體"/>
        <family val="4"/>
        <charset val="136"/>
      </rPr>
      <t>開曼群島</t>
    </r>
    <r>
      <rPr>
        <sz val="14"/>
        <rFont val="Times New Roman"/>
        <family val="1"/>
      </rPr>
      <t>(CAYMAN ISLANDS)</t>
    </r>
  </si>
  <si>
    <r>
      <rPr>
        <sz val="14"/>
        <rFont val="標楷體"/>
        <family val="4"/>
        <charset val="136"/>
      </rPr>
      <t>英國</t>
    </r>
    <r>
      <rPr>
        <sz val="14"/>
        <rFont val="Times New Roman"/>
        <family val="1"/>
      </rPr>
      <t>(UNITED KINGDOM)</t>
    </r>
  </si>
  <si>
    <r>
      <rPr>
        <sz val="14"/>
        <rFont val="標楷體"/>
        <family val="4"/>
        <charset val="136"/>
      </rPr>
      <t>英屬西印度群島</t>
    </r>
    <r>
      <rPr>
        <sz val="14"/>
        <rFont val="Times New Roman"/>
        <family val="1"/>
      </rPr>
      <t>(WEST INDIES UK)</t>
    </r>
  </si>
  <si>
    <r>
      <rPr>
        <sz val="14"/>
        <rFont val="標楷體"/>
        <family val="4"/>
        <charset val="136"/>
      </rPr>
      <t>新加坡</t>
    </r>
    <r>
      <rPr>
        <sz val="14"/>
        <rFont val="Times New Roman"/>
        <family val="1"/>
      </rPr>
      <t>(SINGAPORE)</t>
    </r>
  </si>
  <si>
    <t>已開發國家</t>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</si>
  <si>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</si>
  <si>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</si>
  <si>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</si>
  <si>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t>106.9.30</t>
    <phoneticPr fontId="1" type="noConversion"/>
  </si>
  <si>
    <t>106.6.30</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</si>
  <si>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</si>
  <si>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</si>
  <si>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</si>
  <si>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</si>
  <si>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</si>
  <si>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</si>
  <si>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</si>
  <si>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</si>
  <si>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</si>
  <si>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</si>
  <si>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</si>
  <si>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r>
      <t xml:space="preserve">        2. </t>
    </r>
    <r>
      <rPr>
        <sz val="12"/>
        <rFont val="標楷體"/>
        <family val="4"/>
        <charset val="136"/>
      </rPr>
      <t>本表包括本國銀行自有資產及信託資產之外國債權最終風險。</t>
    </r>
    <phoneticPr fontId="1" type="noConversion"/>
  </si>
  <si>
    <t>-</t>
  </si>
  <si>
    <r>
      <t>基準日：</t>
    </r>
    <r>
      <rPr>
        <sz val="14"/>
        <rFont val="Times New Roman"/>
        <family val="1"/>
      </rPr>
      <t>106.9.30</t>
    </r>
    <phoneticPr fontId="1" type="noConversion"/>
  </si>
  <si>
    <t>106.9.30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</si>
</sst>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9" fillId="0" borderId="0" xfId="0" applyFont="1">
      <alignment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7" fontId="7" fillId="0" borderId="10"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7" fontId="7"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9"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2" fillId="0" borderId="6"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6" fillId="0" borderId="0" xfId="0" applyFont="1" applyAlignment="1">
      <alignment horizontal="center" vertical="center" wrapText="1"/>
    </xf>
    <xf numFmtId="0" fontId="9" fillId="0" borderId="0" xfId="0" applyFont="1" applyBorder="1" applyAlignment="1">
      <alignment horizontal="left" vertical="top"/>
    </xf>
    <xf numFmtId="0" fontId="0" fillId="0" borderId="0" xfId="0" applyAlignment="1">
      <alignment vertical="center"/>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48" t="s">
        <v>50</v>
      </c>
      <c r="B1" s="48"/>
      <c r="C1" s="48"/>
      <c r="D1" s="48"/>
      <c r="E1" s="48"/>
      <c r="F1" s="48"/>
      <c r="G1" s="48"/>
      <c r="H1" s="48"/>
      <c r="I1" s="4"/>
    </row>
    <row r="2" spans="1:9" ht="24" customHeight="1">
      <c r="A2" s="49"/>
      <c r="B2" s="49"/>
      <c r="C2" s="49"/>
      <c r="D2" s="49"/>
      <c r="E2" s="49"/>
      <c r="F2" s="49"/>
      <c r="G2" s="49"/>
      <c r="H2" s="49"/>
      <c r="I2" s="5"/>
    </row>
    <row r="3" spans="1:9" ht="24" customHeight="1">
      <c r="A3" s="47" t="s">
        <v>16</v>
      </c>
      <c r="B3" s="47"/>
      <c r="C3" s="47"/>
      <c r="D3" s="47"/>
      <c r="E3" s="47"/>
      <c r="F3" s="47"/>
      <c r="G3" s="47"/>
      <c r="H3" s="47"/>
      <c r="I3" s="6"/>
    </row>
    <row r="4" spans="1:9" ht="27" customHeight="1">
      <c r="A4" s="50" t="s">
        <v>17</v>
      </c>
      <c r="B4" s="51"/>
      <c r="C4" s="54" t="s">
        <v>51</v>
      </c>
      <c r="D4" s="55"/>
      <c r="E4" s="54" t="s">
        <v>52</v>
      </c>
      <c r="F4" s="55"/>
      <c r="G4" s="56" t="s">
        <v>1</v>
      </c>
      <c r="H4" s="57"/>
      <c r="I4" s="7"/>
    </row>
    <row r="5" spans="1:9" ht="27" customHeight="1">
      <c r="A5" s="52"/>
      <c r="B5" s="53"/>
      <c r="C5" s="42" t="s">
        <v>2</v>
      </c>
      <c r="D5" s="41" t="s">
        <v>15</v>
      </c>
      <c r="E5" s="42" t="s">
        <v>2</v>
      </c>
      <c r="F5" s="27" t="s">
        <v>15</v>
      </c>
      <c r="G5" s="43" t="s">
        <v>2</v>
      </c>
      <c r="H5" s="45" t="s">
        <v>53</v>
      </c>
    </row>
    <row r="6" spans="1:9" ht="42" customHeight="1">
      <c r="A6" s="59" t="s">
        <v>54</v>
      </c>
      <c r="B6" s="60"/>
      <c r="C6" s="26">
        <v>120807335</v>
      </c>
      <c r="D6" s="15">
        <v>30.39</v>
      </c>
      <c r="E6" s="26">
        <v>121934210</v>
      </c>
      <c r="F6" s="15">
        <v>31.58</v>
      </c>
      <c r="G6" s="23">
        <f t="shared" ref="G6:G10" si="0">C6-E6</f>
        <v>-1126875</v>
      </c>
      <c r="H6" s="36">
        <f t="shared" ref="H6:H10" si="1">IF(E6=0,"_",ROUND(G6/E6*100,2))</f>
        <v>-0.92</v>
      </c>
    </row>
    <row r="7" spans="1:9" ht="42" customHeight="1">
      <c r="A7" s="61" t="s">
        <v>55</v>
      </c>
      <c r="B7" s="62"/>
      <c r="C7" s="14">
        <v>31430001</v>
      </c>
      <c r="D7" s="15">
        <v>7.91</v>
      </c>
      <c r="E7" s="14">
        <v>26269412</v>
      </c>
      <c r="F7" s="15">
        <v>6.8</v>
      </c>
      <c r="G7" s="14">
        <f t="shared" si="0"/>
        <v>5160589</v>
      </c>
      <c r="H7" s="28">
        <f t="shared" si="1"/>
        <v>19.64</v>
      </c>
    </row>
    <row r="8" spans="1:9" ht="42" customHeight="1">
      <c r="A8" s="61" t="s">
        <v>56</v>
      </c>
      <c r="B8" s="62"/>
      <c r="C8" s="14">
        <v>245171974</v>
      </c>
      <c r="D8" s="15">
        <v>61.69</v>
      </c>
      <c r="E8" s="14">
        <v>237831450</v>
      </c>
      <c r="F8" s="15">
        <v>61.61</v>
      </c>
      <c r="G8" s="14">
        <f t="shared" si="0"/>
        <v>7340524</v>
      </c>
      <c r="H8" s="28">
        <f t="shared" si="1"/>
        <v>3.09</v>
      </c>
    </row>
    <row r="9" spans="1:9" ht="42" customHeight="1">
      <c r="A9" s="63" t="s">
        <v>57</v>
      </c>
      <c r="B9" s="64"/>
      <c r="C9" s="30">
        <v>26666</v>
      </c>
      <c r="D9" s="15">
        <v>0.01</v>
      </c>
      <c r="E9" s="30">
        <v>24894</v>
      </c>
      <c r="F9" s="15">
        <v>0.01</v>
      </c>
      <c r="G9" s="14">
        <f t="shared" si="0"/>
        <v>1772</v>
      </c>
      <c r="H9" s="16">
        <f t="shared" si="1"/>
        <v>7.12</v>
      </c>
    </row>
    <row r="10" spans="1:9" ht="42" customHeight="1">
      <c r="A10" s="56" t="s">
        <v>58</v>
      </c>
      <c r="B10" s="57"/>
      <c r="C10" s="24">
        <f>SUM(C6:C9)</f>
        <v>397435976</v>
      </c>
      <c r="D10" s="25">
        <f>SUM(D6:D9)</f>
        <v>100</v>
      </c>
      <c r="E10" s="24">
        <f>SUM(E6:E9)</f>
        <v>386059966</v>
      </c>
      <c r="F10" s="25">
        <f>SUM(F6:F9)</f>
        <v>100</v>
      </c>
      <c r="G10" s="24">
        <f t="shared" si="0"/>
        <v>11376010</v>
      </c>
      <c r="H10" s="9">
        <f t="shared" si="1"/>
        <v>2.95</v>
      </c>
    </row>
    <row r="11" spans="1:9" s="11" customFormat="1" ht="18" customHeight="1">
      <c r="A11" s="65" t="s">
        <v>59</v>
      </c>
      <c r="B11" s="65"/>
      <c r="C11" s="65"/>
      <c r="D11" s="65"/>
      <c r="E11" s="65"/>
      <c r="F11" s="65"/>
      <c r="G11" s="65"/>
      <c r="H11" s="65"/>
      <c r="I11" s="44"/>
    </row>
    <row r="12" spans="1:9">
      <c r="A12" s="58" t="s">
        <v>60</v>
      </c>
      <c r="B12" s="58"/>
      <c r="C12" s="58"/>
      <c r="D12" s="58"/>
      <c r="E12" s="58"/>
      <c r="F12" s="58"/>
      <c r="G12" s="58"/>
      <c r="H12" s="58"/>
    </row>
    <row r="13" spans="1:9">
      <c r="A13" s="58" t="s">
        <v>61</v>
      </c>
      <c r="B13" s="58"/>
      <c r="C13" s="58"/>
      <c r="D13" s="58"/>
      <c r="E13" s="58"/>
      <c r="F13" s="58"/>
      <c r="G13" s="58"/>
      <c r="H13" s="58"/>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C19" sqref="C19"/>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48" t="s">
        <v>62</v>
      </c>
      <c r="B1" s="48"/>
      <c r="C1" s="48"/>
      <c r="D1" s="48"/>
      <c r="E1" s="48"/>
      <c r="F1" s="48"/>
      <c r="G1" s="48"/>
      <c r="H1" s="48"/>
    </row>
    <row r="2" spans="1:9" ht="24" customHeight="1">
      <c r="A2" s="66"/>
      <c r="B2" s="66"/>
      <c r="C2" s="66"/>
      <c r="D2" s="66"/>
      <c r="E2" s="66"/>
      <c r="F2" s="66"/>
      <c r="G2" s="66"/>
      <c r="H2" s="66"/>
    </row>
    <row r="3" spans="1:9" ht="24" customHeight="1">
      <c r="G3" s="2"/>
      <c r="H3" s="2" t="s">
        <v>16</v>
      </c>
    </row>
    <row r="4" spans="1:9" ht="27" customHeight="1">
      <c r="A4" s="50" t="s">
        <v>17</v>
      </c>
      <c r="B4" s="51"/>
      <c r="C4" s="54" t="s">
        <v>51</v>
      </c>
      <c r="D4" s="55"/>
      <c r="E4" s="54" t="s">
        <v>52</v>
      </c>
      <c r="F4" s="55"/>
      <c r="G4" s="56" t="s">
        <v>1</v>
      </c>
      <c r="H4" s="57"/>
    </row>
    <row r="5" spans="1:9" ht="27" customHeight="1">
      <c r="A5" s="52"/>
      <c r="B5" s="53"/>
      <c r="C5" s="42" t="s">
        <v>2</v>
      </c>
      <c r="D5" s="41" t="s">
        <v>15</v>
      </c>
      <c r="E5" s="42" t="s">
        <v>2</v>
      </c>
      <c r="F5" s="27" t="s">
        <v>15</v>
      </c>
      <c r="G5" s="43" t="s">
        <v>2</v>
      </c>
      <c r="H5" s="45" t="s">
        <v>53</v>
      </c>
    </row>
    <row r="6" spans="1:9" ht="42" customHeight="1">
      <c r="A6" s="59" t="s">
        <v>12</v>
      </c>
      <c r="B6" s="60"/>
      <c r="C6" s="14">
        <v>124493669</v>
      </c>
      <c r="D6" s="15">
        <v>33.159999999999997</v>
      </c>
      <c r="E6" s="14">
        <v>124402256</v>
      </c>
      <c r="F6" s="15">
        <v>34.25</v>
      </c>
      <c r="G6" s="23">
        <f>C6-E6</f>
        <v>91413</v>
      </c>
      <c r="H6" s="36">
        <f>IF(E6=0,"_",ROUND(G6/E6 * 100,2))</f>
        <v>7.0000000000000007E-2</v>
      </c>
    </row>
    <row r="7" spans="1:9" ht="42" customHeight="1">
      <c r="A7" s="61" t="s">
        <v>13</v>
      </c>
      <c r="B7" s="62"/>
      <c r="C7" s="14">
        <v>34257559</v>
      </c>
      <c r="D7" s="15">
        <v>9.1199999999999992</v>
      </c>
      <c r="E7" s="14">
        <v>28998029</v>
      </c>
      <c r="F7" s="15">
        <v>7.98</v>
      </c>
      <c r="G7" s="14">
        <f t="shared" ref="G7:G10" si="0">C7-E7</f>
        <v>5259530</v>
      </c>
      <c r="H7" s="28">
        <f t="shared" ref="H7:H10" si="1">IF(E7=0,"_",ROUND(G7/E7 * 100,2))</f>
        <v>18.14</v>
      </c>
    </row>
    <row r="8" spans="1:9" ht="42" customHeight="1">
      <c r="A8" s="61" t="s">
        <v>14</v>
      </c>
      <c r="B8" s="62"/>
      <c r="C8" s="14">
        <v>216742315</v>
      </c>
      <c r="D8" s="15">
        <v>57.72</v>
      </c>
      <c r="E8" s="14">
        <v>209874340</v>
      </c>
      <c r="F8" s="15">
        <v>57.77</v>
      </c>
      <c r="G8" s="14">
        <f t="shared" si="0"/>
        <v>6867975</v>
      </c>
      <c r="H8" s="28">
        <f t="shared" si="1"/>
        <v>3.27</v>
      </c>
    </row>
    <row r="9" spans="1:9" ht="42" customHeight="1">
      <c r="A9" s="63" t="s">
        <v>7</v>
      </c>
      <c r="B9" s="64"/>
      <c r="C9" s="30">
        <v>0</v>
      </c>
      <c r="D9" s="15">
        <v>0</v>
      </c>
      <c r="E9" s="30">
        <v>0</v>
      </c>
      <c r="F9" s="15">
        <v>0</v>
      </c>
      <c r="G9" s="14">
        <f t="shared" si="0"/>
        <v>0</v>
      </c>
      <c r="H9" s="16" t="s">
        <v>65</v>
      </c>
    </row>
    <row r="10" spans="1:9" ht="42" customHeight="1">
      <c r="A10" s="56" t="s">
        <v>58</v>
      </c>
      <c r="B10" s="57"/>
      <c r="C10" s="24">
        <f>SUM(C6:C9)</f>
        <v>375493543</v>
      </c>
      <c r="D10" s="25">
        <f>SUM(D6:D9)</f>
        <v>100</v>
      </c>
      <c r="E10" s="24">
        <f>SUM(E6:E9)</f>
        <v>363274625</v>
      </c>
      <c r="F10" s="25">
        <f>SUM(F6:F9)</f>
        <v>100</v>
      </c>
      <c r="G10" s="24">
        <f t="shared" si="0"/>
        <v>12218918</v>
      </c>
      <c r="H10" s="9">
        <f t="shared" si="1"/>
        <v>3.36</v>
      </c>
    </row>
    <row r="11" spans="1:9" s="11" customFormat="1" ht="18" customHeight="1">
      <c r="A11" s="65" t="s">
        <v>63</v>
      </c>
      <c r="B11" s="65"/>
      <c r="C11" s="65"/>
      <c r="D11" s="65"/>
      <c r="E11" s="65"/>
      <c r="F11" s="65"/>
      <c r="G11" s="65"/>
      <c r="H11" s="65"/>
      <c r="I11" s="17"/>
    </row>
    <row r="12" spans="1:9" s="11" customFormat="1" ht="18" customHeight="1">
      <c r="A12" s="58" t="s">
        <v>64</v>
      </c>
      <c r="B12" s="58"/>
      <c r="C12" s="58"/>
      <c r="D12" s="58"/>
      <c r="E12" s="58"/>
      <c r="F12" s="58"/>
      <c r="G12" s="58"/>
      <c r="H12" s="58"/>
      <c r="I12" s="40"/>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0"/>
  <sheetViews>
    <sheetView topLeftCell="A10" zoomScaleNormal="100" workbookViewId="0">
      <selection activeCell="E23" sqref="E23"/>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6" ht="39" customHeight="1">
      <c r="A1" s="48" t="s">
        <v>27</v>
      </c>
      <c r="B1" s="48"/>
      <c r="C1" s="48"/>
      <c r="D1" s="48"/>
      <c r="E1" s="48"/>
      <c r="F1" s="48"/>
    </row>
    <row r="2" spans="1:6" ht="24" customHeight="1">
      <c r="A2" s="66" t="s">
        <v>66</v>
      </c>
      <c r="B2" s="66"/>
      <c r="C2" s="66"/>
      <c r="D2" s="66"/>
      <c r="E2" s="66"/>
      <c r="F2" s="66"/>
    </row>
    <row r="3" spans="1:6" ht="24" customHeight="1">
      <c r="E3" s="47" t="s">
        <v>29</v>
      </c>
      <c r="F3" s="73"/>
    </row>
    <row r="4" spans="1:6" ht="21" customHeight="1">
      <c r="A4" s="50" t="s">
        <v>0</v>
      </c>
      <c r="B4" s="74"/>
      <c r="C4" s="56" t="s">
        <v>18</v>
      </c>
      <c r="D4" s="72"/>
      <c r="E4" s="56" t="s">
        <v>19</v>
      </c>
      <c r="F4" s="72"/>
    </row>
    <row r="5" spans="1:6" ht="21" customHeight="1">
      <c r="A5" s="52"/>
      <c r="B5" s="75"/>
      <c r="C5" s="13" t="s">
        <v>20</v>
      </c>
      <c r="D5" s="12" t="s">
        <v>21</v>
      </c>
      <c r="E5" s="13" t="s">
        <v>20</v>
      </c>
      <c r="F5" s="12" t="s">
        <v>21</v>
      </c>
    </row>
    <row r="6" spans="1:6" s="38" customFormat="1" ht="30" customHeight="1">
      <c r="A6" s="67" t="s">
        <v>3</v>
      </c>
      <c r="B6" s="31" t="s">
        <v>47</v>
      </c>
      <c r="C6" s="34">
        <v>212502683</v>
      </c>
      <c r="D6" s="28">
        <v>53.47</v>
      </c>
      <c r="E6" s="34">
        <v>204733280</v>
      </c>
      <c r="F6" s="28">
        <v>54.52</v>
      </c>
    </row>
    <row r="7" spans="1:6" s="38" customFormat="1" ht="30" customHeight="1">
      <c r="A7" s="68"/>
      <c r="B7" s="32" t="s">
        <v>4</v>
      </c>
      <c r="C7" s="29">
        <v>93236958</v>
      </c>
      <c r="D7" s="28">
        <v>23.46</v>
      </c>
      <c r="E7" s="29">
        <v>57106266</v>
      </c>
      <c r="F7" s="28">
        <v>15.21</v>
      </c>
    </row>
    <row r="8" spans="1:6" s="38" customFormat="1" ht="30" customHeight="1">
      <c r="A8" s="68"/>
      <c r="B8" s="32" t="s">
        <v>5</v>
      </c>
      <c r="C8" s="29">
        <v>89729972</v>
      </c>
      <c r="D8" s="28">
        <v>22.58</v>
      </c>
      <c r="E8" s="29">
        <v>111682347</v>
      </c>
      <c r="F8" s="28">
        <v>29.74</v>
      </c>
    </row>
    <row r="9" spans="1:6" s="38" customFormat="1" ht="30" customHeight="1">
      <c r="A9" s="68"/>
      <c r="B9" s="32" t="s">
        <v>6</v>
      </c>
      <c r="C9" s="29">
        <v>1966360</v>
      </c>
      <c r="D9" s="28">
        <v>0.49</v>
      </c>
      <c r="E9" s="29">
        <v>1971647</v>
      </c>
      <c r="F9" s="28">
        <v>0.53</v>
      </c>
    </row>
    <row r="10" spans="1:6" s="38" customFormat="1" ht="30" customHeight="1">
      <c r="A10" s="69"/>
      <c r="B10" s="32" t="s">
        <v>7</v>
      </c>
      <c r="C10" s="30">
        <v>3</v>
      </c>
      <c r="D10" s="28">
        <v>0</v>
      </c>
      <c r="E10" s="30">
        <v>3</v>
      </c>
      <c r="F10" s="28">
        <v>0</v>
      </c>
    </row>
    <row r="11" spans="1:6" s="38" customFormat="1" ht="30" customHeight="1">
      <c r="A11" s="67" t="s">
        <v>22</v>
      </c>
      <c r="B11" s="35" t="s">
        <v>8</v>
      </c>
      <c r="C11" s="34">
        <v>83788629</v>
      </c>
      <c r="D11" s="36">
        <v>21.08</v>
      </c>
      <c r="E11" s="34">
        <v>80865092</v>
      </c>
      <c r="F11" s="36">
        <v>21.54</v>
      </c>
    </row>
    <row r="12" spans="1:6" s="38" customFormat="1" ht="30" customHeight="1">
      <c r="A12" s="68"/>
      <c r="B12" s="33" t="s">
        <v>11</v>
      </c>
      <c r="C12" s="29">
        <v>179864755</v>
      </c>
      <c r="D12" s="28">
        <v>45.26</v>
      </c>
      <c r="E12" s="29">
        <v>179967324</v>
      </c>
      <c r="F12" s="28">
        <v>47.93</v>
      </c>
    </row>
    <row r="13" spans="1:6" s="38" customFormat="1" ht="30" customHeight="1">
      <c r="A13" s="68"/>
      <c r="B13" s="33" t="s">
        <v>9</v>
      </c>
      <c r="C13" s="29">
        <v>122205117</v>
      </c>
      <c r="D13" s="28">
        <v>30.75</v>
      </c>
      <c r="E13" s="29">
        <v>106221370</v>
      </c>
      <c r="F13" s="28">
        <v>28.29</v>
      </c>
    </row>
    <row r="14" spans="1:6" s="38" customFormat="1" ht="30" customHeight="1">
      <c r="A14" s="68"/>
      <c r="B14" s="33" t="s">
        <v>10</v>
      </c>
      <c r="C14" s="29">
        <v>9611112</v>
      </c>
      <c r="D14" s="28">
        <v>2.42</v>
      </c>
      <c r="E14" s="29">
        <v>6468107</v>
      </c>
      <c r="F14" s="28">
        <v>1.71</v>
      </c>
    </row>
    <row r="15" spans="1:6" s="38" customFormat="1" ht="30" customHeight="1">
      <c r="A15" s="68"/>
      <c r="B15" s="33" t="s">
        <v>6</v>
      </c>
      <c r="C15" s="29">
        <v>1966360</v>
      </c>
      <c r="D15" s="28">
        <v>0.49</v>
      </c>
      <c r="E15" s="29">
        <v>1971647</v>
      </c>
      <c r="F15" s="28">
        <v>0.53</v>
      </c>
    </row>
    <row r="16" spans="1:6" s="38" customFormat="1" ht="30" customHeight="1">
      <c r="A16" s="69"/>
      <c r="B16" s="33" t="s">
        <v>7</v>
      </c>
      <c r="C16" s="29">
        <v>3</v>
      </c>
      <c r="D16" s="28">
        <v>0</v>
      </c>
      <c r="E16" s="29">
        <v>3</v>
      </c>
      <c r="F16" s="28">
        <v>0</v>
      </c>
    </row>
    <row r="17" spans="1:10" ht="30" customHeight="1">
      <c r="A17" s="56" t="s">
        <v>23</v>
      </c>
      <c r="B17" s="72"/>
      <c r="C17" s="8">
        <f>SUM(C11:C16)</f>
        <v>397435976</v>
      </c>
      <c r="D17" s="9">
        <f>SUM(D11:D16)</f>
        <v>100</v>
      </c>
      <c r="E17" s="8">
        <f>SUM(E11:E16)</f>
        <v>375493543</v>
      </c>
      <c r="F17" s="9">
        <f>SUM(F11:F16)</f>
        <v>99.999999999999986</v>
      </c>
    </row>
    <row r="18" spans="1:10" ht="17.399999999999999" customHeight="1">
      <c r="A18" s="11"/>
    </row>
    <row r="19" spans="1:10" hidden="1">
      <c r="J19" s="70"/>
    </row>
    <row r="20" spans="1:10">
      <c r="J20" s="71"/>
    </row>
  </sheetData>
  <mergeCells count="10">
    <mergeCell ref="A6:A10"/>
    <mergeCell ref="A11:A16"/>
    <mergeCell ref="J19:J20"/>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6"/>
  <sheetViews>
    <sheetView zoomScaleNormal="100" workbookViewId="0">
      <selection activeCell="F8" sqref="F8"/>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11" s="11" customFormat="1" ht="39" customHeight="1">
      <c r="A1" s="77" t="s">
        <v>28</v>
      </c>
      <c r="B1" s="77"/>
      <c r="C1" s="77"/>
      <c r="D1" s="77"/>
      <c r="E1" s="77"/>
      <c r="F1" s="77"/>
      <c r="G1" s="77"/>
      <c r="H1" s="77"/>
      <c r="I1" s="77"/>
      <c r="J1" s="77"/>
      <c r="K1" s="77"/>
    </row>
    <row r="2" spans="1:11" s="19" customFormat="1" ht="24" customHeight="1">
      <c r="A2" s="80"/>
      <c r="B2" s="80"/>
      <c r="C2" s="80"/>
      <c r="D2" s="80"/>
      <c r="E2" s="80"/>
      <c r="F2" s="80"/>
      <c r="G2" s="80"/>
      <c r="H2" s="39"/>
    </row>
    <row r="3" spans="1:11" s="19" customFormat="1" ht="24" customHeight="1">
      <c r="D3" s="20"/>
      <c r="G3" s="20" t="s">
        <v>26</v>
      </c>
    </row>
    <row r="4" spans="1:11" s="19" customFormat="1" ht="21" customHeight="1">
      <c r="A4" s="81" t="s">
        <v>31</v>
      </c>
      <c r="B4" s="54" t="s">
        <v>67</v>
      </c>
      <c r="C4" s="83"/>
      <c r="D4" s="84"/>
      <c r="E4" s="54" t="s">
        <v>36</v>
      </c>
      <c r="F4" s="83"/>
      <c r="G4" s="84"/>
    </row>
    <row r="5" spans="1:11" s="22" customFormat="1" ht="21" customHeight="1">
      <c r="A5" s="82"/>
      <c r="B5" s="27" t="s">
        <v>30</v>
      </c>
      <c r="C5" s="37" t="s">
        <v>24</v>
      </c>
      <c r="D5" s="37" t="s">
        <v>25</v>
      </c>
      <c r="E5" s="27" t="s">
        <v>30</v>
      </c>
      <c r="F5" s="21" t="s">
        <v>24</v>
      </c>
      <c r="G5" s="21" t="s">
        <v>25</v>
      </c>
    </row>
    <row r="6" spans="1:11" s="22" customFormat="1" ht="27.9" customHeight="1">
      <c r="A6" s="18" t="s">
        <v>37</v>
      </c>
      <c r="B6" s="46">
        <v>1</v>
      </c>
      <c r="C6" s="10">
        <v>77096901</v>
      </c>
      <c r="D6" s="10">
        <v>74127715</v>
      </c>
      <c r="E6" s="46">
        <v>1</v>
      </c>
      <c r="F6" s="10">
        <v>72257922</v>
      </c>
      <c r="G6" s="10">
        <v>69958409</v>
      </c>
    </row>
    <row r="7" spans="1:11" s="19" customFormat="1" ht="27.9" customHeight="1">
      <c r="A7" s="18" t="s">
        <v>39</v>
      </c>
      <c r="B7" s="46">
        <v>2</v>
      </c>
      <c r="C7" s="10">
        <v>42601015</v>
      </c>
      <c r="D7" s="10">
        <v>67077556</v>
      </c>
      <c r="E7" s="46">
        <v>3</v>
      </c>
      <c r="F7" s="10">
        <v>38611246</v>
      </c>
      <c r="G7" s="10">
        <v>62387245</v>
      </c>
    </row>
    <row r="8" spans="1:11" s="19" customFormat="1" ht="27.9" customHeight="1">
      <c r="A8" s="18" t="s">
        <v>38</v>
      </c>
      <c r="B8" s="46">
        <v>3</v>
      </c>
      <c r="C8" s="10">
        <v>40253479</v>
      </c>
      <c r="D8" s="10">
        <v>37447354</v>
      </c>
      <c r="E8" s="46">
        <v>2</v>
      </c>
      <c r="F8" s="10">
        <v>39329808</v>
      </c>
      <c r="G8" s="10">
        <v>36350558</v>
      </c>
    </row>
    <row r="9" spans="1:11" s="19" customFormat="1" ht="27.9" customHeight="1">
      <c r="A9" s="18" t="s">
        <v>40</v>
      </c>
      <c r="B9" s="46">
        <v>4</v>
      </c>
      <c r="C9" s="10">
        <v>34226997</v>
      </c>
      <c r="D9" s="10">
        <v>21674113</v>
      </c>
      <c r="E9" s="46">
        <v>4</v>
      </c>
      <c r="F9" s="10">
        <v>33905799</v>
      </c>
      <c r="G9" s="10">
        <v>20147379</v>
      </c>
    </row>
    <row r="10" spans="1:11" s="19" customFormat="1" ht="27.9" customHeight="1">
      <c r="A10" s="18" t="s">
        <v>41</v>
      </c>
      <c r="B10" s="46">
        <v>5</v>
      </c>
      <c r="C10" s="10">
        <v>30864133</v>
      </c>
      <c r="D10" s="10">
        <v>31860297</v>
      </c>
      <c r="E10" s="46">
        <v>5</v>
      </c>
      <c r="F10" s="10">
        <v>31654812</v>
      </c>
      <c r="G10" s="10">
        <v>32802733</v>
      </c>
    </row>
    <row r="11" spans="1:11" s="19" customFormat="1" ht="27.9" customHeight="1">
      <c r="A11" s="18" t="s">
        <v>42</v>
      </c>
      <c r="B11" s="46">
        <v>6</v>
      </c>
      <c r="C11" s="10">
        <v>18199801</v>
      </c>
      <c r="D11" s="10">
        <v>14558231</v>
      </c>
      <c r="E11" s="46">
        <v>6</v>
      </c>
      <c r="F11" s="10">
        <v>17382866</v>
      </c>
      <c r="G11" s="10">
        <v>13691872</v>
      </c>
      <c r="J11"/>
    </row>
    <row r="12" spans="1:11" s="19" customFormat="1" ht="27.9" customHeight="1">
      <c r="A12" s="18" t="s">
        <v>43</v>
      </c>
      <c r="B12" s="46">
        <v>7</v>
      </c>
      <c r="C12" s="10">
        <v>16568154</v>
      </c>
      <c r="D12" s="10">
        <v>11326375</v>
      </c>
      <c r="E12" s="46">
        <v>7</v>
      </c>
      <c r="F12" s="10">
        <v>15873508</v>
      </c>
      <c r="G12" s="10">
        <v>10933282</v>
      </c>
    </row>
    <row r="13" spans="1:11" s="19" customFormat="1" ht="27.9" customHeight="1">
      <c r="A13" s="18" t="s">
        <v>45</v>
      </c>
      <c r="B13" s="46">
        <v>8</v>
      </c>
      <c r="C13" s="10">
        <v>14134831</v>
      </c>
      <c r="D13" s="10">
        <v>8350361</v>
      </c>
      <c r="E13" s="46">
        <v>9</v>
      </c>
      <c r="F13" s="10">
        <v>14300499</v>
      </c>
      <c r="G13" s="10">
        <v>8306398</v>
      </c>
    </row>
    <row r="14" spans="1:11" s="19" customFormat="1" ht="27.9" customHeight="1">
      <c r="A14" s="18" t="s">
        <v>44</v>
      </c>
      <c r="B14" s="46">
        <v>9</v>
      </c>
      <c r="C14" s="10">
        <v>14021220</v>
      </c>
      <c r="D14" s="10">
        <v>10417770</v>
      </c>
      <c r="E14" s="46">
        <v>8</v>
      </c>
      <c r="F14" s="10">
        <v>15689725</v>
      </c>
      <c r="G14" s="10">
        <v>11900363</v>
      </c>
    </row>
    <row r="15" spans="1:11" s="19" customFormat="1" ht="27.9" customHeight="1">
      <c r="A15" s="18" t="s">
        <v>46</v>
      </c>
      <c r="B15" s="46">
        <v>10</v>
      </c>
      <c r="C15" s="10">
        <v>13881978</v>
      </c>
      <c r="D15" s="10">
        <v>7782689</v>
      </c>
      <c r="E15" s="46">
        <v>10</v>
      </c>
      <c r="F15" s="10">
        <v>14260920</v>
      </c>
      <c r="G15" s="10">
        <v>7717455</v>
      </c>
    </row>
    <row r="16" spans="1:11" s="19" customFormat="1" ht="27.9" customHeight="1">
      <c r="A16" s="27" t="s">
        <v>32</v>
      </c>
      <c r="B16" s="37"/>
      <c r="C16" s="10">
        <f>SUM(C6:C15)</f>
        <v>301848509</v>
      </c>
      <c r="D16" s="10">
        <f>SUM(D6:D15)</f>
        <v>284622461</v>
      </c>
      <c r="E16" s="37"/>
      <c r="F16" s="10">
        <f>SUM(F6:F15)</f>
        <v>293267105</v>
      </c>
      <c r="G16" s="10">
        <f>SUM(G6:G15)</f>
        <v>274195694</v>
      </c>
    </row>
    <row r="17" spans="1:7" s="19" customFormat="1" ht="18" customHeight="1">
      <c r="A17" s="85" t="s">
        <v>35</v>
      </c>
      <c r="B17" s="86"/>
      <c r="C17" s="86"/>
      <c r="D17" s="86"/>
      <c r="E17" s="86"/>
      <c r="F17" s="86"/>
      <c r="G17" s="86"/>
    </row>
    <row r="18" spans="1:7" s="19" customFormat="1" ht="18" customHeight="1">
      <c r="A18" s="78" t="s">
        <v>33</v>
      </c>
      <c r="B18" s="79"/>
      <c r="C18" s="79"/>
      <c r="D18" s="79"/>
      <c r="E18" s="79"/>
      <c r="F18" s="79"/>
      <c r="G18" s="79"/>
    </row>
    <row r="19" spans="1:7" s="19" customFormat="1" ht="18" customHeight="1">
      <c r="A19" s="58" t="s">
        <v>34</v>
      </c>
      <c r="B19" s="79"/>
      <c r="C19" s="79"/>
      <c r="D19" s="79"/>
      <c r="E19" s="79"/>
      <c r="F19" s="79"/>
      <c r="G19" s="79"/>
    </row>
    <row r="20" spans="1:7" s="19" customFormat="1" ht="18" customHeight="1">
      <c r="A20" s="58" t="s">
        <v>49</v>
      </c>
      <c r="B20" s="79"/>
      <c r="C20" s="79"/>
      <c r="D20" s="79"/>
      <c r="E20" s="79"/>
      <c r="F20" s="79"/>
      <c r="G20" s="79"/>
    </row>
    <row r="21" spans="1:7" s="19" customFormat="1" ht="18" customHeight="1">
      <c r="A21" s="58" t="s">
        <v>48</v>
      </c>
      <c r="B21" s="79"/>
      <c r="C21" s="79"/>
      <c r="D21" s="79"/>
      <c r="E21" s="79"/>
      <c r="F21" s="79"/>
      <c r="G21" s="79"/>
    </row>
    <row r="22" spans="1:7">
      <c r="A22" s="76"/>
      <c r="B22" s="76"/>
      <c r="C22" s="76"/>
      <c r="D22" s="76"/>
      <c r="E22" s="76"/>
      <c r="F22" s="76"/>
    </row>
    <row r="23" spans="1:7" ht="19.95" customHeight="1">
      <c r="A23" s="76"/>
      <c r="B23" s="76"/>
      <c r="C23" s="76"/>
      <c r="D23" s="76"/>
      <c r="E23" s="76"/>
      <c r="F23" s="76"/>
    </row>
    <row r="24" spans="1:7" ht="19.95" customHeight="1"/>
    <row r="25" spans="1:7" ht="19.95" customHeight="1"/>
    <row r="26" spans="1:7" ht="19.95" customHeight="1"/>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3">
    <mergeCell ref="A23:F23"/>
    <mergeCell ref="A22:F22"/>
    <mergeCell ref="H1:K1"/>
    <mergeCell ref="A18:G18"/>
    <mergeCell ref="A19:G19"/>
    <mergeCell ref="A20:G20"/>
    <mergeCell ref="A21:G21"/>
    <mergeCell ref="A1:G1"/>
    <mergeCell ref="A2:G2"/>
    <mergeCell ref="A4:A5"/>
    <mergeCell ref="B4:D4"/>
    <mergeCell ref="E4:G4"/>
    <mergeCell ref="A17:G17"/>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2017-12-27T06:52:25Z</cp:lastPrinted>
  <dcterms:created xsi:type="dcterms:W3CDTF">2005-01-04T07:49:27Z</dcterms:created>
  <dcterms:modified xsi:type="dcterms:W3CDTF">2017-12-27T07:11:51Z</dcterms:modified>
</cp:coreProperties>
</file>