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附表3!$A$1:$F$18</definedName>
    <definedName name="_xlnm.Print_Area" localSheetId="3">附表4!$A$1:$G$21</definedName>
  </definedNames>
  <calcPr calcId="145621"/>
</workbook>
</file>

<file path=xl/calcChain.xml><?xml version="1.0" encoding="utf-8"?>
<calcChain xmlns="http://schemas.openxmlformats.org/spreadsheetml/2006/main">
  <c r="F10" i="8" l="1"/>
  <c r="D10" i="8"/>
  <c r="F10" i="21"/>
  <c r="D10" i="21"/>
  <c r="F17" i="7"/>
  <c r="D17" i="7"/>
  <c r="F16" i="15" l="1"/>
  <c r="G16" i="15"/>
  <c r="D16" i="15" l="1"/>
  <c r="C16" i="15"/>
  <c r="E10" i="21" l="1"/>
  <c r="E10" i="8"/>
  <c r="E17" i="7" l="1"/>
  <c r="G9" i="8" l="1"/>
  <c r="H9" i="8" s="1"/>
  <c r="C10" i="21" l="1"/>
  <c r="G9" i="21"/>
  <c r="G8" i="21"/>
  <c r="H8" i="21" s="1"/>
  <c r="G7" i="21"/>
  <c r="H7" i="21" s="1"/>
  <c r="G6" i="21"/>
  <c r="H6" i="21" s="1"/>
  <c r="G7" i="8"/>
  <c r="H7" i="8" s="1"/>
  <c r="G8" i="8"/>
  <c r="H8" i="8" s="1"/>
  <c r="G6" i="8"/>
  <c r="H6" i="8" s="1"/>
  <c r="C10" i="8"/>
  <c r="C17" i="7"/>
  <c r="G10" i="21" l="1"/>
  <c r="H10" i="21" s="1"/>
  <c r="G10" i="8"/>
  <c r="H10" i="8" s="1"/>
</calcChain>
</file>

<file path=xl/sharedStrings.xml><?xml version="1.0" encoding="utf-8"?>
<sst xmlns="http://schemas.openxmlformats.org/spreadsheetml/2006/main" count="111" uniqueCount="79">
  <si>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</si>
  <si>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</si>
  <si>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</si>
  <si>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</si>
  <si>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</si>
  <si>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</si>
  <si>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</si>
  <si>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</si>
  <si>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</si>
  <si>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</si>
  <si>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</si>
  <si>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</si>
  <si>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</si>
  <si>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</si>
  <si>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</si>
  <si>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</si>
  <si>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</si>
  <si>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</si>
  <si>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</si>
  <si>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</si>
  <si>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部門別</t>
    <phoneticPr fontId="1" type="noConversion"/>
  </si>
  <si>
    <t>變動率</t>
    <phoneticPr fontId="1" type="noConversion"/>
  </si>
  <si>
    <r>
      <t>單位：千美元、</t>
    </r>
    <r>
      <rPr>
        <sz val="14"/>
        <rFont val="Times New Roman"/>
        <family val="1"/>
      </rPr>
      <t>%</t>
    </r>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</si>
  <si>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</si>
  <si>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</si>
  <si>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</si>
  <si>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</si>
  <si>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</si>
  <si>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地區別</t>
    <phoneticPr fontId="1" type="noConversion"/>
  </si>
  <si>
    <t>合     計</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</si>
  <si>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</si>
  <si>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</si>
  <si>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單位：千美元</t>
    </r>
    <phoneticPr fontId="1" type="noConversion"/>
  </si>
  <si>
    <t>3</t>
  </si>
  <si>
    <t>4</t>
  </si>
  <si>
    <t>5</t>
  </si>
  <si>
    <t>6</t>
  </si>
  <si>
    <t>7</t>
  </si>
  <si>
    <t>8</t>
  </si>
  <si>
    <t>9</t>
  </si>
  <si>
    <t>10</t>
  </si>
  <si>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</si>
  <si>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</si>
  <si>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</si>
  <si>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</si>
  <si>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rPr>
        <sz val="14"/>
        <rFont val="標楷體"/>
        <family val="4"/>
        <charset val="136"/>
      </rPr>
      <t>銀行</t>
    </r>
    <phoneticPr fontId="1" type="noConversion"/>
  </si>
  <si>
    <t>部門別</t>
    <phoneticPr fontId="1" type="noConversion"/>
  </si>
  <si>
    <t>變動率</t>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</si>
  <si>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</si>
  <si>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</si>
  <si>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</si>
  <si>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</si>
  <si>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t xml:space="preserve">        2. </t>
    </r>
    <r>
      <rPr>
        <sz val="12"/>
        <rFont val="標楷體"/>
        <family val="4"/>
        <charset val="136"/>
      </rPr>
      <t>本表包括本國銀行自有資產及信託資產之外國債權最終風險。</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</si>
  <si>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</si>
  <si>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單位：千美元、</t>
    </r>
    <r>
      <rPr>
        <sz val="14"/>
        <rFont val="Times New Roman"/>
        <family val="1"/>
      </rPr>
      <t>%</t>
    </r>
    <phoneticPr fontId="1" type="noConversion"/>
  </si>
  <si>
    <t>排序</t>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</si>
  <si>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</si>
  <si>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</si>
  <si>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</si>
  <si>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</si>
  <si>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</si>
  <si>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t>106.6.30</t>
  </si>
  <si>
    <t>106.3.31</t>
  </si>
  <si>
    <r>
      <t>基準日：</t>
    </r>
    <r>
      <rPr>
        <sz val="14"/>
        <rFont val="Times New Roman"/>
        <family val="1"/>
      </rPr>
      <t>106.6.30</t>
    </r>
    <phoneticPr fontId="1" type="noConversion"/>
  </si>
  <si>
    <t>1</t>
  </si>
  <si>
    <t>2</t>
  </si>
  <si>
    <r>
      <rPr>
        <sz val="14"/>
        <rFont val="標楷體"/>
        <family val="4"/>
        <charset val="136"/>
      </rPr>
      <t>美國</t>
    </r>
    <r>
      <rPr>
        <sz val="14"/>
        <rFont val="Times New Roman"/>
        <family val="1"/>
      </rPr>
      <t>(UNITED STATES)</t>
    </r>
  </si>
  <si>
    <r>
      <rPr>
        <sz val="14"/>
        <rFont val="標楷體"/>
        <family val="4"/>
        <charset val="136"/>
      </rPr>
      <t>盧森堡</t>
    </r>
    <r>
      <rPr>
        <sz val="14"/>
        <rFont val="Times New Roman"/>
        <family val="1"/>
      </rPr>
      <t>(LUXEMBOURG)</t>
    </r>
  </si>
  <si>
    <r>
      <rPr>
        <sz val="14"/>
        <rFont val="標楷體"/>
        <family val="4"/>
        <charset val="136"/>
      </rPr>
      <t>中國大陸</t>
    </r>
    <r>
      <rPr>
        <sz val="14"/>
        <rFont val="Times New Roman"/>
        <family val="1"/>
      </rPr>
      <t>(MAINLAND CHINA)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</si>
  <si>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</si>
  <si>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</si>
  <si>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</si>
  <si>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開曼群島</t>
    </r>
    <r>
      <rPr>
        <sz val="14"/>
        <rFont val="Times New Roman"/>
        <family val="1"/>
      </rPr>
      <t>(CAYMAN ISLANDS)</t>
    </r>
  </si>
  <si>
    <r>
      <rPr>
        <sz val="14"/>
        <rFont val="標楷體"/>
        <family val="4"/>
        <charset val="136"/>
      </rPr>
      <t>英國</t>
    </r>
    <r>
      <rPr>
        <sz val="14"/>
        <rFont val="Times New Roman"/>
        <family val="1"/>
      </rPr>
      <t>(UNITED KINGDOM)</t>
    </r>
  </si>
  <si>
    <r>
      <rPr>
        <sz val="14"/>
        <rFont val="標楷體"/>
        <family val="4"/>
        <charset val="136"/>
      </rPr>
      <t>英屬西印度群島</t>
    </r>
    <r>
      <rPr>
        <sz val="14"/>
        <rFont val="Times New Roman"/>
        <family val="1"/>
      </rPr>
      <t>(WEST INDIES UK)</t>
    </r>
  </si>
  <si>
    <r>
      <rPr>
        <sz val="14"/>
        <rFont val="標楷體"/>
        <family val="4"/>
        <charset val="136"/>
      </rPr>
      <t>新加坡</t>
    </r>
    <r>
      <rPr>
        <sz val="14"/>
        <rFont val="Times New Roman"/>
        <family val="1"/>
      </rPr>
      <t>(SINGAPORE)</t>
    </r>
  </si>
  <si>
    <t>已開發國家</t>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</si>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</sst>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0" fillId="0" borderId="0" xfId="0" applyAlignment="1">
      <alignment vertical="center"/>
    </xf>
    <xf numFmtId="0" fontId="9" fillId="0" borderId="0" xfId="0" applyFont="1">
      <alignment vertical="center"/>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10" fillId="0" borderId="0" xfId="0" applyFont="1" applyAlignment="1">
      <alignment vertical="center" wrapText="1"/>
    </xf>
    <xf numFmtId="176" fontId="7" fillId="0" borderId="7"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0" fontId="2" fillId="0" borderId="4" xfId="0" applyFont="1" applyBorder="1" applyAlignment="1">
      <alignment horizontal="center" vertical="center" wrapText="1"/>
    </xf>
    <xf numFmtId="177" fontId="7" fillId="0" borderId="5" xfId="0" applyNumberFormat="1" applyFont="1" applyFill="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7" fontId="7" fillId="0" borderId="8"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5" fillId="0" borderId="0" xfId="0" applyFont="1" applyBorder="1" applyAlignment="1">
      <alignmen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60" t="s">
        <v>41</v>
      </c>
      <c r="B1" s="60"/>
      <c r="C1" s="60"/>
      <c r="D1" s="60"/>
      <c r="E1" s="60"/>
      <c r="F1" s="60"/>
      <c r="G1" s="60"/>
      <c r="H1" s="60"/>
      <c r="I1" s="4"/>
    </row>
    <row r="2" spans="1:9" ht="24" customHeight="1">
      <c r="A2" s="61"/>
      <c r="B2" s="61"/>
      <c r="C2" s="61"/>
      <c r="D2" s="61"/>
      <c r="E2" s="61"/>
      <c r="F2" s="61"/>
      <c r="G2" s="61"/>
      <c r="H2" s="61"/>
      <c r="I2" s="5"/>
    </row>
    <row r="3" spans="1:9" ht="24" customHeight="1">
      <c r="A3" s="59" t="s">
        <v>16</v>
      </c>
      <c r="B3" s="59"/>
      <c r="C3" s="59"/>
      <c r="D3" s="59"/>
      <c r="E3" s="59"/>
      <c r="F3" s="59"/>
      <c r="G3" s="59"/>
      <c r="H3" s="59"/>
      <c r="I3" s="6"/>
    </row>
    <row r="4" spans="1:9" ht="27" customHeight="1">
      <c r="A4" s="62" t="s">
        <v>46</v>
      </c>
      <c r="B4" s="63"/>
      <c r="C4" s="66" t="s">
        <v>61</v>
      </c>
      <c r="D4" s="67"/>
      <c r="E4" s="66" t="s">
        <v>62</v>
      </c>
      <c r="F4" s="67"/>
      <c r="G4" s="68" t="s">
        <v>1</v>
      </c>
      <c r="H4" s="69"/>
      <c r="I4" s="7"/>
    </row>
    <row r="5" spans="1:9" ht="27" customHeight="1">
      <c r="A5" s="64"/>
      <c r="B5" s="65"/>
      <c r="C5" s="37" t="s">
        <v>2</v>
      </c>
      <c r="D5" s="36" t="s">
        <v>15</v>
      </c>
      <c r="E5" s="44" t="s">
        <v>2</v>
      </c>
      <c r="F5" s="43" t="s">
        <v>15</v>
      </c>
      <c r="G5" s="40" t="s">
        <v>2</v>
      </c>
      <c r="H5" s="15" t="s">
        <v>47</v>
      </c>
    </row>
    <row r="6" spans="1:9" ht="42" customHeight="1">
      <c r="A6" s="71" t="s">
        <v>45</v>
      </c>
      <c r="B6" s="72"/>
      <c r="C6" s="41">
        <v>121934210</v>
      </c>
      <c r="D6" s="21">
        <v>31.58</v>
      </c>
      <c r="E6" s="41">
        <v>115714115</v>
      </c>
      <c r="F6" s="21">
        <v>31.08</v>
      </c>
      <c r="G6" s="32">
        <f t="shared" ref="G6:G10" si="0">C6-E6</f>
        <v>6220095</v>
      </c>
      <c r="H6" s="38">
        <f t="shared" ref="H6:H10" si="1">IF(E6=0,"_",ROUND(G6/E6*100,2))</f>
        <v>5.38</v>
      </c>
    </row>
    <row r="7" spans="1:9" ht="42" customHeight="1">
      <c r="A7" s="73" t="s">
        <v>17</v>
      </c>
      <c r="B7" s="74"/>
      <c r="C7" s="20">
        <v>26269412</v>
      </c>
      <c r="D7" s="21">
        <v>6.8</v>
      </c>
      <c r="E7" s="20">
        <v>27665740</v>
      </c>
      <c r="F7" s="21">
        <v>7.43</v>
      </c>
      <c r="G7" s="20">
        <f t="shared" si="0"/>
        <v>-1396328</v>
      </c>
      <c r="H7" s="39">
        <f t="shared" si="1"/>
        <v>-5.05</v>
      </c>
    </row>
    <row r="8" spans="1:9" ht="42" customHeight="1">
      <c r="A8" s="73" t="s">
        <v>18</v>
      </c>
      <c r="B8" s="74"/>
      <c r="C8" s="20">
        <v>237831450</v>
      </c>
      <c r="D8" s="21">
        <v>61.61</v>
      </c>
      <c r="E8" s="20">
        <v>228931918</v>
      </c>
      <c r="F8" s="21">
        <v>61.48</v>
      </c>
      <c r="G8" s="20">
        <f t="shared" si="0"/>
        <v>8899532</v>
      </c>
      <c r="H8" s="39">
        <f t="shared" si="1"/>
        <v>3.89</v>
      </c>
    </row>
    <row r="9" spans="1:9" ht="42" customHeight="1">
      <c r="A9" s="75" t="s">
        <v>19</v>
      </c>
      <c r="B9" s="76"/>
      <c r="C9" s="42">
        <v>24894</v>
      </c>
      <c r="D9" s="21">
        <v>0.01</v>
      </c>
      <c r="E9" s="45">
        <v>26265</v>
      </c>
      <c r="F9" s="21">
        <v>0.01</v>
      </c>
      <c r="G9" s="20">
        <f t="shared" ref="G9" si="2">C9-E9</f>
        <v>-1371</v>
      </c>
      <c r="H9" s="23">
        <f t="shared" ref="H9" si="3">IF(E9=0,"_",ROUND(G9/E9*100,2))</f>
        <v>-5.22</v>
      </c>
    </row>
    <row r="10" spans="1:9" ht="42" customHeight="1">
      <c r="A10" s="68" t="s">
        <v>48</v>
      </c>
      <c r="B10" s="69"/>
      <c r="C10" s="34">
        <f>SUM(C6:C9)</f>
        <v>386059966</v>
      </c>
      <c r="D10" s="35">
        <f>SUM(D6:D9)</f>
        <v>100</v>
      </c>
      <c r="E10" s="34">
        <f>SUM(E6:E9)</f>
        <v>372338038</v>
      </c>
      <c r="F10" s="35">
        <f>SUM(F6:F9)</f>
        <v>100</v>
      </c>
      <c r="G10" s="34">
        <f t="shared" si="0"/>
        <v>13721928</v>
      </c>
      <c r="H10" s="9">
        <f t="shared" si="1"/>
        <v>3.69</v>
      </c>
    </row>
    <row r="11" spans="1:9" s="12" customFormat="1" ht="18" customHeight="1">
      <c r="A11" s="77" t="s">
        <v>49</v>
      </c>
      <c r="B11" s="77"/>
      <c r="C11" s="77"/>
      <c r="D11" s="77"/>
      <c r="E11" s="77"/>
      <c r="F11" s="77"/>
      <c r="G11" s="77"/>
      <c r="H11" s="77"/>
      <c r="I11" s="11"/>
    </row>
    <row r="12" spans="1:9">
      <c r="A12" s="70" t="s">
        <v>50</v>
      </c>
      <c r="B12" s="70"/>
      <c r="C12" s="70"/>
      <c r="D12" s="70"/>
      <c r="E12" s="70"/>
      <c r="F12" s="70"/>
      <c r="G12" s="70"/>
      <c r="H12" s="70"/>
    </row>
    <row r="13" spans="1:9">
      <c r="A13" s="70" t="s">
        <v>51</v>
      </c>
      <c r="B13" s="70"/>
      <c r="C13" s="70"/>
      <c r="D13" s="70"/>
      <c r="E13" s="70"/>
      <c r="F13" s="70"/>
      <c r="G13" s="70"/>
      <c r="H13" s="70"/>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4" sqref="A4:B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60" t="s">
        <v>42</v>
      </c>
      <c r="B1" s="60"/>
      <c r="C1" s="60"/>
      <c r="D1" s="60"/>
      <c r="E1" s="60"/>
      <c r="F1" s="60"/>
      <c r="G1" s="60"/>
      <c r="H1" s="60"/>
    </row>
    <row r="2" spans="1:9" ht="24" customHeight="1">
      <c r="A2" s="78"/>
      <c r="B2" s="78"/>
      <c r="C2" s="78"/>
      <c r="D2" s="78"/>
      <c r="E2" s="78"/>
      <c r="F2" s="78"/>
      <c r="G2" s="78"/>
      <c r="H2" s="78"/>
    </row>
    <row r="3" spans="1:9" ht="24" customHeight="1">
      <c r="G3" s="2"/>
      <c r="H3" s="2" t="s">
        <v>22</v>
      </c>
    </row>
    <row r="4" spans="1:9" ht="27" customHeight="1">
      <c r="A4" s="62" t="s">
        <v>20</v>
      </c>
      <c r="B4" s="63"/>
      <c r="C4" s="66" t="s">
        <v>61</v>
      </c>
      <c r="D4" s="67"/>
      <c r="E4" s="66" t="s">
        <v>62</v>
      </c>
      <c r="F4" s="67"/>
      <c r="G4" s="68" t="s">
        <v>1</v>
      </c>
      <c r="H4" s="69"/>
    </row>
    <row r="5" spans="1:9" ht="27" customHeight="1">
      <c r="A5" s="64"/>
      <c r="B5" s="65"/>
      <c r="C5" s="16" t="s">
        <v>2</v>
      </c>
      <c r="D5" s="18" t="s">
        <v>15</v>
      </c>
      <c r="E5" s="44" t="s">
        <v>2</v>
      </c>
      <c r="F5" s="43" t="s">
        <v>15</v>
      </c>
      <c r="G5" s="17" t="s">
        <v>2</v>
      </c>
      <c r="H5" s="15" t="s">
        <v>21</v>
      </c>
    </row>
    <row r="6" spans="1:9" ht="42" customHeight="1">
      <c r="A6" s="71" t="s">
        <v>12</v>
      </c>
      <c r="B6" s="72"/>
      <c r="C6" s="20">
        <v>124402256</v>
      </c>
      <c r="D6" s="21">
        <v>34.25</v>
      </c>
      <c r="E6" s="20">
        <v>118262136</v>
      </c>
      <c r="F6" s="21">
        <v>33.76</v>
      </c>
      <c r="G6" s="32">
        <f>C6-E6</f>
        <v>6140120</v>
      </c>
      <c r="H6" s="33">
        <f>IF(E6=0,"_",ROUND(G6/E6 * 100,2))</f>
        <v>5.19</v>
      </c>
    </row>
    <row r="7" spans="1:9" ht="42" customHeight="1">
      <c r="A7" s="73" t="s">
        <v>13</v>
      </c>
      <c r="B7" s="74"/>
      <c r="C7" s="20">
        <v>28998029</v>
      </c>
      <c r="D7" s="21">
        <v>7.98</v>
      </c>
      <c r="E7" s="20">
        <v>29910146</v>
      </c>
      <c r="F7" s="21">
        <v>8.5399999999999991</v>
      </c>
      <c r="G7" s="20">
        <f t="shared" ref="G7:G10" si="0">C7-E7</f>
        <v>-912117</v>
      </c>
      <c r="H7" s="31">
        <f t="shared" ref="H7:H10" si="1">IF(E7=0,"_",ROUND(G7/E7 * 100,2))</f>
        <v>-3.05</v>
      </c>
    </row>
    <row r="8" spans="1:9" ht="42" customHeight="1">
      <c r="A8" s="73" t="s">
        <v>14</v>
      </c>
      <c r="B8" s="74"/>
      <c r="C8" s="20">
        <v>209874340</v>
      </c>
      <c r="D8" s="21">
        <v>57.77</v>
      </c>
      <c r="E8" s="20">
        <v>202113713</v>
      </c>
      <c r="F8" s="21">
        <v>57.7</v>
      </c>
      <c r="G8" s="20">
        <f t="shared" si="0"/>
        <v>7760627</v>
      </c>
      <c r="H8" s="31">
        <f t="shared" si="1"/>
        <v>3.84</v>
      </c>
    </row>
    <row r="9" spans="1:9" ht="42" customHeight="1">
      <c r="A9" s="75" t="s">
        <v>7</v>
      </c>
      <c r="B9" s="76"/>
      <c r="C9" s="22">
        <v>0</v>
      </c>
      <c r="D9" s="21">
        <v>0</v>
      </c>
      <c r="E9" s="45">
        <v>0</v>
      </c>
      <c r="F9" s="21">
        <v>0</v>
      </c>
      <c r="G9" s="20">
        <f t="shared" si="0"/>
        <v>0</v>
      </c>
      <c r="H9" s="23" t="s">
        <v>23</v>
      </c>
    </row>
    <row r="10" spans="1:9" ht="42" customHeight="1">
      <c r="A10" s="68" t="s">
        <v>48</v>
      </c>
      <c r="B10" s="69"/>
      <c r="C10" s="34">
        <f>SUM(C6:C9)</f>
        <v>363274625</v>
      </c>
      <c r="D10" s="35">
        <f>SUM(D6:D9)</f>
        <v>100</v>
      </c>
      <c r="E10" s="34">
        <f>SUM(E6:E9)</f>
        <v>350285995</v>
      </c>
      <c r="F10" s="35">
        <f>SUM(F6:F9)</f>
        <v>100</v>
      </c>
      <c r="G10" s="34">
        <f t="shared" si="0"/>
        <v>12988630</v>
      </c>
      <c r="H10" s="9">
        <f t="shared" si="1"/>
        <v>3.71</v>
      </c>
    </row>
    <row r="11" spans="1:9" s="12" customFormat="1" ht="18" customHeight="1">
      <c r="A11" s="77" t="s">
        <v>53</v>
      </c>
      <c r="B11" s="77"/>
      <c r="C11" s="77"/>
      <c r="D11" s="77"/>
      <c r="E11" s="77"/>
      <c r="F11" s="77"/>
      <c r="G11" s="77"/>
      <c r="H11" s="77"/>
      <c r="I11" s="24"/>
    </row>
    <row r="12" spans="1:9" s="12" customFormat="1" ht="18" customHeight="1">
      <c r="A12" s="70" t="s">
        <v>52</v>
      </c>
      <c r="B12" s="70"/>
      <c r="C12" s="70"/>
      <c r="D12" s="70"/>
      <c r="E12" s="70"/>
      <c r="F12" s="70"/>
      <c r="G12" s="70"/>
      <c r="H12" s="70"/>
      <c r="I12" s="14"/>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9"/>
  <sheetViews>
    <sheetView zoomScaleNormal="100" workbookViewId="0">
      <selection activeCell="A4" sqref="A4:B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c r="A1" s="60" t="s">
        <v>43</v>
      </c>
      <c r="B1" s="60"/>
      <c r="C1" s="60"/>
      <c r="D1" s="60"/>
      <c r="E1" s="60"/>
      <c r="F1" s="60"/>
    </row>
    <row r="2" spans="1:6" ht="24" customHeight="1">
      <c r="A2" s="78" t="s">
        <v>63</v>
      </c>
      <c r="B2" s="78"/>
      <c r="C2" s="78"/>
      <c r="D2" s="78"/>
      <c r="E2" s="78"/>
      <c r="F2" s="78"/>
    </row>
    <row r="3" spans="1:6" ht="24" customHeight="1">
      <c r="E3" s="59" t="s">
        <v>54</v>
      </c>
      <c r="F3" s="83"/>
    </row>
    <row r="4" spans="1:6" ht="21" customHeight="1">
      <c r="A4" s="62" t="s">
        <v>0</v>
      </c>
      <c r="B4" s="84"/>
      <c r="C4" s="68" t="s">
        <v>24</v>
      </c>
      <c r="D4" s="82"/>
      <c r="E4" s="68" t="s">
        <v>25</v>
      </c>
      <c r="F4" s="82"/>
    </row>
    <row r="5" spans="1:6" ht="21" customHeight="1">
      <c r="A5" s="64"/>
      <c r="B5" s="85"/>
      <c r="C5" s="19" t="s">
        <v>26</v>
      </c>
      <c r="D5" s="13" t="s">
        <v>27</v>
      </c>
      <c r="E5" s="19" t="s">
        <v>26</v>
      </c>
      <c r="F5" s="13" t="s">
        <v>27</v>
      </c>
    </row>
    <row r="6" spans="1:6" s="56" customFormat="1" ht="30" customHeight="1">
      <c r="A6" s="79" t="s">
        <v>3</v>
      </c>
      <c r="B6" s="49" t="s">
        <v>76</v>
      </c>
      <c r="C6" s="52">
        <v>207784419</v>
      </c>
      <c r="D6" s="46">
        <v>53.82</v>
      </c>
      <c r="E6" s="52">
        <v>200451574</v>
      </c>
      <c r="F6" s="46">
        <v>55.18</v>
      </c>
    </row>
    <row r="7" spans="1:6" s="56" customFormat="1" ht="30" customHeight="1">
      <c r="A7" s="80"/>
      <c r="B7" s="50" t="s">
        <v>4</v>
      </c>
      <c r="C7" s="47">
        <v>92609159</v>
      </c>
      <c r="D7" s="46">
        <v>23.99</v>
      </c>
      <c r="E7" s="47">
        <v>55029321</v>
      </c>
      <c r="F7" s="46">
        <v>15.15</v>
      </c>
    </row>
    <row r="8" spans="1:6" s="56" customFormat="1" ht="30" customHeight="1">
      <c r="A8" s="80"/>
      <c r="B8" s="50" t="s">
        <v>5</v>
      </c>
      <c r="C8" s="47">
        <v>83728656</v>
      </c>
      <c r="D8" s="46">
        <v>21.69</v>
      </c>
      <c r="E8" s="47">
        <v>105850515</v>
      </c>
      <c r="F8" s="46">
        <v>29.14</v>
      </c>
    </row>
    <row r="9" spans="1:6" s="56" customFormat="1" ht="30" customHeight="1">
      <c r="A9" s="80"/>
      <c r="B9" s="50" t="s">
        <v>6</v>
      </c>
      <c r="C9" s="47">
        <v>1933425</v>
      </c>
      <c r="D9" s="46">
        <v>0.5</v>
      </c>
      <c r="E9" s="47">
        <v>1938908</v>
      </c>
      <c r="F9" s="46">
        <v>0.53</v>
      </c>
    </row>
    <row r="10" spans="1:6" s="56" customFormat="1" ht="30" customHeight="1">
      <c r="A10" s="81"/>
      <c r="B10" s="50" t="s">
        <v>7</v>
      </c>
      <c r="C10" s="48">
        <v>4307</v>
      </c>
      <c r="D10" s="46">
        <v>0</v>
      </c>
      <c r="E10" s="48">
        <v>4307</v>
      </c>
      <c r="F10" s="46">
        <v>0</v>
      </c>
    </row>
    <row r="11" spans="1:6" s="56" customFormat="1" ht="30" customHeight="1">
      <c r="A11" s="79" t="s">
        <v>28</v>
      </c>
      <c r="B11" s="53" t="s">
        <v>8</v>
      </c>
      <c r="C11" s="52">
        <v>84427417</v>
      </c>
      <c r="D11" s="54">
        <v>21.87</v>
      </c>
      <c r="E11" s="52">
        <v>81332486</v>
      </c>
      <c r="F11" s="54">
        <v>22.39</v>
      </c>
    </row>
    <row r="12" spans="1:6" s="56" customFormat="1" ht="30" customHeight="1">
      <c r="A12" s="80"/>
      <c r="B12" s="51" t="s">
        <v>11</v>
      </c>
      <c r="C12" s="47">
        <v>174569226</v>
      </c>
      <c r="D12" s="46">
        <v>45.22</v>
      </c>
      <c r="E12" s="47">
        <v>173356733</v>
      </c>
      <c r="F12" s="46">
        <v>47.72</v>
      </c>
    </row>
    <row r="13" spans="1:6" s="56" customFormat="1" ht="30" customHeight="1">
      <c r="A13" s="80"/>
      <c r="B13" s="51" t="s">
        <v>9</v>
      </c>
      <c r="C13" s="47">
        <v>116171939</v>
      </c>
      <c r="D13" s="46">
        <v>30.09</v>
      </c>
      <c r="E13" s="47">
        <v>100594319</v>
      </c>
      <c r="F13" s="46">
        <v>27.69</v>
      </c>
    </row>
    <row r="14" spans="1:6" s="56" customFormat="1" ht="30" customHeight="1">
      <c r="A14" s="80"/>
      <c r="B14" s="51" t="s">
        <v>10</v>
      </c>
      <c r="C14" s="47">
        <v>8953652</v>
      </c>
      <c r="D14" s="46">
        <v>2.3199999999999998</v>
      </c>
      <c r="E14" s="47">
        <v>6047872</v>
      </c>
      <c r="F14" s="46">
        <v>1.67</v>
      </c>
    </row>
    <row r="15" spans="1:6" s="56" customFormat="1" ht="30" customHeight="1">
      <c r="A15" s="80"/>
      <c r="B15" s="51" t="s">
        <v>6</v>
      </c>
      <c r="C15" s="47">
        <v>1933425</v>
      </c>
      <c r="D15" s="46">
        <v>0.5</v>
      </c>
      <c r="E15" s="47">
        <v>1938908</v>
      </c>
      <c r="F15" s="46">
        <v>0.53</v>
      </c>
    </row>
    <row r="16" spans="1:6" s="56" customFormat="1" ht="30" customHeight="1">
      <c r="A16" s="81"/>
      <c r="B16" s="51" t="s">
        <v>7</v>
      </c>
      <c r="C16" s="47">
        <v>4307</v>
      </c>
      <c r="D16" s="46">
        <v>0</v>
      </c>
      <c r="E16" s="47">
        <v>4307</v>
      </c>
      <c r="F16" s="46">
        <v>0</v>
      </c>
    </row>
    <row r="17" spans="1:10" ht="30" customHeight="1">
      <c r="A17" s="68" t="s">
        <v>29</v>
      </c>
      <c r="B17" s="82"/>
      <c r="C17" s="8">
        <f>SUM(C11:C16)</f>
        <v>386059966</v>
      </c>
      <c r="D17" s="9">
        <f>SUM(D11:D16)</f>
        <v>100</v>
      </c>
      <c r="E17" s="8">
        <f>SUM(E11:E16)</f>
        <v>363274625</v>
      </c>
      <c r="F17" s="9">
        <f>SUM(F11:F16)</f>
        <v>100</v>
      </c>
    </row>
    <row r="18" spans="1:10" ht="18" customHeight="1">
      <c r="A18" s="12"/>
    </row>
    <row r="19" spans="1:10">
      <c r="J19" s="58"/>
    </row>
  </sheetData>
  <mergeCells count="9">
    <mergeCell ref="A6:A10"/>
    <mergeCell ref="A11:A16"/>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6"/>
  <sheetViews>
    <sheetView zoomScaleNormal="100" workbookViewId="0">
      <selection activeCell="A4" sqref="A4:B5"/>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11" s="12" customFormat="1" ht="39" customHeight="1">
      <c r="A1" s="87" t="s">
        <v>44</v>
      </c>
      <c r="B1" s="87"/>
      <c r="C1" s="87"/>
      <c r="D1" s="87"/>
      <c r="E1" s="87"/>
      <c r="F1" s="87"/>
      <c r="G1" s="87"/>
      <c r="H1" s="87"/>
      <c r="I1" s="87"/>
      <c r="J1" s="87"/>
      <c r="K1" s="87"/>
    </row>
    <row r="2" spans="1:11" s="27" customFormat="1" ht="24" customHeight="1">
      <c r="A2" s="90"/>
      <c r="B2" s="90"/>
      <c r="C2" s="90"/>
      <c r="D2" s="90"/>
      <c r="E2" s="90"/>
      <c r="F2" s="90"/>
      <c r="G2" s="90"/>
      <c r="H2" s="57"/>
    </row>
    <row r="3" spans="1:11" s="27" customFormat="1" ht="24" customHeight="1">
      <c r="D3" s="28"/>
      <c r="G3" s="28" t="s">
        <v>32</v>
      </c>
    </row>
    <row r="4" spans="1:11" s="27" customFormat="1" ht="21" customHeight="1">
      <c r="A4" s="91" t="s">
        <v>56</v>
      </c>
      <c r="B4" s="66" t="s">
        <v>61</v>
      </c>
      <c r="C4" s="93"/>
      <c r="D4" s="94"/>
      <c r="E4" s="66" t="s">
        <v>62</v>
      </c>
      <c r="F4" s="93"/>
      <c r="G4" s="94"/>
    </row>
    <row r="5" spans="1:11" s="30" customFormat="1" ht="21" customHeight="1">
      <c r="A5" s="92"/>
      <c r="B5" s="43" t="s">
        <v>55</v>
      </c>
      <c r="C5" s="55" t="s">
        <v>30</v>
      </c>
      <c r="D5" s="55" t="s">
        <v>31</v>
      </c>
      <c r="E5" s="43" t="s">
        <v>55</v>
      </c>
      <c r="F5" s="29" t="s">
        <v>30</v>
      </c>
      <c r="G5" s="29" t="s">
        <v>31</v>
      </c>
    </row>
    <row r="6" spans="1:11" s="30" customFormat="1" ht="27.9" customHeight="1">
      <c r="A6" s="26" t="s">
        <v>66</v>
      </c>
      <c r="B6" s="25" t="s">
        <v>64</v>
      </c>
      <c r="C6" s="10">
        <v>72257922</v>
      </c>
      <c r="D6" s="10">
        <v>69958409</v>
      </c>
      <c r="E6" s="25" t="s">
        <v>64</v>
      </c>
      <c r="F6" s="10">
        <v>68403347</v>
      </c>
      <c r="G6" s="10">
        <v>67062413</v>
      </c>
    </row>
    <row r="7" spans="1:11" s="27" customFormat="1" ht="27.9" customHeight="1">
      <c r="A7" s="26" t="s">
        <v>67</v>
      </c>
      <c r="B7" s="25" t="s">
        <v>65</v>
      </c>
      <c r="C7" s="10">
        <v>39329808</v>
      </c>
      <c r="D7" s="10">
        <v>36350558</v>
      </c>
      <c r="E7" s="25" t="s">
        <v>65</v>
      </c>
      <c r="F7" s="10">
        <v>38254356</v>
      </c>
      <c r="G7" s="10">
        <v>35109873</v>
      </c>
    </row>
    <row r="8" spans="1:11" s="27" customFormat="1" ht="27.9" customHeight="1">
      <c r="A8" s="26" t="s">
        <v>68</v>
      </c>
      <c r="B8" s="25" t="s">
        <v>33</v>
      </c>
      <c r="C8" s="10">
        <v>38611246</v>
      </c>
      <c r="D8" s="10">
        <v>62387245</v>
      </c>
      <c r="E8" s="25" t="s">
        <v>33</v>
      </c>
      <c r="F8" s="10">
        <v>37136442</v>
      </c>
      <c r="G8" s="10">
        <v>56907987</v>
      </c>
    </row>
    <row r="9" spans="1:11" s="27" customFormat="1" ht="27.9" customHeight="1">
      <c r="A9" s="26" t="s">
        <v>69</v>
      </c>
      <c r="B9" s="25" t="s">
        <v>34</v>
      </c>
      <c r="C9" s="10">
        <v>33905799</v>
      </c>
      <c r="D9" s="10">
        <v>20147379</v>
      </c>
      <c r="E9" s="25" t="s">
        <v>34</v>
      </c>
      <c r="F9" s="10">
        <v>33340060</v>
      </c>
      <c r="G9" s="10">
        <v>19781778</v>
      </c>
    </row>
    <row r="10" spans="1:11" s="27" customFormat="1" ht="27.9" customHeight="1">
      <c r="A10" s="26" t="s">
        <v>70</v>
      </c>
      <c r="B10" s="25" t="s">
        <v>35</v>
      </c>
      <c r="C10" s="10">
        <v>31654812</v>
      </c>
      <c r="D10" s="10">
        <v>32802733</v>
      </c>
      <c r="E10" s="25" t="s">
        <v>35</v>
      </c>
      <c r="F10" s="10">
        <v>31470633</v>
      </c>
      <c r="G10" s="10">
        <v>34143731</v>
      </c>
    </row>
    <row r="11" spans="1:11" s="27" customFormat="1" ht="27.9" customHeight="1">
      <c r="A11" s="26" t="s">
        <v>71</v>
      </c>
      <c r="B11" s="25" t="s">
        <v>36</v>
      </c>
      <c r="C11" s="10">
        <v>17382866</v>
      </c>
      <c r="D11" s="10">
        <v>13691872</v>
      </c>
      <c r="E11" s="25" t="s">
        <v>36</v>
      </c>
      <c r="F11" s="10">
        <v>16406365</v>
      </c>
      <c r="G11" s="10">
        <v>13508551</v>
      </c>
      <c r="J11"/>
    </row>
    <row r="12" spans="1:11" s="27" customFormat="1" ht="27.9" customHeight="1">
      <c r="A12" s="26" t="s">
        <v>72</v>
      </c>
      <c r="B12" s="25" t="s">
        <v>37</v>
      </c>
      <c r="C12" s="10">
        <v>15873508</v>
      </c>
      <c r="D12" s="10">
        <v>10933282</v>
      </c>
      <c r="E12" s="25" t="s">
        <v>38</v>
      </c>
      <c r="F12" s="10">
        <v>15186443</v>
      </c>
      <c r="G12" s="10">
        <v>10479151</v>
      </c>
    </row>
    <row r="13" spans="1:11" s="27" customFormat="1" ht="27.9" customHeight="1">
      <c r="A13" s="26" t="s">
        <v>73</v>
      </c>
      <c r="B13" s="25" t="s">
        <v>38</v>
      </c>
      <c r="C13" s="10">
        <v>15689725</v>
      </c>
      <c r="D13" s="10">
        <v>11900363</v>
      </c>
      <c r="E13" s="25" t="s">
        <v>37</v>
      </c>
      <c r="F13" s="10">
        <v>15594223</v>
      </c>
      <c r="G13" s="10">
        <v>11317792</v>
      </c>
    </row>
    <row r="14" spans="1:11" s="27" customFormat="1" ht="27.9" customHeight="1">
      <c r="A14" s="26" t="s">
        <v>74</v>
      </c>
      <c r="B14" s="25" t="s">
        <v>39</v>
      </c>
      <c r="C14" s="10">
        <v>14300499</v>
      </c>
      <c r="D14" s="10">
        <v>8306398</v>
      </c>
      <c r="E14" s="25" t="s">
        <v>40</v>
      </c>
      <c r="F14" s="10">
        <v>12967067</v>
      </c>
      <c r="G14" s="10">
        <v>7300914</v>
      </c>
    </row>
    <row r="15" spans="1:11" s="27" customFormat="1" ht="27.9" customHeight="1">
      <c r="A15" s="26" t="s">
        <v>75</v>
      </c>
      <c r="B15" s="25" t="s">
        <v>40</v>
      </c>
      <c r="C15" s="10">
        <v>14260920</v>
      </c>
      <c r="D15" s="10">
        <v>7717455</v>
      </c>
      <c r="E15" s="25" t="s">
        <v>39</v>
      </c>
      <c r="F15" s="10">
        <v>14203832</v>
      </c>
      <c r="G15" s="10">
        <v>7452027</v>
      </c>
    </row>
    <row r="16" spans="1:11" s="27" customFormat="1" ht="27.9" customHeight="1">
      <c r="A16" s="43" t="s">
        <v>57</v>
      </c>
      <c r="B16" s="55"/>
      <c r="C16" s="10">
        <f>SUM(C6:C15)</f>
        <v>293267105</v>
      </c>
      <c r="D16" s="10">
        <f>SUM(D6:D15)</f>
        <v>274195694</v>
      </c>
      <c r="E16" s="55"/>
      <c r="F16" s="10">
        <f>SUM(F6:F15)</f>
        <v>282962768</v>
      </c>
      <c r="G16" s="10">
        <f>SUM(G6:G15)</f>
        <v>263064217</v>
      </c>
    </row>
    <row r="17" spans="1:7" s="27" customFormat="1" ht="18" customHeight="1">
      <c r="A17" s="95" t="s">
        <v>60</v>
      </c>
      <c r="B17" s="96"/>
      <c r="C17" s="96"/>
      <c r="D17" s="96"/>
      <c r="E17" s="96"/>
      <c r="F17" s="96"/>
      <c r="G17" s="96"/>
    </row>
    <row r="18" spans="1:7" s="27" customFormat="1" ht="18" customHeight="1">
      <c r="A18" s="88" t="s">
        <v>58</v>
      </c>
      <c r="B18" s="89"/>
      <c r="C18" s="89"/>
      <c r="D18" s="89"/>
      <c r="E18" s="89"/>
      <c r="F18" s="89"/>
      <c r="G18" s="89"/>
    </row>
    <row r="19" spans="1:7" s="27" customFormat="1" ht="18" customHeight="1">
      <c r="A19" s="70" t="s">
        <v>59</v>
      </c>
      <c r="B19" s="89"/>
      <c r="C19" s="89"/>
      <c r="D19" s="89"/>
      <c r="E19" s="89"/>
      <c r="F19" s="89"/>
      <c r="G19" s="89"/>
    </row>
    <row r="20" spans="1:7" s="27" customFormat="1" ht="18" customHeight="1">
      <c r="A20" s="70" t="s">
        <v>78</v>
      </c>
      <c r="B20" s="89"/>
      <c r="C20" s="89"/>
      <c r="D20" s="89"/>
      <c r="E20" s="89"/>
      <c r="F20" s="89"/>
      <c r="G20" s="89"/>
    </row>
    <row r="21" spans="1:7" s="27" customFormat="1" ht="18" customHeight="1">
      <c r="A21" s="70" t="s">
        <v>77</v>
      </c>
      <c r="B21" s="89"/>
      <c r="C21" s="89"/>
      <c r="D21" s="89"/>
      <c r="E21" s="89"/>
      <c r="F21" s="89"/>
      <c r="G21" s="89"/>
    </row>
    <row r="22" spans="1:7">
      <c r="A22" s="86"/>
      <c r="B22" s="86"/>
      <c r="C22" s="86"/>
      <c r="D22" s="86"/>
      <c r="E22" s="86"/>
      <c r="F22" s="86"/>
    </row>
    <row r="23" spans="1:7" ht="19.95" customHeight="1">
      <c r="A23" s="86"/>
      <c r="B23" s="86"/>
      <c r="C23" s="86"/>
      <c r="D23" s="86"/>
      <c r="E23" s="86"/>
      <c r="F23" s="86"/>
    </row>
    <row r="24" spans="1:7" ht="19.95" customHeight="1"/>
    <row r="25" spans="1:7" ht="19.95" customHeight="1"/>
    <row r="26" spans="1:7" ht="19.95" customHeight="1"/>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2017-09-22T01:49:43Z</cp:lastPrinted>
  <dcterms:created xsi:type="dcterms:W3CDTF">2005-01-04T07:49:27Z</dcterms:created>
  <dcterms:modified xsi:type="dcterms:W3CDTF">2017-09-22T01:49:46Z</dcterms:modified>
</cp:coreProperties>
</file>