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80" windowWidth="19280" windowHeight="10880"/>
  </bookViews>
  <sheets>
    <sheet name="資負表" sheetId="2" r:id="rId1"/>
    <sheet name="人壽圖" sheetId="1" r:id="rId2"/>
    <sheet name="收支損益" sheetId="4" r:id="rId3"/>
    <sheet name="稅前純益統計表" sheetId="5" r:id="rId4"/>
    <sheet name="保險負債" sheetId="6" r:id="rId5"/>
    <sheet name="業主權益" sheetId="7" r:id="rId6"/>
    <sheet name="政府債券投資" sheetId="8" r:id="rId7"/>
    <sheet name="其他有價證券" sheetId="9" r:id="rId8"/>
    <sheet name="不動產投資" sheetId="10" r:id="rId9"/>
    <sheet name="放款" sheetId="11" r:id="rId10"/>
    <sheet name="營運比率" sheetId="13" r:id="rId11"/>
  </sheets>
  <definedNames>
    <definedName name="_xlnm.Print_Area" localSheetId="1">人壽圖!$A$1:$J$52</definedName>
  </definedNames>
  <calcPr calcId="145621"/>
</workbook>
</file>

<file path=xl/calcChain.xml><?xml version="1.0" encoding="utf-8"?>
<calcChain xmlns="http://schemas.openxmlformats.org/spreadsheetml/2006/main">
  <c r="H29" i="11" l="1"/>
  <c r="G29" i="11"/>
  <c r="H29" i="10"/>
  <c r="G29" i="10"/>
  <c r="H29" i="9"/>
  <c r="G29" i="9"/>
  <c r="H29" i="8"/>
  <c r="G29" i="8"/>
  <c r="H29" i="6"/>
  <c r="G29" i="6"/>
  <c r="H24" i="5"/>
  <c r="G35" i="2"/>
  <c r="H35" i="2" s="1"/>
  <c r="H29" i="7"/>
  <c r="E37" i="7"/>
  <c r="G51" i="2" l="1"/>
  <c r="H51" i="2" s="1"/>
  <c r="G50" i="2"/>
  <c r="H50" i="2" s="1"/>
  <c r="G49" i="2"/>
  <c r="G48" i="2"/>
  <c r="H48" i="2" s="1"/>
  <c r="G47" i="2"/>
  <c r="H47" i="2" s="1"/>
  <c r="G46" i="2"/>
  <c r="H46" i="2" s="1"/>
  <c r="G44" i="2"/>
  <c r="H44" i="2" s="1"/>
  <c r="G43" i="2"/>
  <c r="H43" i="2" s="1"/>
  <c r="G42" i="2"/>
  <c r="H42" i="2" s="1"/>
  <c r="G41" i="2"/>
  <c r="H41" i="2" s="1"/>
  <c r="G40" i="2"/>
  <c r="H40" i="2" s="1"/>
  <c r="G39" i="2"/>
  <c r="H39" i="2" s="1"/>
  <c r="G38" i="2"/>
  <c r="H38" i="2" s="1"/>
  <c r="G36" i="2"/>
  <c r="H36" i="2" s="1"/>
  <c r="G33" i="2"/>
  <c r="H33" i="2" s="1"/>
  <c r="G32" i="2"/>
  <c r="H32" i="2" s="1"/>
  <c r="G31" i="2"/>
  <c r="H31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H21" i="2"/>
  <c r="G21" i="2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H13" i="2"/>
  <c r="G13" i="2"/>
  <c r="G12" i="2"/>
  <c r="H12" i="2" s="1"/>
  <c r="G52" i="4" l="1"/>
  <c r="G50" i="4"/>
  <c r="H48" i="4"/>
  <c r="G48" i="4"/>
  <c r="G46" i="4"/>
  <c r="H46" i="4" s="1"/>
  <c r="G45" i="4"/>
  <c r="H45" i="4" s="1"/>
  <c r="G44" i="4"/>
  <c r="H44" i="4" s="1"/>
  <c r="G43" i="4"/>
  <c r="H43" i="4" s="1"/>
  <c r="H42" i="4"/>
  <c r="G42" i="4"/>
  <c r="G41" i="4"/>
  <c r="H41" i="4" s="1"/>
  <c r="G40" i="4"/>
  <c r="H40" i="4" s="1"/>
  <c r="G38" i="4"/>
  <c r="H38" i="4" s="1"/>
  <c r="G36" i="4"/>
  <c r="G35" i="4"/>
  <c r="H35" i="4" s="1"/>
  <c r="G33" i="4"/>
  <c r="H33" i="4" s="1"/>
  <c r="G32" i="4"/>
  <c r="H32" i="4" s="1"/>
  <c r="G31" i="4"/>
  <c r="H31" i="4" s="1"/>
  <c r="G30" i="4"/>
  <c r="G29" i="4"/>
  <c r="H29" i="4" s="1"/>
  <c r="G28" i="4"/>
  <c r="G27" i="4"/>
  <c r="H27" i="4" s="1"/>
  <c r="G26" i="4"/>
  <c r="H26" i="4" s="1"/>
  <c r="G24" i="4"/>
  <c r="H24" i="4" s="1"/>
  <c r="G22" i="4"/>
  <c r="H20" i="4"/>
  <c r="G20" i="4"/>
  <c r="G19" i="4"/>
  <c r="H19" i="4" s="1"/>
  <c r="H18" i="4"/>
  <c r="G18" i="4"/>
  <c r="G17" i="4"/>
  <c r="H17" i="4" s="1"/>
  <c r="G15" i="4"/>
  <c r="G14" i="4"/>
  <c r="G13" i="4"/>
  <c r="H13" i="4" s="1"/>
  <c r="D45" i="4"/>
  <c r="D28" i="2" l="1"/>
  <c r="D44" i="2"/>
  <c r="D51" i="2"/>
  <c r="D50" i="2"/>
  <c r="I8" i="13"/>
  <c r="I6" i="13"/>
  <c r="G35" i="11"/>
  <c r="H35" i="11" s="1"/>
  <c r="G34" i="11"/>
  <c r="H34" i="11" s="1"/>
  <c r="G33" i="11"/>
  <c r="H33" i="11" s="1"/>
  <c r="G32" i="11"/>
  <c r="H32" i="11" s="1"/>
  <c r="G31" i="11"/>
  <c r="H31" i="11" s="1"/>
  <c r="G30" i="11"/>
  <c r="H30" i="11" s="1"/>
  <c r="G28" i="11"/>
  <c r="H28" i="11" s="1"/>
  <c r="G27" i="11"/>
  <c r="H27" i="11" s="1"/>
  <c r="G26" i="11"/>
  <c r="H26" i="11" s="1"/>
  <c r="G25" i="11"/>
  <c r="H25" i="11" s="1"/>
  <c r="G24" i="11"/>
  <c r="H24" i="11" s="1"/>
  <c r="G23" i="11"/>
  <c r="H23" i="11" s="1"/>
  <c r="G22" i="11"/>
  <c r="H22" i="11" s="1"/>
  <c r="G21" i="11"/>
  <c r="H21" i="11" s="1"/>
  <c r="G20" i="11"/>
  <c r="H20" i="11" s="1"/>
  <c r="G19" i="11"/>
  <c r="H19" i="11" s="1"/>
  <c r="G18" i="11"/>
  <c r="H18" i="11" s="1"/>
  <c r="G17" i="11"/>
  <c r="H17" i="11" s="1"/>
  <c r="G16" i="11"/>
  <c r="H16" i="11" s="1"/>
  <c r="G15" i="11"/>
  <c r="H15" i="11" s="1"/>
  <c r="G14" i="11"/>
  <c r="H14" i="11" s="1"/>
  <c r="G13" i="11"/>
  <c r="H13" i="11" s="1"/>
  <c r="G12" i="11"/>
  <c r="H12" i="11" s="1"/>
  <c r="G27" i="10"/>
  <c r="H27" i="10" s="1"/>
  <c r="G26" i="10"/>
  <c r="H26" i="10" s="1"/>
  <c r="G24" i="10"/>
  <c r="H24" i="10" s="1"/>
  <c r="G23" i="10"/>
  <c r="H23" i="10" s="1"/>
  <c r="G22" i="10"/>
  <c r="H22" i="10" s="1"/>
  <c r="G21" i="10"/>
  <c r="H21" i="10" s="1"/>
  <c r="G20" i="10"/>
  <c r="H20" i="10" s="1"/>
  <c r="G19" i="10"/>
  <c r="H19" i="10" s="1"/>
  <c r="G18" i="10"/>
  <c r="H18" i="10" s="1"/>
  <c r="G17" i="10"/>
  <c r="H17" i="10" s="1"/>
  <c r="G16" i="10"/>
  <c r="H16" i="10" s="1"/>
  <c r="G14" i="10"/>
  <c r="H14" i="10" s="1"/>
  <c r="G13" i="10"/>
  <c r="H13" i="10" s="1"/>
  <c r="G12" i="10"/>
  <c r="H12" i="10" s="1"/>
  <c r="G34" i="9"/>
  <c r="H34" i="9" s="1"/>
  <c r="G33" i="9"/>
  <c r="H33" i="9" s="1"/>
  <c r="G32" i="9"/>
  <c r="H32" i="9" s="1"/>
  <c r="G31" i="9"/>
  <c r="H31" i="9" s="1"/>
  <c r="G30" i="9"/>
  <c r="H30" i="9" s="1"/>
  <c r="G28" i="9"/>
  <c r="H28" i="9" s="1"/>
  <c r="G27" i="9"/>
  <c r="H27" i="9" s="1"/>
  <c r="G26" i="9"/>
  <c r="H26" i="9" s="1"/>
  <c r="G25" i="9"/>
  <c r="H25" i="9" s="1"/>
  <c r="G24" i="9"/>
  <c r="H24" i="9" s="1"/>
  <c r="G23" i="9"/>
  <c r="H23" i="9" s="1"/>
  <c r="G22" i="9"/>
  <c r="H22" i="9" s="1"/>
  <c r="G21" i="9"/>
  <c r="H21" i="9" s="1"/>
  <c r="G20" i="9"/>
  <c r="H20" i="9" s="1"/>
  <c r="G19" i="9"/>
  <c r="H19" i="9" s="1"/>
  <c r="G18" i="9"/>
  <c r="H18" i="9" s="1"/>
  <c r="G17" i="9"/>
  <c r="H17" i="9" s="1"/>
  <c r="G16" i="9"/>
  <c r="H16" i="9" s="1"/>
  <c r="G15" i="9"/>
  <c r="H15" i="9" s="1"/>
  <c r="G14" i="9"/>
  <c r="H14" i="9" s="1"/>
  <c r="G13" i="9"/>
  <c r="H13" i="9" s="1"/>
  <c r="G12" i="9"/>
  <c r="H12" i="9" s="1"/>
  <c r="G35" i="8" l="1"/>
  <c r="H35" i="8" s="1"/>
  <c r="G34" i="8"/>
  <c r="H34" i="8" s="1"/>
  <c r="G33" i="8"/>
  <c r="H33" i="8" s="1"/>
  <c r="G32" i="8"/>
  <c r="H32" i="8" s="1"/>
  <c r="G31" i="8"/>
  <c r="H31" i="8" s="1"/>
  <c r="G30" i="8"/>
  <c r="H30" i="8" s="1"/>
  <c r="G28" i="8"/>
  <c r="H28" i="8" s="1"/>
  <c r="G27" i="8"/>
  <c r="H27" i="8" s="1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D37" i="8"/>
  <c r="G31" i="5"/>
  <c r="G30" i="5"/>
  <c r="H30" i="5" s="1"/>
  <c r="G29" i="5"/>
  <c r="G28" i="5"/>
  <c r="G27" i="5"/>
  <c r="H27" i="5" s="1"/>
  <c r="G26" i="5"/>
  <c r="H26" i="5" s="1"/>
  <c r="G25" i="5"/>
  <c r="G23" i="5"/>
  <c r="G22" i="5"/>
  <c r="H22" i="5" s="1"/>
  <c r="G21" i="5"/>
  <c r="H21" i="5" s="1"/>
  <c r="G20" i="5"/>
  <c r="G19" i="5"/>
  <c r="G18" i="5"/>
  <c r="H18" i="5" s="1"/>
  <c r="G17" i="5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G9" i="5"/>
  <c r="G8" i="5"/>
  <c r="H8" i="5" s="1"/>
  <c r="G7" i="5"/>
  <c r="D20" i="4" l="1"/>
  <c r="C47" i="4" l="1"/>
  <c r="G47" i="4" l="1"/>
  <c r="H47" i="4" s="1"/>
  <c r="I13" i="13"/>
  <c r="C49" i="4"/>
  <c r="C37" i="4"/>
  <c r="G37" i="4" s="1"/>
  <c r="H37" i="4" s="1"/>
  <c r="C16" i="4"/>
  <c r="G49" i="4" l="1"/>
  <c r="H49" i="4" s="1"/>
  <c r="I19" i="13"/>
  <c r="I16" i="13"/>
  <c r="C51" i="4"/>
  <c r="G16" i="4"/>
  <c r="H16" i="4" s="1"/>
  <c r="G51" i="4" l="1"/>
  <c r="H51" i="4" s="1"/>
  <c r="C53" i="4"/>
  <c r="G53" i="4" s="1"/>
  <c r="D32" i="5"/>
  <c r="D37" i="7" l="1"/>
  <c r="J19" i="13" l="1"/>
  <c r="J16" i="13"/>
  <c r="J13" i="13"/>
  <c r="J8" i="13"/>
  <c r="J6" i="13"/>
  <c r="C37" i="11" l="1"/>
  <c r="G37" i="11" s="1"/>
  <c r="H37" i="11" s="1"/>
  <c r="C37" i="10"/>
  <c r="G37" i="10" s="1"/>
  <c r="H37" i="10" s="1"/>
  <c r="C37" i="9"/>
  <c r="C37" i="8"/>
  <c r="G37" i="8" s="1"/>
  <c r="H37" i="8" s="1"/>
  <c r="C37" i="7"/>
  <c r="G37" i="7" s="1"/>
  <c r="H37" i="7" s="1"/>
  <c r="G36" i="7"/>
  <c r="H36" i="7" s="1"/>
  <c r="G35" i="7"/>
  <c r="H35" i="7" s="1"/>
  <c r="G34" i="7"/>
  <c r="H34" i="7" s="1"/>
  <c r="G33" i="7"/>
  <c r="H33" i="7" s="1"/>
  <c r="G32" i="7"/>
  <c r="H32" i="7" s="1"/>
  <c r="G31" i="7"/>
  <c r="H31" i="7" s="1"/>
  <c r="G30" i="7"/>
  <c r="H30" i="7" s="1"/>
  <c r="G28" i="7"/>
  <c r="H28" i="7" s="1"/>
  <c r="G27" i="7"/>
  <c r="H27" i="7" s="1"/>
  <c r="G26" i="7"/>
  <c r="H26" i="7" s="1"/>
  <c r="G25" i="7"/>
  <c r="H25" i="7" s="1"/>
  <c r="G24" i="7"/>
  <c r="H24" i="7" s="1"/>
  <c r="G23" i="7"/>
  <c r="H23" i="7" s="1"/>
  <c r="G22" i="7"/>
  <c r="G21" i="7"/>
  <c r="H21" i="7" s="1"/>
  <c r="G20" i="7"/>
  <c r="H20" i="7" s="1"/>
  <c r="G19" i="7"/>
  <c r="H19" i="7" s="1"/>
  <c r="G18" i="7"/>
  <c r="H18" i="7" s="1"/>
  <c r="G17" i="7"/>
  <c r="H17" i="7" s="1"/>
  <c r="G16" i="7"/>
  <c r="H16" i="7" s="1"/>
  <c r="G15" i="7"/>
  <c r="H15" i="7" s="1"/>
  <c r="G14" i="7"/>
  <c r="H14" i="7" s="1"/>
  <c r="G13" i="7"/>
  <c r="G12" i="7"/>
  <c r="H12" i="7" s="1"/>
  <c r="C37" i="6"/>
  <c r="G37" i="6" s="1"/>
  <c r="H37" i="6" s="1"/>
  <c r="G35" i="6"/>
  <c r="H35" i="6" s="1"/>
  <c r="G34" i="6"/>
  <c r="H34" i="6" s="1"/>
  <c r="G33" i="6"/>
  <c r="H33" i="6" s="1"/>
  <c r="G32" i="6"/>
  <c r="H32" i="6" s="1"/>
  <c r="G31" i="6"/>
  <c r="H31" i="6" s="1"/>
  <c r="G30" i="6"/>
  <c r="H30" i="6" s="1"/>
  <c r="G28" i="6"/>
  <c r="H28" i="6" s="1"/>
  <c r="G27" i="6"/>
  <c r="H27" i="6" s="1"/>
  <c r="G26" i="6"/>
  <c r="H26" i="6" s="1"/>
  <c r="G25" i="6"/>
  <c r="H25" i="6" s="1"/>
  <c r="G24" i="6"/>
  <c r="H24" i="6" s="1"/>
  <c r="G23" i="6"/>
  <c r="H23" i="6" s="1"/>
  <c r="G22" i="6"/>
  <c r="H22" i="6" s="1"/>
  <c r="G21" i="6"/>
  <c r="H21" i="6" s="1"/>
  <c r="G20" i="6"/>
  <c r="H20" i="6" s="1"/>
  <c r="G19" i="6"/>
  <c r="H19" i="6" s="1"/>
  <c r="G18" i="6"/>
  <c r="H18" i="6" s="1"/>
  <c r="G17" i="6"/>
  <c r="H17" i="6" s="1"/>
  <c r="G16" i="6"/>
  <c r="H16" i="6" s="1"/>
  <c r="G15" i="6"/>
  <c r="H15" i="6" s="1"/>
  <c r="G14" i="6"/>
  <c r="H14" i="6" s="1"/>
  <c r="G13" i="6"/>
  <c r="H13" i="6" s="1"/>
  <c r="G12" i="6"/>
  <c r="H12" i="6" s="1"/>
  <c r="C32" i="5"/>
  <c r="G32" i="5" s="1"/>
  <c r="H32" i="5" s="1"/>
  <c r="Q38" i="1"/>
  <c r="Q18" i="1"/>
  <c r="D37" i="9" l="1"/>
  <c r="G37" i="9"/>
  <c r="H37" i="9" s="1"/>
  <c r="H13" i="7"/>
  <c r="D37" i="11" l="1"/>
  <c r="D37" i="10"/>
  <c r="D37" i="6"/>
</calcChain>
</file>

<file path=xl/sharedStrings.xml><?xml version="1.0" encoding="utf-8"?>
<sst xmlns="http://schemas.openxmlformats.org/spreadsheetml/2006/main" count="614" uniqueCount="226">
  <si>
    <t>全體人壽保險公司資產負債結構百分比</t>
    <phoneticPr fontId="4" type="noConversion"/>
  </si>
  <si>
    <t xml:space="preserve"> 其他項目合計</t>
    <phoneticPr fontId="4" type="noConversion"/>
  </si>
  <si>
    <t xml:space="preserve">  保險負債</t>
  </si>
  <si>
    <t xml:space="preserve">  分離帳戶保險商品負債</t>
  </si>
  <si>
    <t xml:space="preserve">  其他項目合計</t>
    <phoneticPr fontId="4" type="noConversion"/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</si>
  <si>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</si>
  <si>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t>全體人壽保險公司資產負債統計表</t>
    <phoneticPr fontId="4" type="noConversion"/>
  </si>
  <si>
    <r>
      <rPr>
        <sz val="1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</si>
  <si>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</si>
  <si>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t>104</t>
    </r>
    <r>
      <rPr>
        <sz val="11"/>
        <rFont val="標楷體"/>
        <family val="4"/>
        <charset val="136"/>
      </rPr>
      <t>年底</t>
    </r>
    <phoneticPr fontId="4" type="noConversion"/>
  </si>
  <si>
    <r>
      <rPr>
        <sz val="11"/>
        <rFont val="標楷體"/>
        <family val="4"/>
        <charset val="136"/>
      </rPr>
      <t>比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較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增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減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</si>
  <si>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</si>
  <si>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</si>
  <si>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</si>
  <si>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t xml:space="preserve">            </t>
  </si>
  <si>
    <t xml:space="preserve">       </t>
  </si>
  <si>
    <t xml:space="preserve">        </t>
  </si>
  <si>
    <r>
      <t xml:space="preserve">  </t>
    </r>
    <r>
      <rPr>
        <sz val="11"/>
        <rFont val="標楷體"/>
        <family val="4"/>
        <charset val="136"/>
      </rPr>
      <t>現金及約當現金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</si>
  <si>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應收款項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</si>
  <si>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</si>
  <si>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備供出售金融資產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</si>
  <si>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避險之衍生金融資產</t>
    </r>
    <phoneticPr fontId="4" type="noConversion"/>
  </si>
  <si>
    <t>-</t>
  </si>
  <si>
    <r>
      <t xml:space="preserve">  </t>
    </r>
    <r>
      <rPr>
        <sz val="11"/>
        <rFont val="標楷體"/>
        <family val="4"/>
        <charset val="136"/>
      </rPr>
      <t>以成本衡量之金融資產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</si>
  <si>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無活絡市場之債券投資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</si>
  <si>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持有至到期日金融資產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</si>
  <si>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採用權益法之投資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</si>
  <si>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</si>
  <si>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投資性不動產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</si>
  <si>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放款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</si>
  <si>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再保險合約資產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</si>
  <si>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不動產及設備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</si>
  <si>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</si>
  <si>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分離帳戶保險商品資產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</si>
  <si>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資產合計</t>
    </r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</si>
  <si>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</si>
  <si>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短期債務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</si>
  <si>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</si>
  <si>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避險之衍生金融負債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</si>
  <si>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以成本衡量之金融負債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</si>
  <si>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應付債券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</si>
  <si>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特別股負債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</si>
  <si>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</si>
  <si>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</si>
  <si>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外匯價格變動準備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</si>
  <si>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負債準備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</si>
  <si>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</si>
  <si>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</si>
  <si>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</si>
  <si>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rPr>
        <sz val="11"/>
        <rFont val="標楷體"/>
        <family val="4"/>
        <charset val="136"/>
      </rPr>
      <t>業主權益</t>
    </r>
  </si>
  <si>
    <r>
      <t xml:space="preserve">  </t>
    </r>
    <r>
      <rPr>
        <sz val="11"/>
        <rFont val="標楷體"/>
        <family val="4"/>
        <charset val="136"/>
      </rPr>
      <t>保留盈餘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</si>
  <si>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</si>
  <si>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業主權益合計</t>
    </r>
  </si>
  <si>
    <r>
      <t xml:space="preserve">    </t>
    </r>
    <r>
      <rPr>
        <sz val="11"/>
        <rFont val="標楷體"/>
        <family val="4"/>
        <charset val="136"/>
      </rPr>
      <t>負債及業主權益合計</t>
    </r>
  </si>
  <si>
    <r>
      <rPr>
        <sz val="11"/>
        <rFont val="標楷體"/>
        <family val="4"/>
        <charset val="136"/>
      </rPr>
      <t>註：上述數據係依據金融監督管理委員會保險局提供資料彙編，未經會計師查核調整。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以下各表同</t>
    </r>
    <r>
      <rPr>
        <sz val="11"/>
        <rFont val="Times New Roman"/>
        <family val="1"/>
      </rPr>
      <t>)</t>
    </r>
    <phoneticPr fontId="4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</si>
  <si>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4" type="noConversion"/>
  </si>
  <si>
    <t>全體人壽保險公司綜合損益統計表</t>
    <phoneticPr fontId="4" type="noConversion"/>
  </si>
  <si>
    <r>
      <t>104</t>
    </r>
    <r>
      <rPr>
        <sz val="11"/>
        <rFont val="標楷體"/>
        <family val="4"/>
        <charset val="136"/>
      </rPr>
      <t>年</t>
    </r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</si>
  <si>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</si>
  <si>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2"/>
        <rFont val="標楷體"/>
        <family val="4"/>
        <charset val="136"/>
      </rPr>
      <t>保費收入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</si>
  <si>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減：再保費支出</t>
    </r>
    <phoneticPr fontId="4" type="noConversion"/>
  </si>
  <si>
    <r>
      <t xml:space="preserve">            </t>
    </r>
    <r>
      <rPr>
        <sz val="12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</si>
  <si>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再保佣金收入</t>
    </r>
  </si>
  <si>
    <r>
      <t xml:space="preserve">    </t>
    </r>
    <r>
      <rPr>
        <sz val="12"/>
        <rFont val="標楷體"/>
        <family val="4"/>
        <charset val="136"/>
      </rPr>
      <t>手續費收入</t>
    </r>
  </si>
  <si>
    <r>
      <t xml:space="preserve">    </t>
    </r>
    <r>
      <rPr>
        <sz val="12"/>
        <rFont val="標楷體"/>
        <family val="4"/>
        <charset val="136"/>
      </rPr>
      <t>淨投資損益</t>
    </r>
  </si>
  <si>
    <r>
      <t xml:space="preserve">      </t>
    </r>
    <r>
      <rPr>
        <sz val="12"/>
        <rFont val="標楷體"/>
        <family val="4"/>
        <charset val="136"/>
      </rPr>
      <t>利息收入</t>
    </r>
  </si>
  <si>
    <r>
      <t xml:space="preserve">      </t>
    </r>
    <r>
      <rPr>
        <sz val="12"/>
        <rFont val="標楷體"/>
        <family val="4"/>
        <charset val="136"/>
      </rPr>
      <t>透過損益按公允價值衡量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</si>
  <si>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之金融資產及負債損益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</si>
  <si>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備供出售金融資產之已實現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</si>
  <si>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</si>
  <si>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無活絡市場之債券投資損益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</si>
  <si>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之已實現損益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</si>
  <si>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外匯價格變動準備金淨變動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</si>
  <si>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其他淨投資損益</t>
    </r>
    <phoneticPr fontId="4" type="noConversion"/>
  </si>
  <si>
    <r>
      <t xml:space="preserve">   </t>
    </r>
    <r>
      <rPr>
        <sz val="12"/>
        <rFont val="標楷體"/>
        <family val="4"/>
        <charset val="136"/>
      </rPr>
      <t>其他營業收入</t>
    </r>
    <phoneticPr fontId="4" type="noConversion"/>
  </si>
  <si>
    <r>
      <t xml:space="preserve">   </t>
    </r>
    <r>
      <rPr>
        <sz val="12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</si>
  <si>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</si>
  <si>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</si>
  <si>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保險賠款與給付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</si>
  <si>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減：攤回再保賠款與給付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</si>
  <si>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</si>
  <si>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具金融商品性質之保險契約準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</si>
  <si>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備淨變動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</si>
  <si>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承保費用</t>
    </r>
  </si>
  <si>
    <r>
      <t xml:space="preserve">    </t>
    </r>
    <r>
      <rPr>
        <sz val="12"/>
        <rFont val="標楷體"/>
        <family val="4"/>
        <charset val="136"/>
      </rPr>
      <t>佣金費用</t>
    </r>
  </si>
  <si>
    <r>
      <t xml:space="preserve">    </t>
    </r>
    <r>
      <rPr>
        <sz val="12"/>
        <rFont val="標楷體"/>
        <family val="4"/>
        <charset val="136"/>
      </rPr>
      <t>其他營業成本</t>
    </r>
  </si>
  <si>
    <r>
      <t xml:space="preserve">    </t>
    </r>
    <r>
      <rPr>
        <sz val="12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</si>
  <si>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</si>
  <si>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</si>
  <si>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</si>
  <si>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</si>
  <si>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rPr>
        <sz val="11"/>
        <rFont val="標楷體"/>
        <family val="4"/>
        <charset val="136"/>
      </rPr>
      <t>稅前純益</t>
    </r>
    <phoneticPr fontId="4" type="noConversion"/>
  </si>
  <si>
    <r>
      <rPr>
        <sz val="12"/>
        <rFont val="標楷體"/>
        <family val="4"/>
        <charset val="136"/>
      </rPr>
      <t>所得稅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費用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利益</t>
    </r>
  </si>
  <si>
    <r>
      <rPr>
        <sz val="12"/>
        <rFont val="標楷體"/>
        <family val="4"/>
        <charset val="136"/>
      </rPr>
      <t>本期其他綜合損益</t>
    </r>
    <phoneticPr fontId="4" type="noConversion"/>
  </si>
  <si>
    <r>
      <rPr>
        <sz val="12"/>
        <rFont val="標楷體"/>
        <family val="4"/>
        <charset val="136"/>
      </rPr>
      <t>本期綜合損益總額</t>
    </r>
  </si>
  <si>
    <t>各人壽保險公司稅前純益統計表</t>
    <phoneticPr fontId="4" type="noConversion"/>
  </si>
  <si>
    <t>單位：新臺幣百萬元</t>
  </si>
  <si>
    <r>
      <rPr>
        <sz val="10"/>
        <rFont val="標楷體"/>
        <family val="4"/>
        <charset val="136"/>
      </rPr>
      <t>公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司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別</t>
    </r>
  </si>
  <si>
    <r>
      <t>104</t>
    </r>
    <r>
      <rPr>
        <sz val="10"/>
        <rFont val="標楷體"/>
        <family val="4"/>
        <charset val="136"/>
      </rPr>
      <t>年</t>
    </r>
    <phoneticPr fontId="4" type="noConversion"/>
  </si>
  <si>
    <r>
      <rPr>
        <sz val="10"/>
        <rFont val="標楷體"/>
        <family val="4"/>
        <charset val="136"/>
      </rPr>
      <t>比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較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增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減</t>
    </r>
  </si>
  <si>
    <r>
      <rPr>
        <sz val="10"/>
        <rFont val="標楷體"/>
        <family val="4"/>
        <charset val="136"/>
      </rPr>
      <t>金</t>
    </r>
    <r>
      <rPr>
        <sz val="10"/>
        <rFont val="Times New Roman"/>
        <family val="1"/>
      </rPr>
      <t xml:space="preserve">      </t>
    </r>
    <r>
      <rPr>
        <sz val="10"/>
        <rFont val="標楷體"/>
        <family val="4"/>
        <charset val="136"/>
      </rPr>
      <t>額</t>
    </r>
  </si>
  <si>
    <r>
      <rPr>
        <sz val="10"/>
        <rFont val="標楷體"/>
        <family val="4"/>
        <charset val="136"/>
      </rPr>
      <t>％</t>
    </r>
  </si>
  <si>
    <r>
      <t xml:space="preserve">  </t>
    </r>
    <r>
      <rPr>
        <sz val="10"/>
        <rFont val="標楷體"/>
        <family val="4"/>
        <charset val="136"/>
      </rPr>
      <t>臺銀人壽保險公司</t>
    </r>
    <phoneticPr fontId="4" type="noConversion"/>
  </si>
  <si>
    <t>-</t>
    <phoneticPr fontId="4" type="noConversion"/>
  </si>
  <si>
    <r>
      <t xml:space="preserve">  </t>
    </r>
    <r>
      <rPr>
        <sz val="10"/>
        <rFont val="標楷體"/>
        <family val="4"/>
        <charset val="136"/>
      </rPr>
      <t>中華郵政公司壽險處</t>
    </r>
  </si>
  <si>
    <r>
      <t xml:space="preserve">  </t>
    </r>
    <r>
      <rPr>
        <sz val="10"/>
        <rFont val="標楷體"/>
        <family val="4"/>
        <charset val="136"/>
      </rPr>
      <t>台灣人壽保險公司</t>
    </r>
  </si>
  <si>
    <r>
      <t xml:space="preserve">  </t>
    </r>
    <r>
      <rPr>
        <sz val="10"/>
        <rFont val="標楷體"/>
        <family val="4"/>
        <charset val="136"/>
      </rPr>
      <t>保誠人壽保險公司</t>
    </r>
  </si>
  <si>
    <r>
      <t xml:space="preserve">  </t>
    </r>
    <r>
      <rPr>
        <sz val="10"/>
        <rFont val="標楷體"/>
        <family val="4"/>
        <charset val="136"/>
      </rPr>
      <t>國泰人壽保險公司</t>
    </r>
  </si>
  <si>
    <r>
      <t xml:space="preserve">  </t>
    </r>
    <r>
      <rPr>
        <sz val="10"/>
        <rFont val="標楷體"/>
        <family val="4"/>
        <charset val="136"/>
      </rPr>
      <t>中國人壽保險公司</t>
    </r>
  </si>
  <si>
    <r>
      <t xml:space="preserve">  </t>
    </r>
    <r>
      <rPr>
        <sz val="10"/>
        <rFont val="標楷體"/>
        <family val="4"/>
        <charset val="136"/>
      </rPr>
      <t>南山人壽保險公司</t>
    </r>
  </si>
  <si>
    <r>
      <t xml:space="preserve">  </t>
    </r>
    <r>
      <rPr>
        <sz val="10"/>
        <rFont val="標楷體"/>
        <family val="4"/>
        <charset val="136"/>
      </rPr>
      <t>新光人壽保險公司</t>
    </r>
  </si>
  <si>
    <r>
      <t xml:space="preserve">  </t>
    </r>
    <r>
      <rPr>
        <sz val="10"/>
        <rFont val="標楷體"/>
        <family val="4"/>
        <charset val="136"/>
      </rPr>
      <t>富邦人壽保險公司</t>
    </r>
  </si>
  <si>
    <r>
      <t xml:space="preserve">  </t>
    </r>
    <r>
      <rPr>
        <sz val="10"/>
        <rFont val="標楷體"/>
        <family val="4"/>
        <charset val="136"/>
      </rPr>
      <t>三商美邦人壽保險公司</t>
    </r>
  </si>
  <si>
    <r>
      <t xml:space="preserve">  </t>
    </r>
    <r>
      <rPr>
        <sz val="10"/>
        <rFont val="標楷體"/>
        <family val="4"/>
        <charset val="136"/>
      </rPr>
      <t>朝陽人壽保險公司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</si>
  <si>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遠雄人壽保險公司</t>
    </r>
  </si>
  <si>
    <r>
      <t xml:space="preserve">  </t>
    </r>
    <r>
      <rPr>
        <sz val="10"/>
        <rFont val="標楷體"/>
        <family val="4"/>
        <charset val="136"/>
      </rPr>
      <t>宏泰人壽保險公司</t>
    </r>
  </si>
  <si>
    <r>
      <t xml:space="preserve">  </t>
    </r>
    <r>
      <rPr>
        <sz val="10"/>
        <rFont val="標楷體"/>
        <family val="4"/>
        <charset val="136"/>
      </rPr>
      <t>安聯人壽保險公司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</si>
  <si>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保德信國際人壽保險公司</t>
    </r>
  </si>
  <si>
    <r>
      <t xml:space="preserve">  </t>
    </r>
    <r>
      <rPr>
        <sz val="10"/>
        <rFont val="標楷體"/>
        <family val="4"/>
        <charset val="136"/>
      </rPr>
      <t>全球人壽保險公司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</si>
  <si>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</si>
  <si>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中國信託人壽保險公司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</si>
  <si>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</si>
  <si>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</si>
  <si>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</si>
  <si>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</si>
  <si>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法商法國巴黎人壽保險公司台灣分公司</t>
    </r>
  </si>
  <si>
    <r>
      <t xml:space="preserve">  </t>
    </r>
    <r>
      <rPr>
        <sz val="10"/>
        <rFont val="標楷體"/>
        <family val="4"/>
        <charset val="136"/>
      </rPr>
      <t>英屬曼島商蘇黎世人壽保險公司台灣分公司</t>
    </r>
    <phoneticPr fontId="4" type="noConversion"/>
  </si>
  <si>
    <r>
      <t xml:space="preserve">    </t>
    </r>
    <r>
      <rPr>
        <sz val="10"/>
        <rFont val="標楷體"/>
        <family val="4"/>
        <charset val="136"/>
      </rPr>
      <t>合　</t>
    </r>
    <r>
      <rPr>
        <sz val="10"/>
        <rFont val="Times New Roman"/>
        <family val="1"/>
      </rPr>
      <t xml:space="preserve">  </t>
    </r>
    <r>
      <rPr>
        <sz val="10"/>
        <rFont val="標楷體"/>
        <family val="4"/>
        <charset val="136"/>
      </rPr>
      <t>　　　　　　　　　　　計</t>
    </r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</si>
  <si>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保險負債</t>
    </r>
    <phoneticPr fontId="4" type="noConversion"/>
  </si>
  <si>
    <t>各人壽保險公司保險負債統計表</t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</si>
  <si>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</si>
  <si>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r>
      <t>104</t>
    </r>
    <r>
      <rPr>
        <sz val="10"/>
        <rFont val="標楷體"/>
        <family val="4"/>
        <charset val="136"/>
      </rPr>
      <t>年底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</si>
  <si>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臺銀人壽保險公司</t>
    </r>
  </si>
  <si>
    <r>
      <t xml:space="preserve">  </t>
    </r>
    <r>
      <rPr>
        <sz val="10"/>
        <rFont val="標楷體"/>
        <family val="4"/>
        <charset val="136"/>
      </rPr>
      <t>安聯人壽保險公司</t>
    </r>
  </si>
  <si>
    <r>
      <t xml:space="preserve">  </t>
    </r>
    <r>
      <rPr>
        <sz val="10"/>
        <rFont val="標楷體"/>
        <family val="4"/>
        <charset val="136"/>
      </rPr>
      <t>全球人壽保險公司</t>
    </r>
  </si>
  <si>
    <t xml:space="preserve">-  </t>
  </si>
  <si>
    <t>(四)業主權益</t>
  </si>
  <si>
    <t>各人壽保險公司業主權益統計表</t>
    <phoneticPr fontId="4" type="noConversion"/>
  </si>
  <si>
    <r>
      <t xml:space="preserve">  </t>
    </r>
    <r>
      <rPr>
        <sz val="10"/>
        <rFont val="標楷體"/>
        <family val="4"/>
        <charset val="136"/>
      </rPr>
      <t>國泰人壽保險公司</t>
    </r>
    <phoneticPr fontId="4" type="noConversion"/>
  </si>
  <si>
    <t xml:space="preserve">  - </t>
  </si>
  <si>
    <t>(五)有價證券投資</t>
  </si>
  <si>
    <r>
      <t xml:space="preserve"> 1.</t>
    </r>
    <r>
      <rPr>
        <sz val="13"/>
        <rFont val="標楷體"/>
        <family val="4"/>
        <charset val="136"/>
      </rPr>
      <t>政府債券</t>
    </r>
  </si>
  <si>
    <t>各人壽保險公司持有政府債券統計表</t>
    <phoneticPr fontId="4" type="noConversion"/>
  </si>
  <si>
    <r>
      <t xml:space="preserve"> </t>
    </r>
    <r>
      <rPr>
        <sz val="10"/>
        <rFont val="標楷體"/>
        <family val="4"/>
        <charset val="136"/>
      </rPr>
      <t>註：政府債券包括公債及國庫券。</t>
    </r>
  </si>
  <si>
    <r>
      <t xml:space="preserve"> 2.</t>
    </r>
    <r>
      <rPr>
        <sz val="13"/>
        <rFont val="標楷體"/>
        <family val="4"/>
        <charset val="136"/>
      </rPr>
      <t>其他有價證券投資</t>
    </r>
  </si>
  <si>
    <t xml:space="preserve">   </t>
    <phoneticPr fontId="4" type="noConversion"/>
  </si>
  <si>
    <t>各人壽保險公司其他有價證券投資統計表</t>
    <phoneticPr fontId="4" type="noConversion"/>
  </si>
  <si>
    <t xml:space="preserve"> </t>
    <phoneticPr fontId="4" type="noConversion"/>
  </si>
  <si>
    <t>(六)不動產投資</t>
  </si>
  <si>
    <t>各人壽保險公司不動產投資淨額統計表</t>
    <phoneticPr fontId="4" type="noConversion"/>
  </si>
  <si>
    <t>(七)放款</t>
  </si>
  <si>
    <t>各人壽保險公司放款統計表</t>
    <phoneticPr fontId="4" type="noConversion"/>
  </si>
  <si>
    <t>(八)營運比率</t>
  </si>
  <si>
    <r>
      <t xml:space="preserve">   1.</t>
    </r>
    <r>
      <rPr>
        <sz val="13"/>
        <rFont val="標楷體"/>
        <family val="4"/>
        <charset val="136"/>
      </rPr>
      <t>資本比率分析</t>
    </r>
    <phoneticPr fontId="4" type="noConversion"/>
  </si>
  <si>
    <r>
      <t xml:space="preserve">    (1)</t>
    </r>
    <r>
      <rPr>
        <sz val="13"/>
        <color indexed="8"/>
        <rFont val="標楷體"/>
        <family val="4"/>
        <charset val="136"/>
      </rPr>
      <t>負債占業主權益比率</t>
    </r>
  </si>
  <si>
    <r>
      <t xml:space="preserve">    (2)</t>
    </r>
    <r>
      <rPr>
        <sz val="13"/>
        <color indexed="8"/>
        <rFont val="標楷體"/>
        <family val="4"/>
        <charset val="136"/>
      </rPr>
      <t>業主權益占資產總額比率</t>
    </r>
  </si>
  <si>
    <r>
      <t xml:space="preserve">   2.</t>
    </r>
    <r>
      <rPr>
        <sz val="13"/>
        <color indexed="8"/>
        <rFont val="標楷體"/>
        <family val="4"/>
        <charset val="136"/>
      </rPr>
      <t>收益性分析</t>
    </r>
    <phoneticPr fontId="4" type="noConversion"/>
  </si>
  <si>
    <r>
      <t xml:space="preserve">    (1)</t>
    </r>
    <r>
      <rPr>
        <sz val="13"/>
        <color indexed="8"/>
        <rFont val="標楷體"/>
        <family val="4"/>
        <charset val="136"/>
      </rPr>
      <t>營業利益占營業收入比率</t>
    </r>
    <phoneticPr fontId="4" type="noConversion"/>
  </si>
  <si>
    <r>
      <t xml:space="preserve">       </t>
    </r>
    <r>
      <rPr>
        <sz val="13"/>
        <color indexed="8"/>
        <rFont val="標楷體"/>
        <family val="4"/>
        <charset val="136"/>
      </rPr>
      <t>百分點。</t>
    </r>
  </si>
  <si>
    <r>
      <t xml:space="preserve">    (2)</t>
    </r>
    <r>
      <rPr>
        <sz val="13"/>
        <color indexed="8"/>
        <rFont val="標楷體"/>
        <family val="4"/>
        <charset val="136"/>
      </rPr>
      <t>稅前純益占營業收入比率</t>
    </r>
    <phoneticPr fontId="4" type="noConversion"/>
  </si>
  <si>
    <r>
      <t xml:space="preserve">    (3)</t>
    </r>
    <r>
      <rPr>
        <sz val="13"/>
        <color indexed="8"/>
        <rFont val="標楷體"/>
        <family val="4"/>
        <charset val="136"/>
      </rPr>
      <t>稅前純益占業主權益比率</t>
    </r>
  </si>
  <si>
    <r>
      <t xml:space="preserve">       </t>
    </r>
    <r>
      <rPr>
        <sz val="13"/>
        <color indexed="8"/>
        <rFont val="標楷體"/>
        <family val="4"/>
        <charset val="136"/>
      </rPr>
      <t>百分點。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</si>
  <si>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應付款項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</si>
  <si>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保險負債</t>
    </r>
    <phoneticPr fontId="4" type="noConversion"/>
  </si>
  <si>
    <r>
      <rPr>
        <sz val="12"/>
        <rFont val="標楷體"/>
        <family val="4"/>
        <charset val="136"/>
      </rPr>
      <t>本期稅後淨利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淨損</t>
    </r>
    <r>
      <rPr>
        <sz val="12"/>
        <rFont val="Times New Roman"/>
        <family val="1"/>
      </rPr>
      <t>)</t>
    </r>
    <phoneticPr fontId="4" type="noConversion"/>
  </si>
  <si>
    <r>
      <t>105</t>
    </r>
    <r>
      <rPr>
        <sz val="10"/>
        <rFont val="標楷體"/>
        <family val="4"/>
        <charset val="136"/>
      </rPr>
      <t>年底</t>
    </r>
    <phoneticPr fontId="4" type="noConversion"/>
  </si>
  <si>
    <r>
      <t>105</t>
    </r>
    <r>
      <rPr>
        <sz val="10"/>
        <rFont val="標楷體"/>
        <family val="4"/>
        <charset val="136"/>
      </rPr>
      <t>底</t>
    </r>
    <phoneticPr fontId="4" type="noConversion"/>
  </si>
  <si>
    <r>
      <t>105</t>
    </r>
    <r>
      <rPr>
        <sz val="10"/>
        <rFont val="標楷體"/>
        <family val="4"/>
        <charset val="136"/>
      </rPr>
      <t>年底</t>
    </r>
    <phoneticPr fontId="4" type="noConversion"/>
  </si>
  <si>
    <r>
      <t>105</t>
    </r>
    <r>
      <rPr>
        <sz val="10"/>
        <rFont val="標楷體"/>
        <family val="4"/>
        <charset val="136"/>
      </rPr>
      <t>年底</t>
    </r>
    <phoneticPr fontId="4" type="noConversion"/>
  </si>
  <si>
    <r>
      <t>105</t>
    </r>
    <r>
      <rPr>
        <sz val="10"/>
        <rFont val="標楷體"/>
        <family val="4"/>
        <charset val="136"/>
      </rPr>
      <t>年底</t>
    </r>
    <phoneticPr fontId="4" type="noConversion"/>
  </si>
  <si>
    <r>
      <t>105</t>
    </r>
    <r>
      <rPr>
        <sz val="11"/>
        <rFont val="標楷體"/>
        <family val="4"/>
        <charset val="136"/>
      </rPr>
      <t>年</t>
    </r>
    <phoneticPr fontId="4" type="noConversion"/>
  </si>
  <si>
    <r>
      <t>105</t>
    </r>
    <r>
      <rPr>
        <sz val="10"/>
        <rFont val="標楷體"/>
        <family val="4"/>
        <charset val="136"/>
      </rPr>
      <t>年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</si>
  <si>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中國信託人壽保險公司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</si>
  <si>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台灣人壽保險公司</t>
    </r>
    <phoneticPr fontId="4" type="noConversion"/>
  </si>
  <si>
    <r>
      <t xml:space="preserve">       105</t>
    </r>
    <r>
      <rPr>
        <sz val="13"/>
        <color indexed="8"/>
        <rFont val="標楷體"/>
        <family val="4"/>
        <charset val="136"/>
      </rPr>
      <t>年底全體人壽保險公司負債總額占業主權益比率為</t>
    </r>
    <r>
      <rPr>
        <sz val="13"/>
        <color indexed="8"/>
        <rFont val="Times New Roman"/>
        <family val="1"/>
      </rPr>
      <t xml:space="preserve"> 1,898.6 </t>
    </r>
    <r>
      <rPr>
        <sz val="13"/>
        <color indexed="8"/>
        <rFont val="標楷體"/>
        <family val="4"/>
        <charset val="136"/>
      </rPr>
      <t>％，較上年底增加</t>
    </r>
    <phoneticPr fontId="4" type="noConversion"/>
  </si>
  <si>
    <r>
      <t xml:space="preserve">       9.5 </t>
    </r>
    <r>
      <rPr>
        <sz val="13"/>
        <color indexed="8"/>
        <rFont val="標楷體"/>
        <family val="4"/>
        <charset val="136"/>
      </rPr>
      <t>個百分點。</t>
    </r>
    <phoneticPr fontId="4" type="noConversion"/>
  </si>
  <si>
    <r>
      <t xml:space="preserve">       105</t>
    </r>
    <r>
      <rPr>
        <sz val="13"/>
        <color indexed="8"/>
        <rFont val="標楷體"/>
        <family val="4"/>
        <charset val="136"/>
      </rPr>
      <t>年底全體人壽保險公司業主權益占資產總額比率為</t>
    </r>
    <r>
      <rPr>
        <sz val="13"/>
        <color indexed="8"/>
        <rFont val="Times New Roman"/>
        <family val="1"/>
      </rPr>
      <t xml:space="preserve"> 5.0 </t>
    </r>
    <r>
      <rPr>
        <sz val="13"/>
        <color indexed="8"/>
        <rFont val="標楷體"/>
        <family val="4"/>
        <charset val="136"/>
      </rPr>
      <t>％，與上年底同。</t>
    </r>
    <r>
      <rPr>
        <sz val="13"/>
        <color indexed="8"/>
        <rFont val="Times New Roman"/>
        <family val="1"/>
      </rPr>
      <t xml:space="preserve"> </t>
    </r>
    <phoneticPr fontId="4" type="noConversion"/>
  </si>
  <si>
    <r>
      <t xml:space="preserve">       105</t>
    </r>
    <r>
      <rPr>
        <sz val="13"/>
        <color indexed="8"/>
        <rFont val="標楷體"/>
        <family val="4"/>
        <charset val="136"/>
      </rPr>
      <t>年全體人壽保險公司稅前純益占業主權益比率為</t>
    </r>
    <r>
      <rPr>
        <sz val="13"/>
        <color indexed="8"/>
        <rFont val="Times New Roman"/>
        <family val="1"/>
      </rPr>
      <t xml:space="preserve"> 9.6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3.9</t>
    </r>
    <r>
      <rPr>
        <sz val="13"/>
        <color indexed="8"/>
        <rFont val="標楷體"/>
        <family val="4"/>
        <charset val="136"/>
      </rPr>
      <t>個</t>
    </r>
    <r>
      <rPr>
        <sz val="13"/>
        <color indexed="8"/>
        <rFont val="Times New Roman"/>
        <family val="1"/>
      </rPr>
      <t xml:space="preserve"> </t>
    </r>
    <phoneticPr fontId="4" type="noConversion"/>
  </si>
  <si>
    <r>
      <t>105</t>
    </r>
    <r>
      <rPr>
        <sz val="20"/>
        <rFont val="標楷體"/>
        <family val="4"/>
        <charset val="136"/>
      </rPr>
      <t>年底</t>
    </r>
    <phoneticPr fontId="4" type="noConversion"/>
  </si>
  <si>
    <r>
      <t>105</t>
    </r>
    <r>
      <rPr>
        <sz val="10"/>
        <rFont val="標楷體"/>
        <family val="4"/>
        <charset val="136"/>
      </rPr>
      <t>年底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</si>
  <si>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富邦人壽保險公司</t>
    </r>
    <phoneticPr fontId="4" type="noConversion"/>
  </si>
  <si>
    <r>
      <t xml:space="preserve">  34,278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1.3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 545,233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20.8 </t>
    </r>
    <r>
      <rPr>
        <sz val="13"/>
        <rFont val="標楷體"/>
        <family val="4"/>
        <charset val="136"/>
      </rPr>
      <t>％</t>
    </r>
    <r>
      <rPr>
        <sz val="13"/>
        <rFont val="Times New Roman"/>
        <family val="1"/>
      </rPr>
      <t xml:space="preserve"> </t>
    </r>
    <r>
      <rPr>
        <sz val="13"/>
        <rFont val="標楷體"/>
        <family val="4"/>
        <charset val="136"/>
      </rPr>
      <t>為最多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</si>
  <si>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，富邦人壽保險公司</t>
    </r>
    <r>
      <rPr>
        <sz val="13"/>
        <rFont val="Times New Roman"/>
        <family val="1"/>
      </rPr>
      <t xml:space="preserve"> 533,877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20.4 </t>
    </r>
    <r>
      <rPr>
        <sz val="13"/>
        <rFont val="標楷體"/>
        <family val="4"/>
        <charset val="136"/>
      </rPr>
      <t>％次之。</t>
    </r>
    <phoneticPr fontId="4" type="noConversion"/>
  </si>
  <si>
    <r>
      <t xml:space="preserve">         105</t>
    </r>
    <r>
      <rPr>
        <sz val="13"/>
        <rFont val="標楷體"/>
        <family val="4"/>
        <charset val="136"/>
      </rPr>
      <t>年底全體人壽保險公司保險負債總額為</t>
    </r>
    <r>
      <rPr>
        <sz val="13"/>
        <rFont val="Times New Roman"/>
        <family val="1"/>
      </rPr>
      <t xml:space="preserve"> 18,910,828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 1,879,520 </t>
    </r>
    <phoneticPr fontId="4" type="noConversion"/>
  </si>
  <si>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11.0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4,539,150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24.0 </t>
    </r>
    <r>
      <rPr>
        <sz val="13"/>
        <rFont val="標楷體"/>
        <family val="4"/>
        <charset val="136"/>
      </rPr>
      <t>％為最多，南山</t>
    </r>
    <phoneticPr fontId="4" type="noConversion"/>
  </si>
  <si>
    <r>
      <rPr>
        <sz val="13"/>
        <rFont val="標楷體"/>
        <family val="4"/>
        <charset val="136"/>
      </rPr>
      <t>人壽保險公司</t>
    </r>
    <r>
      <rPr>
        <sz val="13"/>
        <rFont val="Times New Roman"/>
        <family val="1"/>
      </rPr>
      <t xml:space="preserve"> 3,262,387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17.3 </t>
    </r>
    <r>
      <rPr>
        <sz val="13"/>
        <rFont val="標楷體"/>
        <family val="4"/>
        <charset val="136"/>
      </rPr>
      <t>％次之。</t>
    </r>
    <r>
      <rPr>
        <sz val="13"/>
        <rFont val="Times New Roman"/>
        <family val="1"/>
      </rPr>
      <t xml:space="preserve">  </t>
    </r>
    <phoneticPr fontId="4" type="noConversion"/>
  </si>
  <si>
    <r>
      <t>105</t>
    </r>
    <r>
      <rPr>
        <sz val="11"/>
        <rFont val="標楷體"/>
        <family val="4"/>
        <charset val="136"/>
      </rPr>
      <t>年底</t>
    </r>
    <phoneticPr fontId="4" type="noConversion"/>
  </si>
  <si>
    <r>
      <t xml:space="preserve">       105</t>
    </r>
    <r>
      <rPr>
        <sz val="13"/>
        <rFont val="標楷體"/>
        <family val="4"/>
        <charset val="136"/>
      </rPr>
      <t>年底全體人壽保險公司資產總額</t>
    </r>
    <r>
      <rPr>
        <sz val="13"/>
        <rFont val="Times New Roman"/>
        <family val="1"/>
      </rPr>
      <t xml:space="preserve"> 22,249,920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9.7 </t>
    </r>
    <r>
      <rPr>
        <sz val="13"/>
        <rFont val="標楷體"/>
        <family val="4"/>
        <charset val="136"/>
      </rPr>
      <t>％；負債總額</t>
    </r>
    <r>
      <rPr>
        <sz val="13"/>
        <rFont val="Times New Roman"/>
        <family val="1"/>
      </rPr>
      <t xml:space="preserve"> </t>
    </r>
    <phoneticPr fontId="4" type="noConversion"/>
  </si>
  <si>
    <r>
      <t xml:space="preserve">21,136,639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9.8 </t>
    </r>
    <r>
      <rPr>
        <sz val="13"/>
        <rFont val="標楷體"/>
        <family val="4"/>
        <charset val="136"/>
      </rPr>
      <t>％；業主權益總額</t>
    </r>
    <r>
      <rPr>
        <sz val="13"/>
        <rFont val="Times New Roman"/>
        <family val="1"/>
      </rPr>
      <t xml:space="preserve"> 1,113,281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9.2 </t>
    </r>
    <r>
      <rPr>
        <sz val="13"/>
        <rFont val="標楷體"/>
        <family val="4"/>
        <charset val="136"/>
      </rPr>
      <t>％。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</si>
  <si>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公司</t>
    </r>
    <r>
      <rPr>
        <sz val="13"/>
        <rFont val="Times New Roman"/>
        <family val="1"/>
      </rPr>
      <t xml:space="preserve"> 188,517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12.6 </t>
    </r>
    <r>
      <rPr>
        <sz val="13"/>
        <rFont val="標楷體"/>
        <family val="4"/>
        <charset val="136"/>
      </rPr>
      <t>％次之。</t>
    </r>
    <phoneticPr fontId="4" type="noConversion"/>
  </si>
  <si>
    <r>
      <t xml:space="preserve">    註：1.英屬百慕達商中泰人壽保險公司台灣分公司已於105.9.6更名為英屬百慕達商安達人壽保險公司台灣分公司</t>
    </r>
    <r>
      <rPr>
        <sz val="10"/>
        <rFont val="新細明體"/>
        <family val="1"/>
        <charset val="136"/>
      </rPr>
      <t>。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</si>
  <si>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英屬百慕達商安達人壽保險公司台灣分公司</t>
    </r>
    <phoneticPr fontId="4" type="noConversion"/>
  </si>
  <si>
    <t xml:space="preserve">        2.中國信託人壽保險公司已於105.1.1併入台灣人壽保險公司。(以下各表同)</t>
    <phoneticPr fontId="4" type="noConversion"/>
  </si>
  <si>
    <r>
      <t xml:space="preserve">        105</t>
    </r>
    <r>
      <rPr>
        <sz val="13"/>
        <rFont val="標楷體"/>
        <family val="4"/>
        <charset val="136"/>
      </rPr>
      <t>年底全體人壽保險公司持有政府債券總餘額</t>
    </r>
    <r>
      <rPr>
        <sz val="13"/>
        <rFont val="Times New Roman"/>
        <family val="1"/>
      </rPr>
      <t xml:space="preserve"> 1,885,139 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 333,519 </t>
    </r>
    <r>
      <rPr>
        <sz val="13"/>
        <rFont val="Times New Roman"/>
        <family val="1"/>
      </rPr>
      <t xml:space="preserve"> </t>
    </r>
    <phoneticPr fontId="4" type="noConversion"/>
  </si>
  <si>
    <r>
      <t xml:space="preserve">  </t>
    </r>
    <r>
      <rPr>
        <sz val="13"/>
        <rFont val="標楷體"/>
        <family val="4"/>
        <charset val="136"/>
      </rPr>
      <t>壽保險公司</t>
    </r>
    <r>
      <rPr>
        <sz val="13"/>
        <rFont val="Times New Roman"/>
        <family val="1"/>
      </rPr>
      <t xml:space="preserve"> 264,898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14.0 </t>
    </r>
    <r>
      <rPr>
        <sz val="13"/>
        <rFont val="標楷體"/>
        <family val="4"/>
        <charset val="136"/>
      </rPr>
      <t>％次之。</t>
    </r>
    <phoneticPr fontId="4" type="noConversion"/>
  </si>
  <si>
    <r>
      <t>104</t>
    </r>
    <r>
      <rPr>
        <sz val="10"/>
        <rFont val="標楷體"/>
        <family val="4"/>
        <charset val="136"/>
      </rPr>
      <t>年底</t>
    </r>
    <phoneticPr fontId="4" type="noConversion"/>
  </si>
  <si>
    <r>
      <t xml:space="preserve"> 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15.0 %</t>
    </r>
    <r>
      <rPr>
        <sz val="13"/>
        <rFont val="標楷體"/>
        <family val="4"/>
        <charset val="136"/>
      </rPr>
      <t>，其中以富邦人壽保險公司</t>
    </r>
    <r>
      <rPr>
        <sz val="13"/>
        <rFont val="Times New Roman"/>
        <family val="1"/>
      </rPr>
      <t xml:space="preserve"> 300,714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15.9 </t>
    </r>
    <r>
      <rPr>
        <sz val="13"/>
        <rFont val="標楷體"/>
        <family val="4"/>
        <charset val="136"/>
      </rPr>
      <t>％為最多；南山人</t>
    </r>
    <phoneticPr fontId="4" type="noConversion"/>
  </si>
  <si>
    <r>
      <t xml:space="preserve">          105</t>
    </r>
    <r>
      <rPr>
        <sz val="13"/>
        <rFont val="標楷體"/>
        <family val="4"/>
        <charset val="136"/>
      </rPr>
      <t>年底全體人壽保險公司其他有價證券投資總餘額</t>
    </r>
    <r>
      <rPr>
        <sz val="13"/>
        <rFont val="Times New Roman"/>
        <family val="1"/>
      </rPr>
      <t xml:space="preserve"> 2,618,449 </t>
    </r>
    <r>
      <rPr>
        <sz val="13"/>
        <rFont val="標楷體"/>
        <family val="4"/>
        <charset val="136"/>
      </rPr>
      <t>百萬元，較上年底減少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</si>
  <si>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 xml:space="preserve"> 5.0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 415,030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40.6 </t>
    </r>
    <r>
      <rPr>
        <sz val="13"/>
        <rFont val="標楷體"/>
        <family val="4"/>
        <charset val="136"/>
      </rPr>
      <t>％為最多，富邦人壽保險</t>
    </r>
    <r>
      <rPr>
        <sz val="13"/>
        <rFont val="標楷體"/>
        <family val="4"/>
        <charset val="136"/>
      </rPr>
      <t>公</t>
    </r>
    <phoneticPr fontId="4" type="noConversion"/>
  </si>
  <si>
    <r>
      <t xml:space="preserve">        105</t>
    </r>
    <r>
      <rPr>
        <sz val="13"/>
        <rFont val="標楷體"/>
        <family val="4"/>
        <charset val="136"/>
      </rPr>
      <t>年底全體人壽保險公司不動產投資淨額</t>
    </r>
    <r>
      <rPr>
        <sz val="13"/>
        <rFont val="Times New Roman"/>
        <family val="1"/>
      </rPr>
      <t xml:space="preserve"> 1,023,568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48,403 </t>
    </r>
    <r>
      <rPr>
        <sz val="13"/>
        <rFont val="標楷體"/>
        <family val="4"/>
        <charset val="136"/>
      </rPr>
      <t>百萬元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</si>
  <si>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司</t>
    </r>
    <r>
      <rPr>
        <sz val="13"/>
        <rFont val="Times New Roman"/>
        <family val="1"/>
      </rPr>
      <t xml:space="preserve"> 139,223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13.6 </t>
    </r>
    <r>
      <rPr>
        <sz val="13"/>
        <rFont val="標楷體"/>
        <family val="4"/>
        <charset val="136"/>
      </rPr>
      <t>％次之。</t>
    </r>
    <phoneticPr fontId="4" type="noConversion"/>
  </si>
  <si>
    <r>
      <t xml:space="preserve">  3.2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 621,187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41.7 </t>
    </r>
    <r>
      <rPr>
        <sz val="13"/>
        <rFont val="標楷體"/>
        <family val="4"/>
        <charset val="136"/>
      </rPr>
      <t>％為最多，富邦人壽保險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</si>
  <si>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資本公積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</si>
  <si>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股本</t>
    </r>
    <phoneticPr fontId="4" type="noConversion"/>
  </si>
  <si>
    <r>
      <t xml:space="preserve">        105</t>
    </r>
    <r>
      <rPr>
        <sz val="13"/>
        <rFont val="標楷體"/>
        <family val="4"/>
        <charset val="136"/>
      </rPr>
      <t>年底全體人壽保險公司放款總額</t>
    </r>
    <r>
      <rPr>
        <sz val="13"/>
        <rFont val="Times New Roman"/>
        <family val="1"/>
      </rPr>
      <t xml:space="preserve"> 1,491,414 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 49,007 </t>
    </r>
    <r>
      <rPr>
        <sz val="13"/>
        <rFont val="標楷體"/>
        <family val="4"/>
        <charset val="136"/>
      </rPr>
      <t>百萬元或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</si>
  <si>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無活絡市場之債券投資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</si>
  <si>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備供出售金融資產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</si>
  <si>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持有至到期日金融資產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</si>
  <si>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放款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</si>
  <si>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分離帳戶保險商品資產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</si>
  <si>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現金及約當現金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</si>
  <si>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投資性不動產</t>
    </r>
    <phoneticPr fontId="4" type="noConversion"/>
  </si>
  <si>
    <r>
      <t xml:space="preserve">   </t>
    </r>
    <r>
      <rPr>
        <sz val="11"/>
        <color theme="0"/>
        <rFont val="標楷體"/>
        <family val="4"/>
        <charset val="136"/>
      </rPr>
      <t>業主權益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</si>
  <si>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投資性不動產</t>
    </r>
    <r>
      <rPr>
        <sz val="12"/>
        <rFont val="標楷體"/>
        <family val="4"/>
        <charset val="136"/>
      </rPr>
      <t>損</t>
    </r>
    <r>
      <rPr>
        <sz val="12"/>
        <rFont val="標楷體"/>
        <family val="4"/>
        <charset val="136"/>
      </rPr>
      <t>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</si>
  <si>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兌換</t>
    </r>
    <r>
      <rPr>
        <sz val="12"/>
        <rFont val="標楷體"/>
        <family val="4"/>
        <charset val="136"/>
      </rPr>
      <t>損</t>
    </r>
    <r>
      <rPr>
        <sz val="12"/>
        <rFont val="標楷體"/>
        <family val="4"/>
        <charset val="136"/>
      </rPr>
      <t>益</t>
    </r>
    <phoneticPr fontId="4" type="noConversion"/>
  </si>
  <si>
    <r>
      <t xml:space="preserve">       105</t>
    </r>
    <r>
      <rPr>
        <sz val="13"/>
        <color indexed="8"/>
        <rFont val="標楷體"/>
        <family val="4"/>
        <charset val="136"/>
      </rPr>
      <t>年全體人壽保險公司營業利益占營業收入比率為</t>
    </r>
    <r>
      <rPr>
        <sz val="13"/>
        <color indexed="8"/>
        <rFont val="Times New Roman"/>
        <family val="1"/>
      </rPr>
      <t xml:space="preserve"> 2.6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1.3 </t>
    </r>
    <r>
      <rPr>
        <sz val="13"/>
        <color indexed="8"/>
        <rFont val="標楷體"/>
        <family val="4"/>
        <charset val="136"/>
      </rPr>
      <t>個</t>
    </r>
    <phoneticPr fontId="4" type="noConversion"/>
  </si>
  <si>
    <r>
      <t xml:space="preserve">       105</t>
    </r>
    <r>
      <rPr>
        <sz val="13"/>
        <color indexed="8"/>
        <rFont val="標楷體"/>
        <family val="4"/>
        <charset val="136"/>
      </rPr>
      <t>年全體人壽保險公司稅前純益占營業收入比率為</t>
    </r>
    <r>
      <rPr>
        <sz val="13"/>
        <color indexed="8"/>
        <rFont val="Times New Roman"/>
        <family val="1"/>
      </rPr>
      <t xml:space="preserve"> 2.7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1.3 </t>
    </r>
    <r>
      <rPr>
        <sz val="13"/>
        <color indexed="8"/>
        <rFont val="標楷體"/>
        <family val="4"/>
        <charset val="136"/>
      </rPr>
      <t>個</t>
    </r>
    <phoneticPr fontId="4" type="noConversion"/>
  </si>
  <si>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 xml:space="preserve"> 9.2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 361,188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32.4 </t>
    </r>
    <r>
      <rPr>
        <sz val="13"/>
        <rFont val="標楷體"/>
        <family val="4"/>
        <charset val="136"/>
      </rPr>
      <t>％為最多，富邦人壽保險公</t>
    </r>
    <phoneticPr fontId="4" type="noConversion"/>
  </si>
  <si>
    <r>
      <t xml:space="preserve"> 213,309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19.2 </t>
    </r>
    <r>
      <rPr>
        <sz val="13"/>
        <rFont val="標楷體"/>
        <family val="4"/>
        <charset val="136"/>
      </rPr>
      <t>％次之。</t>
    </r>
    <phoneticPr fontId="4" type="noConversion"/>
  </si>
  <si>
    <r>
      <t xml:space="preserve">      105</t>
    </r>
    <r>
      <rPr>
        <sz val="13"/>
        <rFont val="標楷體"/>
        <family val="4"/>
        <charset val="136"/>
      </rPr>
      <t>年底全體人壽保險公司業主權益總餘額</t>
    </r>
    <r>
      <rPr>
        <sz val="13"/>
        <rFont val="Times New Roman"/>
        <family val="1"/>
      </rPr>
      <t xml:space="preserve"> 1,113,281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93,954 </t>
    </r>
    <r>
      <rPr>
        <sz val="13"/>
        <rFont val="標楷體"/>
        <family val="4"/>
        <charset val="136"/>
      </rPr>
      <t>百萬元</t>
    </r>
    <phoneticPr fontId="4" type="noConversion"/>
  </si>
  <si>
    <r>
      <t xml:space="preserve">      105</t>
    </r>
    <r>
      <rPr>
        <sz val="13"/>
        <rFont val="標楷體"/>
        <family val="4"/>
        <charset val="136"/>
      </rPr>
      <t>年全體人壽保險公司稅前純益共計</t>
    </r>
    <r>
      <rPr>
        <sz val="13"/>
        <rFont val="Times New Roman"/>
        <family val="1"/>
      </rPr>
      <t xml:space="preserve"> 106,466 </t>
    </r>
    <r>
      <rPr>
        <sz val="13"/>
        <rFont val="標楷體"/>
        <family val="4"/>
        <charset val="136"/>
      </rPr>
      <t>百萬元，較上年減少</t>
    </r>
    <r>
      <rPr>
        <sz val="13"/>
        <rFont val="Times New Roman"/>
        <family val="1"/>
      </rPr>
      <t>31,047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/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</si>
  <si>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</si>
  <si>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其他保險負債淨變動</t>
    </r>
    <phoneticPr fontId="4" type="noConversion"/>
  </si>
  <si>
    <r>
      <t xml:space="preserve">376,445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15.3 </t>
    </r>
    <r>
      <rPr>
        <sz val="13"/>
        <rFont val="標楷體"/>
        <family val="4"/>
        <charset val="136"/>
      </rPr>
      <t>％；其他保險負債淨變動</t>
    </r>
    <r>
      <rPr>
        <sz val="13"/>
        <rFont val="Times New Roman"/>
        <family val="1"/>
      </rPr>
      <t xml:space="preserve"> 1,937,297 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 xml:space="preserve"> 363,371</t>
    </r>
    <phoneticPr fontId="4" type="noConversion"/>
  </si>
  <si>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23.1 </t>
    </r>
    <r>
      <rPr>
        <sz val="13"/>
        <rFont val="標楷體"/>
        <family val="4"/>
        <charset val="136"/>
      </rPr>
      <t>％。</t>
    </r>
    <phoneticPr fontId="4" type="noConversion"/>
  </si>
  <si>
    <r>
      <t xml:space="preserve">22.6 </t>
    </r>
    <r>
      <rPr>
        <sz val="13"/>
        <rFont val="標楷體"/>
        <family val="4"/>
        <charset val="136"/>
      </rPr>
      <t>％。就收支項目分析，全年</t>
    </r>
    <r>
      <rPr>
        <sz val="13"/>
        <rFont val="標楷體"/>
        <family val="4"/>
        <charset val="136"/>
      </rPr>
      <t>自留滿期保費收入</t>
    </r>
    <r>
      <rPr>
        <sz val="13"/>
        <rFont val="Times New Roman"/>
        <family val="1"/>
      </rPr>
      <t xml:space="preserve"> 2,843,303 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 xml:space="preserve">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</si>
</sst>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%"/>
    <numFmt numFmtId="177" formatCode="#,##0.0_ "/>
    <numFmt numFmtId="178" formatCode="#,##0.0"/>
    <numFmt numFmtId="179" formatCode="0.0_ "/>
    <numFmt numFmtId="180" formatCode="#,##0_ "/>
    <numFmt numFmtId="181" formatCode="0.0"/>
  </numFmts>
  <fonts count="26" x14ac:knownFonts="1">
    <font>
      <sz val="12"/>
      <name val="新細明體"/>
      <family val="1"/>
      <charset val="136"/>
    </font>
    <font>
      <sz val="10"/>
      <name val="Arial"/>
      <family val="2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sz val="11"/>
      <color indexed="10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3"/>
      <color theme="1"/>
      <name val="Times New Roman"/>
      <family val="1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2"/>
      <color theme="0"/>
      <name val="新細明體"/>
      <family val="1"/>
      <charset val="136"/>
    </font>
    <font>
      <sz val="11"/>
      <name val="新細明體"/>
      <family val="1"/>
      <charset val="136"/>
    </font>
    <font>
      <sz val="10"/>
      <name val="新細明體"/>
      <family val="1"/>
      <charset val="136"/>
    </font>
    <font>
      <sz val="11"/>
      <color theme="0"/>
      <name val="Times New Roman"/>
      <family val="1"/>
    </font>
    <font>
      <sz val="11"/>
      <color theme="0"/>
      <name val="標楷體"/>
      <family val="4"/>
      <charset val="136"/>
    </font>
    <font>
      <sz val="12"/>
      <color theme="0"/>
      <name val="標楷體"/>
      <family val="4"/>
      <charset val="136"/>
    </font>
    <font>
      <sz val="9"/>
      <color theme="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>
      <alignment horizontal="left" wrapText="1"/>
    </xf>
    <xf numFmtId="0" fontId="6" fillId="0" borderId="0"/>
    <xf numFmtId="0" fontId="1" fillId="0" borderId="0">
      <alignment horizontal="left" wrapText="1"/>
    </xf>
    <xf numFmtId="0" fontId="6" fillId="0" borderId="0">
      <alignment vertical="center"/>
    </xf>
    <xf numFmtId="0" fontId="1" fillId="0" borderId="0"/>
    <xf numFmtId="0" fontId="1" fillId="0" borderId="0">
      <alignment horizontal="left" wrapText="1"/>
    </xf>
    <xf numFmtId="0" fontId="6" fillId="0" borderId="0">
      <alignment horizontal="left" wrapText="1"/>
    </xf>
    <xf numFmtId="0" fontId="1" fillId="0" borderId="0">
      <alignment horizontal="left" wrapText="1"/>
    </xf>
    <xf numFmtId="0" fontId="1" fillId="0" borderId="0">
      <alignment horizontal="left" wrapText="1"/>
    </xf>
  </cellStyleXfs>
  <cellXfs count="150">
    <xf numFmtId="0" fontId="0" fillId="0" borderId="0" xfId="0"/>
    <xf numFmtId="0" fontId="2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6" fillId="0" borderId="0" xfId="2"/>
    <xf numFmtId="0" fontId="10" fillId="0" borderId="0" xfId="7" applyFont="1" applyAlignment="1">
      <alignment vertical="center"/>
    </xf>
    <xf numFmtId="0" fontId="6" fillId="0" borderId="0" xfId="7" applyAlignment="1">
      <alignment vertical="center"/>
    </xf>
    <xf numFmtId="0" fontId="7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8" fillId="0" borderId="0" xfId="7" applyFont="1" applyAlignment="1">
      <alignment vertical="center"/>
    </xf>
    <xf numFmtId="0" fontId="9" fillId="0" borderId="3" xfId="7" applyFont="1" applyBorder="1" applyAlignment="1">
      <alignment horizontal="center" vertical="center"/>
    </xf>
    <xf numFmtId="0" fontId="9" fillId="0" borderId="4" xfId="7" applyFont="1" applyBorder="1" applyAlignment="1">
      <alignment horizontal="center" vertical="center"/>
    </xf>
    <xf numFmtId="0" fontId="9" fillId="0" borderId="4" xfId="7" applyFont="1" applyBorder="1" applyAlignment="1">
      <alignment vertical="center"/>
    </xf>
    <xf numFmtId="177" fontId="13" fillId="0" borderId="4" xfId="7" applyNumberFormat="1" applyFont="1" applyBorder="1" applyAlignment="1">
      <alignment vertical="center"/>
    </xf>
    <xf numFmtId="0" fontId="13" fillId="0" borderId="4" xfId="7" applyFont="1" applyBorder="1" applyAlignment="1">
      <alignment vertical="center"/>
    </xf>
    <xf numFmtId="177" fontId="9" fillId="0" borderId="5" xfId="7" applyNumberFormat="1" applyFont="1" applyBorder="1" applyAlignment="1">
      <alignment vertical="center"/>
    </xf>
    <xf numFmtId="0" fontId="13" fillId="0" borderId="6" xfId="7" applyFont="1" applyBorder="1" applyAlignment="1">
      <alignment vertical="center"/>
    </xf>
    <xf numFmtId="0" fontId="9" fillId="0" borderId="1" xfId="7" applyFont="1" applyBorder="1" applyAlignment="1">
      <alignment vertical="center"/>
    </xf>
    <xf numFmtId="3" fontId="9" fillId="0" borderId="1" xfId="7" quotePrefix="1" applyNumberFormat="1" applyFont="1" applyBorder="1" applyAlignment="1">
      <alignment horizontal="right" vertical="center"/>
    </xf>
    <xf numFmtId="178" fontId="9" fillId="0" borderId="1" xfId="7" quotePrefix="1" applyNumberFormat="1" applyFont="1" applyBorder="1" applyAlignment="1">
      <alignment horizontal="right" vertical="center"/>
    </xf>
    <xf numFmtId="3" fontId="9" fillId="0" borderId="0" xfId="7" quotePrefix="1" applyNumberFormat="1" applyFont="1" applyBorder="1" applyAlignment="1">
      <alignment horizontal="right" vertical="center"/>
    </xf>
    <xf numFmtId="3" fontId="9" fillId="0" borderId="7" xfId="7" quotePrefix="1" applyNumberFormat="1" applyFont="1" applyBorder="1" applyAlignment="1">
      <alignment horizontal="right" vertical="center"/>
    </xf>
    <xf numFmtId="0" fontId="9" fillId="0" borderId="1" xfId="7" applyFont="1" applyBorder="1">
      <alignment horizontal="left" wrapText="1"/>
    </xf>
    <xf numFmtId="177" fontId="14" fillId="0" borderId="1" xfId="7" quotePrefix="1" applyNumberFormat="1" applyFont="1" applyBorder="1" applyAlignment="1">
      <alignment horizontal="right" vertical="center"/>
    </xf>
    <xf numFmtId="3" fontId="9" fillId="0" borderId="2" xfId="7" quotePrefix="1" applyNumberFormat="1" applyFont="1" applyBorder="1" applyAlignment="1">
      <alignment horizontal="right" vertical="center"/>
    </xf>
    <xf numFmtId="178" fontId="9" fillId="0" borderId="2" xfId="7" quotePrefix="1" applyNumberFormat="1" applyFont="1" applyBorder="1" applyAlignment="1">
      <alignment horizontal="right" vertical="center"/>
    </xf>
    <xf numFmtId="0" fontId="9" fillId="0" borderId="3" xfId="7" applyFont="1" applyBorder="1" applyAlignment="1">
      <alignment vertical="center"/>
    </xf>
    <xf numFmtId="3" fontId="9" fillId="0" borderId="4" xfId="7" quotePrefix="1" applyNumberFormat="1" applyFont="1" applyBorder="1" applyAlignment="1">
      <alignment horizontal="right" vertical="center"/>
    </xf>
    <xf numFmtId="178" fontId="9" fillId="0" borderId="4" xfId="7" quotePrefix="1" applyNumberFormat="1" applyFont="1" applyBorder="1" applyAlignment="1">
      <alignment horizontal="right" vertical="center"/>
    </xf>
    <xf numFmtId="0" fontId="9" fillId="0" borderId="8" xfId="7" applyFont="1" applyBorder="1" applyAlignment="1">
      <alignment vertical="center"/>
    </xf>
    <xf numFmtId="178" fontId="9" fillId="0" borderId="4" xfId="7" applyNumberFormat="1" applyFont="1" applyBorder="1" applyAlignment="1">
      <alignment vertical="center"/>
    </xf>
    <xf numFmtId="180" fontId="9" fillId="0" borderId="4" xfId="7" applyNumberFormat="1" applyFont="1" applyBorder="1" applyAlignment="1">
      <alignment vertical="center"/>
    </xf>
    <xf numFmtId="0" fontId="9" fillId="0" borderId="9" xfId="7" applyFont="1" applyBorder="1">
      <alignment horizontal="left" wrapText="1"/>
    </xf>
    <xf numFmtId="0" fontId="9" fillId="0" borderId="9" xfId="7" applyFont="1" applyBorder="1" applyAlignment="1">
      <alignment vertical="center"/>
    </xf>
    <xf numFmtId="178" fontId="9" fillId="0" borderId="1" xfId="7" applyNumberFormat="1" applyFont="1" applyBorder="1" applyAlignment="1">
      <alignment horizontal="right" vertical="center"/>
    </xf>
    <xf numFmtId="3" fontId="9" fillId="0" borderId="1" xfId="7" applyNumberFormat="1" applyFont="1" applyBorder="1" applyAlignment="1">
      <alignment vertical="center"/>
    </xf>
    <xf numFmtId="3" fontId="9" fillId="0" borderId="1" xfId="7" applyNumberFormat="1" applyFont="1" applyBorder="1" applyAlignment="1">
      <alignment horizontal="right" vertical="center"/>
    </xf>
    <xf numFmtId="178" fontId="9" fillId="0" borderId="2" xfId="7" applyNumberFormat="1" applyFont="1" applyBorder="1" applyAlignment="1">
      <alignment horizontal="right" vertical="center"/>
    </xf>
    <xf numFmtId="3" fontId="9" fillId="0" borderId="4" xfId="7" applyNumberFormat="1" applyFont="1" applyBorder="1" applyAlignment="1">
      <alignment vertical="center"/>
    </xf>
    <xf numFmtId="3" fontId="9" fillId="0" borderId="9" xfId="7" quotePrefix="1" applyNumberFormat="1" applyFont="1" applyBorder="1" applyAlignment="1">
      <alignment horizontal="right" vertical="center"/>
    </xf>
    <xf numFmtId="3" fontId="9" fillId="0" borderId="3" xfId="7" quotePrefix="1" applyNumberFormat="1" applyFont="1" applyBorder="1" applyAlignment="1">
      <alignment horizontal="right" vertical="center"/>
    </xf>
    <xf numFmtId="178" fontId="9" fillId="0" borderId="3" xfId="7" applyNumberFormat="1" applyFont="1" applyBorder="1" applyAlignment="1">
      <alignment horizontal="right" vertical="center"/>
    </xf>
    <xf numFmtId="178" fontId="9" fillId="0" borderId="3" xfId="7" quotePrefix="1" applyNumberFormat="1" applyFont="1" applyBorder="1" applyAlignment="1">
      <alignment horizontal="right" vertical="center"/>
    </xf>
    <xf numFmtId="0" fontId="11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9" fillId="0" borderId="0" xfId="7" applyFont="1" applyAlignment="1">
      <alignment horizontal="right" vertical="center"/>
    </xf>
    <xf numFmtId="0" fontId="9" fillId="0" borderId="8" xfId="7" applyFont="1" applyBorder="1">
      <alignment horizontal="left" wrapText="1"/>
    </xf>
    <xf numFmtId="180" fontId="13" fillId="0" borderId="4" xfId="7" applyNumberFormat="1" applyFont="1" applyBorder="1">
      <alignment horizontal="left" wrapText="1"/>
    </xf>
    <xf numFmtId="0" fontId="13" fillId="0" borderId="8" xfId="7" applyFont="1" applyBorder="1" applyAlignment="1">
      <alignment vertical="center"/>
    </xf>
    <xf numFmtId="180" fontId="9" fillId="0" borderId="8" xfId="7" applyNumberFormat="1" applyFont="1" applyBorder="1">
      <alignment horizontal="left" wrapText="1"/>
    </xf>
    <xf numFmtId="0" fontId="8" fillId="0" borderId="9" xfId="7" applyFont="1" applyBorder="1">
      <alignment horizontal="left" wrapText="1"/>
    </xf>
    <xf numFmtId="181" fontId="9" fillId="0" borderId="9" xfId="7" applyNumberFormat="1" applyFont="1" applyBorder="1" applyAlignment="1">
      <alignment vertical="center"/>
    </xf>
    <xf numFmtId="3" fontId="9" fillId="0" borderId="9" xfId="7" applyNumberFormat="1" applyFont="1" applyBorder="1" applyAlignment="1">
      <alignment vertical="center"/>
    </xf>
    <xf numFmtId="178" fontId="9" fillId="0" borderId="1" xfId="7" applyNumberFormat="1" applyFont="1" applyBorder="1" applyAlignment="1">
      <alignment vertical="center"/>
    </xf>
    <xf numFmtId="3" fontId="10" fillId="0" borderId="0" xfId="7" applyNumberFormat="1" applyFont="1" applyAlignment="1">
      <alignment vertical="center"/>
    </xf>
    <xf numFmtId="0" fontId="6" fillId="0" borderId="1" xfId="7" applyBorder="1" applyAlignment="1">
      <alignment vertical="center"/>
    </xf>
    <xf numFmtId="0" fontId="6" fillId="0" borderId="9" xfId="7" applyBorder="1" applyAlignment="1">
      <alignment vertical="center"/>
    </xf>
    <xf numFmtId="3" fontId="9" fillId="0" borderId="9" xfId="7" applyNumberFormat="1" applyFont="1" applyBorder="1" applyAlignment="1">
      <alignment horizontal="right" vertical="center"/>
    </xf>
    <xf numFmtId="0" fontId="8" fillId="0" borderId="10" xfId="7" applyFont="1" applyBorder="1">
      <alignment horizontal="left" wrapText="1"/>
    </xf>
    <xf numFmtId="3" fontId="9" fillId="0" borderId="2" xfId="7" applyNumberFormat="1" applyFont="1" applyBorder="1" applyAlignment="1">
      <alignment vertical="center"/>
    </xf>
    <xf numFmtId="3" fontId="9" fillId="0" borderId="10" xfId="7" applyNumberFormat="1" applyFont="1" applyBorder="1" applyAlignment="1">
      <alignment vertical="center"/>
    </xf>
    <xf numFmtId="180" fontId="10" fillId="0" borderId="0" xfId="7" applyNumberFormat="1" applyFont="1" applyAlignment="1">
      <alignment vertical="center"/>
    </xf>
    <xf numFmtId="0" fontId="9" fillId="0" borderId="3" xfId="7" applyFont="1" applyBorder="1">
      <alignment horizontal="left" wrapText="1"/>
    </xf>
    <xf numFmtId="3" fontId="9" fillId="0" borderId="3" xfId="7" applyNumberFormat="1" applyFont="1" applyBorder="1" applyAlignment="1">
      <alignment vertical="center"/>
    </xf>
    <xf numFmtId="181" fontId="9" fillId="0" borderId="3" xfId="7" applyNumberFormat="1" applyFont="1" applyBorder="1" applyAlignment="1">
      <alignment vertical="center"/>
    </xf>
    <xf numFmtId="181" fontId="9" fillId="0" borderId="4" xfId="7" applyNumberFormat="1" applyFont="1" applyBorder="1" applyAlignment="1">
      <alignment vertical="center"/>
    </xf>
    <xf numFmtId="178" fontId="9" fillId="0" borderId="4" xfId="7" applyNumberFormat="1" applyFont="1" applyBorder="1" applyAlignment="1">
      <alignment horizontal="right" vertical="center"/>
    </xf>
    <xf numFmtId="0" fontId="9" fillId="0" borderId="3" xfId="8" applyFont="1" applyBorder="1">
      <alignment horizontal="left" wrapText="1"/>
    </xf>
    <xf numFmtId="3" fontId="9" fillId="0" borderId="3" xfId="7" applyNumberFormat="1" applyFont="1" applyBorder="1" applyAlignment="1">
      <alignment horizontal="right" vertical="center"/>
    </xf>
    <xf numFmtId="0" fontId="8" fillId="0" borderId="3" xfId="7" applyFont="1" applyBorder="1">
      <alignment horizontal="left" wrapText="1"/>
    </xf>
    <xf numFmtId="177" fontId="14" fillId="0" borderId="3" xfId="7" quotePrefix="1" applyNumberFormat="1" applyFont="1" applyBorder="1" applyAlignment="1">
      <alignment horizontal="right" vertical="center"/>
    </xf>
    <xf numFmtId="0" fontId="15" fillId="0" borderId="0" xfId="7" applyFont="1" applyAlignment="1">
      <alignment vertical="center"/>
    </xf>
    <xf numFmtId="0" fontId="14" fillId="0" borderId="3" xfId="7" applyFont="1" applyBorder="1" applyAlignment="1">
      <alignment horizontal="center" vertical="center"/>
    </xf>
    <xf numFmtId="0" fontId="14" fillId="0" borderId="3" xfId="7" applyFont="1" applyBorder="1" applyAlignment="1">
      <alignment vertical="center"/>
    </xf>
    <xf numFmtId="180" fontId="14" fillId="0" borderId="3" xfId="7" quotePrefix="1" applyNumberFormat="1" applyFont="1" applyBorder="1" applyAlignment="1">
      <alignment horizontal="right" vertical="center"/>
    </xf>
    <xf numFmtId="177" fontId="14" fillId="0" borderId="3" xfId="7" applyNumberFormat="1" applyFont="1" applyBorder="1" applyAlignment="1">
      <alignment horizontal="right" vertical="center"/>
    </xf>
    <xf numFmtId="180" fontId="15" fillId="0" borderId="0" xfId="7" applyNumberFormat="1" applyFont="1" applyAlignment="1">
      <alignment vertical="center"/>
    </xf>
    <xf numFmtId="179" fontId="15" fillId="0" borderId="0" xfId="7" applyNumberFormat="1" applyFont="1" applyAlignment="1">
      <alignment vertical="center"/>
    </xf>
    <xf numFmtId="179" fontId="14" fillId="0" borderId="3" xfId="7" quotePrefix="1" applyNumberFormat="1" applyFont="1" applyBorder="1" applyAlignment="1">
      <alignment horizontal="right" vertical="center"/>
    </xf>
    <xf numFmtId="180" fontId="14" fillId="0" borderId="3" xfId="7" applyNumberFormat="1" applyFont="1" applyBorder="1" applyAlignment="1">
      <alignment horizontal="right" vertical="center"/>
    </xf>
    <xf numFmtId="179" fontId="14" fillId="0" borderId="3" xfId="9" quotePrefix="1" applyNumberFormat="1" applyFont="1" applyBorder="1" applyAlignment="1">
      <alignment horizontal="right" vertical="center"/>
    </xf>
    <xf numFmtId="0" fontId="15" fillId="0" borderId="0" xfId="9" applyFont="1" applyAlignment="1">
      <alignment vertical="center"/>
    </xf>
    <xf numFmtId="0" fontId="6" fillId="0" borderId="0" xfId="9" applyFont="1" applyAlignment="1">
      <alignment vertical="center"/>
    </xf>
    <xf numFmtId="0" fontId="2" fillId="0" borderId="0" xfId="9" applyFont="1" applyAlignment="1">
      <alignment vertical="center"/>
    </xf>
    <xf numFmtId="0" fontId="11" fillId="0" borderId="0" xfId="9" applyFont="1" applyAlignment="1">
      <alignment vertical="center"/>
    </xf>
    <xf numFmtId="0" fontId="14" fillId="0" borderId="0" xfId="9" applyFont="1" applyAlignment="1">
      <alignment vertical="center"/>
    </xf>
    <xf numFmtId="0" fontId="14" fillId="0" borderId="3" xfId="9" applyFont="1" applyBorder="1" applyAlignment="1">
      <alignment horizontal="center" vertical="center"/>
    </xf>
    <xf numFmtId="0" fontId="14" fillId="0" borderId="3" xfId="9" applyFont="1" applyBorder="1" applyAlignment="1">
      <alignment vertical="center"/>
    </xf>
    <xf numFmtId="180" fontId="14" fillId="0" borderId="3" xfId="9" quotePrefix="1" applyNumberFormat="1" applyFont="1" applyBorder="1" applyAlignment="1">
      <alignment horizontal="right" vertical="center"/>
    </xf>
    <xf numFmtId="177" fontId="14" fillId="0" borderId="3" xfId="9" quotePrefix="1" applyNumberFormat="1" applyFont="1" applyBorder="1" applyAlignment="1">
      <alignment horizontal="right" vertical="center"/>
    </xf>
    <xf numFmtId="180" fontId="14" fillId="0" borderId="0" xfId="9" applyNumberFormat="1" applyFont="1" applyAlignment="1">
      <alignment vertical="center"/>
    </xf>
    <xf numFmtId="179" fontId="14" fillId="0" borderId="0" xfId="9" applyNumberFormat="1" applyFont="1" applyAlignment="1">
      <alignment vertical="center"/>
    </xf>
    <xf numFmtId="177" fontId="14" fillId="0" borderId="0" xfId="9" applyNumberFormat="1" applyFont="1" applyAlignment="1">
      <alignment vertical="center"/>
    </xf>
    <xf numFmtId="0" fontId="2" fillId="0" borderId="0" xfId="7" applyFont="1" applyAlignment="1">
      <alignment vertical="center"/>
    </xf>
    <xf numFmtId="180" fontId="14" fillId="0" borderId="0" xfId="7" applyNumberFormat="1" applyFont="1" applyAlignment="1">
      <alignment vertical="center"/>
    </xf>
    <xf numFmtId="177" fontId="14" fillId="0" borderId="0" xfId="7" applyNumberFormat="1" applyFont="1" applyAlignment="1">
      <alignment vertical="center"/>
    </xf>
    <xf numFmtId="179" fontId="14" fillId="0" borderId="0" xfId="7" applyNumberFormat="1" applyFont="1" applyAlignment="1">
      <alignment vertical="center"/>
    </xf>
    <xf numFmtId="180" fontId="15" fillId="0" borderId="0" xfId="7" quotePrefix="1" applyNumberFormat="1" applyFont="1" applyBorder="1" applyAlignment="1">
      <alignment horizontal="right" vertical="center"/>
    </xf>
    <xf numFmtId="179" fontId="15" fillId="0" borderId="0" xfId="7" quotePrefix="1" applyNumberFormat="1" applyFont="1" applyBorder="1" applyAlignment="1">
      <alignment horizontal="right" vertical="center"/>
    </xf>
    <xf numFmtId="0" fontId="12" fillId="0" borderId="0" xfId="7" applyFont="1" applyAlignment="1">
      <alignment vertical="center"/>
    </xf>
    <xf numFmtId="0" fontId="16" fillId="0" borderId="0" xfId="7" applyFont="1" applyAlignment="1">
      <alignment vertical="center"/>
    </xf>
    <xf numFmtId="0" fontId="19" fillId="0" borderId="0" xfId="2" applyFont="1"/>
    <xf numFmtId="0" fontId="19" fillId="0" borderId="0" xfId="7" applyFont="1" applyAlignment="1">
      <alignment vertical="center"/>
    </xf>
    <xf numFmtId="179" fontId="19" fillId="0" borderId="0" xfId="7" applyNumberFormat="1" applyFont="1" applyAlignment="1">
      <alignment vertical="center"/>
    </xf>
    <xf numFmtId="3" fontId="15" fillId="0" borderId="0" xfId="7" applyNumberFormat="1" applyFont="1" applyAlignment="1">
      <alignment vertical="center"/>
    </xf>
    <xf numFmtId="0" fontId="6" fillId="0" borderId="0" xfId="7" applyFont="1" applyAlignment="1">
      <alignment vertical="center"/>
    </xf>
    <xf numFmtId="0" fontId="6" fillId="0" borderId="0" xfId="2" applyFont="1"/>
    <xf numFmtId="176" fontId="10" fillId="0" borderId="0" xfId="3" quotePrefix="1" applyNumberFormat="1" applyFont="1" applyBorder="1" applyAlignment="1">
      <alignment horizontal="right" vertical="center"/>
    </xf>
    <xf numFmtId="0" fontId="10" fillId="0" borderId="0" xfId="4" applyFont="1" applyBorder="1">
      <alignment vertical="center"/>
    </xf>
    <xf numFmtId="176" fontId="5" fillId="0" borderId="0" xfId="1" applyNumberFormat="1" applyFont="1" applyFill="1" applyBorder="1" applyAlignment="1">
      <alignment horizontal="right" wrapText="1"/>
    </xf>
    <xf numFmtId="176" fontId="5" fillId="0" borderId="0" xfId="1" applyNumberFormat="1" applyFont="1" applyBorder="1" applyAlignment="1">
      <alignment horizontal="right" wrapText="1"/>
    </xf>
    <xf numFmtId="0" fontId="9" fillId="0" borderId="0" xfId="1" applyFont="1" applyBorder="1" applyAlignment="1">
      <alignment vertical="center"/>
    </xf>
    <xf numFmtId="0" fontId="5" fillId="0" borderId="0" xfId="1" applyFont="1">
      <alignment horizontal="left" wrapText="1"/>
    </xf>
    <xf numFmtId="3" fontId="9" fillId="0" borderId="1" xfId="4" quotePrefix="1" applyNumberFormat="1" applyFont="1" applyBorder="1" applyAlignment="1">
      <alignment horizontal="right" vertical="center"/>
    </xf>
    <xf numFmtId="178" fontId="9" fillId="0" borderId="1" xfId="4" quotePrefix="1" applyNumberFormat="1" applyFont="1" applyBorder="1" applyAlignment="1">
      <alignment horizontal="right" vertical="center"/>
    </xf>
    <xf numFmtId="181" fontId="9" fillId="0" borderId="1" xfId="0" quotePrefix="1" applyNumberFormat="1" applyFont="1" applyBorder="1" applyAlignment="1">
      <alignment horizontal="right" vertical="center"/>
    </xf>
    <xf numFmtId="0" fontId="20" fillId="0" borderId="1" xfId="4" applyFont="1" applyBorder="1">
      <alignment vertical="center"/>
    </xf>
    <xf numFmtId="3" fontId="9" fillId="0" borderId="3" xfId="4" quotePrefix="1" applyNumberFormat="1" applyFont="1" applyBorder="1" applyAlignment="1">
      <alignment horizontal="right" vertical="center"/>
    </xf>
    <xf numFmtId="178" fontId="9" fillId="0" borderId="3" xfId="4" quotePrefix="1" applyNumberFormat="1" applyFont="1" applyBorder="1" applyAlignment="1">
      <alignment horizontal="right" vertical="center"/>
    </xf>
    <xf numFmtId="3" fontId="9" fillId="0" borderId="8" xfId="4" quotePrefix="1" applyNumberFormat="1" applyFont="1" applyBorder="1" applyAlignment="1">
      <alignment horizontal="right" vertical="center"/>
    </xf>
    <xf numFmtId="178" fontId="9" fillId="0" borderId="4" xfId="4" quotePrefix="1" applyNumberFormat="1" applyFont="1" applyBorder="1" applyAlignment="1">
      <alignment horizontal="right" vertical="center"/>
    </xf>
    <xf numFmtId="3" fontId="9" fillId="0" borderId="9" xfId="4" quotePrefix="1" applyNumberFormat="1" applyFont="1" applyBorder="1" applyAlignment="1">
      <alignment horizontal="right" vertical="center"/>
    </xf>
    <xf numFmtId="181" fontId="9" fillId="0" borderId="3" xfId="0" quotePrefix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2" applyFont="1"/>
    <xf numFmtId="176" fontId="5" fillId="0" borderId="0" xfId="1" applyNumberFormat="1" applyFont="1" applyAlignment="1">
      <alignment horizontal="right" wrapText="1"/>
    </xf>
    <xf numFmtId="0" fontId="22" fillId="0" borderId="0" xfId="3" applyFont="1" applyBorder="1">
      <alignment horizontal="left" wrapText="1"/>
    </xf>
    <xf numFmtId="176" fontId="23" fillId="0" borderId="0" xfId="3" quotePrefix="1" applyNumberFormat="1" applyFont="1" applyBorder="1" applyAlignment="1">
      <alignment horizontal="right" vertical="center"/>
    </xf>
    <xf numFmtId="0" fontId="23" fillId="0" borderId="0" xfId="4" applyFont="1" applyBorder="1">
      <alignment vertical="center"/>
    </xf>
    <xf numFmtId="176" fontId="24" fillId="0" borderId="0" xfId="1" applyNumberFormat="1" applyFont="1" applyFill="1" applyBorder="1" applyAlignment="1">
      <alignment horizontal="right" wrapText="1"/>
    </xf>
    <xf numFmtId="0" fontId="24" fillId="0" borderId="0" xfId="1" applyFont="1" applyBorder="1">
      <alignment horizontal="left" wrapText="1"/>
    </xf>
    <xf numFmtId="176" fontId="24" fillId="0" borderId="0" xfId="1" applyNumberFormat="1" applyFont="1" applyBorder="1" applyAlignment="1">
      <alignment horizontal="right" wrapText="1"/>
    </xf>
    <xf numFmtId="176" fontId="24" fillId="0" borderId="0" xfId="1" applyNumberFormat="1" applyFont="1" applyBorder="1">
      <alignment horizontal="left" wrapText="1"/>
    </xf>
    <xf numFmtId="0" fontId="23" fillId="0" borderId="0" xfId="3" applyFont="1" applyBorder="1">
      <alignment horizontal="left" wrapText="1"/>
    </xf>
    <xf numFmtId="0" fontId="25" fillId="0" borderId="0" xfId="4" applyFont="1" applyBorder="1">
      <alignment vertical="center"/>
    </xf>
    <xf numFmtId="0" fontId="22" fillId="0" borderId="0" xfId="1" applyFont="1" applyBorder="1" applyAlignment="1">
      <alignment vertical="center"/>
    </xf>
    <xf numFmtId="0" fontId="11" fillId="0" borderId="0" xfId="7" applyFont="1" applyAlignment="1">
      <alignment vertical="center"/>
    </xf>
    <xf numFmtId="0" fontId="2" fillId="0" borderId="0" xfId="7" applyFont="1" applyAlignment="1">
      <alignment horizontal="center" vertical="center"/>
    </xf>
    <xf numFmtId="0" fontId="6" fillId="0" borderId="0" xfId="7" applyAlignment="1">
      <alignment horizontal="center" vertical="center"/>
    </xf>
    <xf numFmtId="0" fontId="9" fillId="0" borderId="0" xfId="7" applyFont="1" applyAlignment="1">
      <alignment horizontal="right" vertical="center"/>
    </xf>
    <xf numFmtId="0" fontId="9" fillId="0" borderId="3" xfId="7" applyFont="1" applyBorder="1" applyAlignment="1">
      <alignment horizontal="center" vertical="center"/>
    </xf>
    <xf numFmtId="0" fontId="11" fillId="0" borderId="0" xfId="7" applyFont="1" applyAlignment="1">
      <alignment vertical="center"/>
    </xf>
    <xf numFmtId="0" fontId="0" fillId="0" borderId="0" xfId="0" applyAlignment="1">
      <alignment vertical="center"/>
    </xf>
    <xf numFmtId="0" fontId="7" fillId="0" borderId="0" xfId="1" applyFont="1" applyAlignment="1">
      <alignment horizontal="center"/>
    </xf>
    <xf numFmtId="0" fontId="8" fillId="0" borderId="0" xfId="2" applyFont="1" applyAlignment="1">
      <alignment horizontal="center"/>
    </xf>
    <xf numFmtId="0" fontId="15" fillId="0" borderId="0" xfId="7" applyFont="1" applyAlignment="1">
      <alignment horizontal="right" vertical="center"/>
    </xf>
    <xf numFmtId="0" fontId="14" fillId="0" borderId="3" xfId="7" applyFont="1" applyBorder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2" fillId="0" borderId="0" xfId="9" applyFont="1" applyAlignment="1">
      <alignment horizontal="center" vertical="center"/>
    </xf>
    <xf numFmtId="0" fontId="14" fillId="0" borderId="0" xfId="9" applyFont="1" applyAlignment="1">
      <alignment horizontal="right" vertical="center"/>
    </xf>
    <xf numFmtId="0" fontId="14" fillId="0" borderId="3" xfId="9" applyFont="1" applyBorder="1" applyAlignment="1">
      <alignment horizontal="center" vertical="center"/>
    </xf>
  </cellXfs>
  <cellStyles count="10">
    <cellStyle name="_壽險101年淨值" xfId="5"/>
    <cellStyle name="_壽險101年報1020424稿" xfId="6"/>
    <cellStyle name="一般" xfId="0" builtinId="0"/>
    <cellStyle name="一般 2" xfId="7"/>
    <cellStyle name="一般_102人壽圖及數據r" xfId="2"/>
    <cellStyle name="一般_Life-Annual" xfId="8"/>
    <cellStyle name="一般_統計表9812IT15" xfId="4"/>
    <cellStyle name="一般_壽險101年報1020424稿" xfId="9"/>
    <cellStyle name="一般_壽險99年報1000603" xfId="1"/>
    <cellStyle name="樣式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26601033361395865"/>
          <c:y val="0.17539179397447113"/>
          <c:w val="0.4722912230310834"/>
          <c:h val="0.64183166206788256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pattFill prst="dkHorz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Lbls>
            <c:dLbl>
              <c:idx val="0"/>
              <c:layout>
                <c:manualLayout>
                  <c:x val="-1.9042966851365799E-2"/>
                  <c:y val="-1.2504745751288935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無活絡市場之債券  投資
</a:t>
                    </a:r>
                    <a:r>
                      <a:rPr lang="en-US" altLang="zh-TW"/>
                      <a:t>38.6%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0.12640353918024397"/>
                  <c:y val="-9.0055858402315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0.1048115683652751"/>
                  <c:y val="-0.1328411512663481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持有至到期日金融  資產
</a:t>
                    </a:r>
                    <a:r>
                      <a:rPr lang="en-US" altLang="zh-TW"/>
                      <a:t>12.0%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0.2293215470707671"/>
                  <c:y val="-8.28647060143123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9.6712868083270412E-2"/>
                  <c:y val="2.2791798461089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1.7540897010515196E-2"/>
                  <c:y val="6.035892949278776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-9.6701827365918685E-3"/>
                  <c:y val="3.352670659757284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7"/>
              <c:layout>
                <c:manualLayout>
                  <c:x val="-3.5908895821984518E-2"/>
                  <c:y val="1.6213742512955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0"/>
              <c:layout>
                <c:manualLayout>
                  <c:x val="-0.13055400253186172"/>
                  <c:y val="5.007452193475815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1"/>
              <c:layout>
                <c:manualLayout>
                  <c:x val="-0.13949102896791366"/>
                  <c:y val="5.077498125234345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2"/>
              <c:layout>
                <c:manualLayout>
                  <c:x val="-1.7178807837699532E-2"/>
                  <c:y val="-2.057338986472844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4"/>
              <c:layout>
                <c:manualLayout>
                  <c:x val="-3.8726224036810211E-2"/>
                  <c:y val="-9.4517393599694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人壽圖!$P$3:$P$10</c:f>
              <c:strCache>
                <c:ptCount val="8"/>
                <c:pt idx="0">
                  <c:v>  無活絡市場之債券投資</c:v>
                </c:pt>
                <c:pt idx="1">
                  <c:v>  備供出售金融資產</c:v>
                </c:pt>
                <c:pt idx="2">
                  <c:v>  持有至到期日金融資產</c:v>
                </c:pt>
                <c:pt idx="3">
                  <c:v>  放款</c:v>
                </c:pt>
                <c:pt idx="4">
                  <c:v>  分離帳戶保險商品資產</c:v>
                </c:pt>
                <c:pt idx="5">
                  <c:v>  現金及約當現金</c:v>
                </c:pt>
                <c:pt idx="6">
                  <c:v>  投資性不動產</c:v>
                </c:pt>
                <c:pt idx="7">
                  <c:v> 其他項目合計</c:v>
                </c:pt>
              </c:strCache>
            </c:strRef>
          </c:cat>
          <c:val>
            <c:numRef>
              <c:f>人壽圖!$Q$3:$Q$10</c:f>
              <c:numCache>
                <c:formatCode>0.0%</c:formatCode>
                <c:ptCount val="8"/>
                <c:pt idx="0">
                  <c:v>0.38600000000000001</c:v>
                </c:pt>
                <c:pt idx="1">
                  <c:v>0.21299999999999999</c:v>
                </c:pt>
                <c:pt idx="2">
                  <c:v>0.12</c:v>
                </c:pt>
                <c:pt idx="3">
                  <c:v>6.7000000000000004E-2</c:v>
                </c:pt>
                <c:pt idx="4">
                  <c:v>7.1999999999999995E-2</c:v>
                </c:pt>
                <c:pt idx="5">
                  <c:v>0.04</c:v>
                </c:pt>
                <c:pt idx="6">
                  <c:v>4.5999999999999999E-2</c:v>
                </c:pt>
                <c:pt idx="7">
                  <c:v>5.6000000000000001E-2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55"/>
      </c:pie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970781274063588"/>
          <c:y val="0.23768587750060655"/>
          <c:w val="0.45677450431055666"/>
          <c:h val="0.6149182822735392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pattFill prst="ltHorz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dPt>
            <c:idx val="2"/>
            <c:bubble3D val="0"/>
          </c:dPt>
          <c:dPt>
            <c:idx val="3"/>
            <c:bubble3D val="0"/>
            <c:spPr>
              <a:pattFill prst="ltDnDiag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Lbls>
            <c:dLbl>
              <c:idx val="0"/>
              <c:layout>
                <c:manualLayout>
                  <c:x val="-3.378118231475747E-2"/>
                  <c:y val="8.01546130263128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3.4091653805446605E-2"/>
                  <c:y val="-3.1321378945278901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分離帳戶保險商品   負債 </a:t>
                    </a:r>
                    <a:r>
                      <a:rPr lang="en-US" altLang="zh-TW"/>
                      <a:t>7.2%</a:t>
                    </a:r>
                    <a:endParaRPr lang="zh-TW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1.0276688260409396E-2"/>
                  <c:y val="-3.25099803701007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7.3442317837611126E-2"/>
                  <c:y val="1.01208672445356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txPr>
              <a:bodyPr/>
              <a:lstStyle/>
              <a:p>
                <a:pPr>
                  <a:defRPr baseline="0"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人壽圖!$P$27:$P$30</c:f>
              <c:strCache>
                <c:ptCount val="4"/>
                <c:pt idx="0">
                  <c:v>  保險負債</c:v>
                </c:pt>
                <c:pt idx="1">
                  <c:v>  分離帳戶保險商品負債</c:v>
                </c:pt>
                <c:pt idx="2">
                  <c:v>   業主權益</c:v>
                </c:pt>
                <c:pt idx="3">
                  <c:v>  其他項目合計</c:v>
                </c:pt>
              </c:strCache>
            </c:strRef>
          </c:cat>
          <c:val>
            <c:numRef>
              <c:f>人壽圖!$Q$27:$Q$30</c:f>
              <c:numCache>
                <c:formatCode>0.0%</c:formatCode>
                <c:ptCount val="4"/>
                <c:pt idx="0">
                  <c:v>0.85</c:v>
                </c:pt>
                <c:pt idx="1">
                  <c:v>7.1999999999999995E-2</c:v>
                </c:pt>
                <c:pt idx="2">
                  <c:v>0.05</c:v>
                </c:pt>
                <c:pt idx="3">
                  <c:v>2.8000000000000001E-2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2"/>
      </c:pie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22860</xdr:rowOff>
    </xdr:from>
    <xdr:to>
      <xdr:col>9</xdr:col>
      <xdr:colOff>571500</xdr:colOff>
      <xdr:row>25</xdr:row>
      <xdr:rowOff>99060</xdr:rowOff>
    </xdr:to>
    <xdr:graphicFrame macro="">
      <xdr:nvGraphicFramePr>
        <xdr:cNvPr id="2" name="圖表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449580</xdr:colOff>
      <xdr:row>9</xdr:row>
      <xdr:rowOff>83820</xdr:rowOff>
    </xdr:from>
    <xdr:to>
      <xdr:col>6</xdr:col>
      <xdr:colOff>266700</xdr:colOff>
      <xdr:row>18</xdr:row>
      <xdr:rowOff>68580</xdr:rowOff>
    </xdr:to>
    <xdr:sp macro="" textlink="">
      <xdr:nvSpPr>
        <xdr:cNvPr id="3" name="橢圓 31"/>
        <xdr:cNvSpPr>
          <a:spLocks noChangeArrowheads="1"/>
        </xdr:cNvSpPr>
      </xdr:nvSpPr>
      <xdr:spPr bwMode="auto">
        <a:xfrm>
          <a:off x="2506980" y="2255520"/>
          <a:ext cx="1874520" cy="16992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452755</xdr:colOff>
      <xdr:row>2</xdr:row>
      <xdr:rowOff>114300</xdr:rowOff>
    </xdr:from>
    <xdr:to>
      <xdr:col>5</xdr:col>
      <xdr:colOff>565792</xdr:colOff>
      <xdr:row>4</xdr:row>
      <xdr:rowOff>76200</xdr:rowOff>
    </xdr:to>
    <xdr:sp macro="" textlink="">
      <xdr:nvSpPr>
        <xdr:cNvPr id="4" name="矩形 3"/>
        <xdr:cNvSpPr/>
      </xdr:nvSpPr>
      <xdr:spPr bwMode="auto">
        <a:xfrm>
          <a:off x="2510155" y="952500"/>
          <a:ext cx="1484637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chemeClr val="tx1"/>
          </a:outerShdw>
        </a:effectLst>
        <a:ex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zh-TW" altLang="en-US" sz="1800" b="1" i="0" baseline="0">
              <a:latin typeface="標楷體" panose="03000509000000000000" pitchFamily="65" charset="-120"/>
              <a:ea typeface="標楷體" panose="03000509000000000000" pitchFamily="65" charset="-120"/>
            </a:rPr>
            <a:t>資產結構</a:t>
          </a:r>
        </a:p>
      </xdr:txBody>
    </xdr:sp>
    <xdr:clientData/>
  </xdr:twoCellAnchor>
  <xdr:twoCellAnchor>
    <xdr:from>
      <xdr:col>0</xdr:col>
      <xdr:colOff>60960</xdr:colOff>
      <xdr:row>28</xdr:row>
      <xdr:rowOff>15240</xdr:rowOff>
    </xdr:from>
    <xdr:to>
      <xdr:col>9</xdr:col>
      <xdr:colOff>609600</xdr:colOff>
      <xdr:row>50</xdr:row>
      <xdr:rowOff>160020</xdr:rowOff>
    </xdr:to>
    <xdr:graphicFrame macro="">
      <xdr:nvGraphicFramePr>
        <xdr:cNvPr id="5" name="圖表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0.34095</cdr:x>
      <cdr:y>0.04037</cdr:y>
    </cdr:from>
    <cdr:to>
      <cdr:x>0.62965</cdr:x>
      <cdr:y>0.12153</cdr:y>
    </cdr:to>
    <cdr:sp macro="" textlink="">
      <cdr:nvSpPr>
        <cdr:cNvPr id="3" name="矩形 2"/>
        <cdr:cNvSpPr/>
      </cdr:nvSpPr>
      <cdr:spPr bwMode="auto">
        <a:xfrm xmlns:a="http://schemas.openxmlformats.org/drawingml/2006/main">
          <a:off x="2081002" y="177199"/>
          <a:ext cx="1762116" cy="35620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>
          <a:outerShdw dist="35921" dir="2700000" algn="ctr" rotWithShape="0">
            <a:schemeClr val="tx1"/>
          </a:outerShdw>
        </a:effectLst>
        <a:extLst xmlns:a="http://schemas.openxmlformats.org/drawingml/2006/main"/>
      </cdr:spPr>
      <cdr:txBody>
        <a:bodyPr xmlns:a="http://schemas.openxmlformats.org/drawingml/2006/main" rot="0" spcFirstLastPara="0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zh-TW" altLang="en-US" sz="1800" b="1" i="0" baseline="0">
              <a:latin typeface="標楷體" panose="03000509000000000000" pitchFamily="65" charset="-120"/>
              <a:ea typeface="標楷體" panose="03000509000000000000" pitchFamily="65" charset="-120"/>
            </a:rPr>
            <a:t>負債及業主權益</a:t>
          </a:r>
        </a:p>
      </cdr:txBody>
    </cdr:sp>
  </cdr:relSizeAnchor>
  <cdr:relSizeAnchor xmlns:cdr="http://schemas.openxmlformats.org/drawingml/2006/chartDrawing">
    <cdr:from>
      <cdr:x>0.36829</cdr:x>
      <cdr:y>0.36807</cdr:y>
    </cdr:from>
    <cdr:to>
      <cdr:x>0.63046</cdr:x>
      <cdr:y>0.7395</cdr:y>
    </cdr:to>
    <cdr:sp macro="" textlink="">
      <cdr:nvSpPr>
        <cdr:cNvPr id="4" name="橢圓 3"/>
        <cdr:cNvSpPr/>
      </cdr:nvSpPr>
      <cdr:spPr bwMode="auto">
        <a:xfrm xmlns:a="http://schemas.openxmlformats.org/drawingml/2006/main">
          <a:off x="2247900" y="1668781"/>
          <a:ext cx="1600200" cy="1684020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zh-TW" altLang="en-US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0"/>
  <sheetViews>
    <sheetView tabSelected="1" zoomScale="130" zoomScaleNormal="130" workbookViewId="0"/>
  </sheetViews>
  <sheetFormatPr defaultRowHeight="17" x14ac:dyDescent="0.4"/>
  <cols>
    <col min="1" max="1" width="19.36328125" style="5" customWidth="1"/>
    <col min="2" max="2" width="37.08984375" style="5" customWidth="1"/>
    <col min="3" max="3" width="12.6328125" style="5" customWidth="1"/>
    <col min="4" max="4" width="7.90625" style="5" customWidth="1"/>
    <col min="5" max="5" width="12.6328125" style="5" customWidth="1"/>
    <col min="6" max="6" width="7.6328125" style="5" customWidth="1"/>
    <col min="7" max="7" width="12.6328125" style="5" customWidth="1"/>
    <col min="8" max="8" width="10.08984375" style="5" customWidth="1"/>
    <col min="9" max="253" width="9" style="5"/>
    <col min="254" max="254" width="19.36328125" style="5" customWidth="1"/>
    <col min="255" max="255" width="37.08984375" style="5" customWidth="1"/>
    <col min="256" max="256" width="12.6328125" style="5" customWidth="1"/>
    <col min="257" max="257" width="7.90625" style="5" customWidth="1"/>
    <col min="258" max="258" width="12.6328125" style="5" customWidth="1"/>
    <col min="259" max="259" width="7.6328125" style="5" customWidth="1"/>
    <col min="260" max="260" width="12.6328125" style="5" customWidth="1"/>
    <col min="261" max="262" width="8.90625" style="5" customWidth="1"/>
    <col min="263" max="263" width="9.90625" style="5" bestFit="1" customWidth="1"/>
    <col min="264" max="509" width="9" style="5"/>
    <col min="510" max="510" width="19.36328125" style="5" customWidth="1"/>
    <col min="511" max="511" width="37.08984375" style="5" customWidth="1"/>
    <col min="512" max="512" width="12.6328125" style="5" customWidth="1"/>
    <col min="513" max="513" width="7.90625" style="5" customWidth="1"/>
    <col min="514" max="514" width="12.6328125" style="5" customWidth="1"/>
    <col min="515" max="515" width="7.6328125" style="5" customWidth="1"/>
    <col min="516" max="516" width="12.6328125" style="5" customWidth="1"/>
    <col min="517" max="518" width="8.90625" style="5" customWidth="1"/>
    <col min="519" max="519" width="9.90625" style="5" bestFit="1" customWidth="1"/>
    <col min="520" max="765" width="9" style="5"/>
    <col min="766" max="766" width="19.36328125" style="5" customWidth="1"/>
    <col min="767" max="767" width="37.08984375" style="5" customWidth="1"/>
    <col min="768" max="768" width="12.6328125" style="5" customWidth="1"/>
    <col min="769" max="769" width="7.90625" style="5" customWidth="1"/>
    <col min="770" max="770" width="12.6328125" style="5" customWidth="1"/>
    <col min="771" max="771" width="7.6328125" style="5" customWidth="1"/>
    <col min="772" max="772" width="12.6328125" style="5" customWidth="1"/>
    <col min="773" max="774" width="8.90625" style="5" customWidth="1"/>
    <col min="775" max="775" width="9.90625" style="5" bestFit="1" customWidth="1"/>
    <col min="776" max="1021" width="9" style="5"/>
    <col min="1022" max="1022" width="19.36328125" style="5" customWidth="1"/>
    <col min="1023" max="1023" width="37.08984375" style="5" customWidth="1"/>
    <col min="1024" max="1024" width="12.6328125" style="5" customWidth="1"/>
    <col min="1025" max="1025" width="7.90625" style="5" customWidth="1"/>
    <col min="1026" max="1026" width="12.6328125" style="5" customWidth="1"/>
    <col min="1027" max="1027" width="7.6328125" style="5" customWidth="1"/>
    <col min="1028" max="1028" width="12.6328125" style="5" customWidth="1"/>
    <col min="1029" max="1030" width="8.90625" style="5" customWidth="1"/>
    <col min="1031" max="1031" width="9.90625" style="5" bestFit="1" customWidth="1"/>
    <col min="1032" max="1277" width="9" style="5"/>
    <col min="1278" max="1278" width="19.36328125" style="5" customWidth="1"/>
    <col min="1279" max="1279" width="37.08984375" style="5" customWidth="1"/>
    <col min="1280" max="1280" width="12.6328125" style="5" customWidth="1"/>
    <col min="1281" max="1281" width="7.90625" style="5" customWidth="1"/>
    <col min="1282" max="1282" width="12.6328125" style="5" customWidth="1"/>
    <col min="1283" max="1283" width="7.6328125" style="5" customWidth="1"/>
    <col min="1284" max="1284" width="12.6328125" style="5" customWidth="1"/>
    <col min="1285" max="1286" width="8.90625" style="5" customWidth="1"/>
    <col min="1287" max="1287" width="9.90625" style="5" bestFit="1" customWidth="1"/>
    <col min="1288" max="1533" width="9" style="5"/>
    <col min="1534" max="1534" width="19.36328125" style="5" customWidth="1"/>
    <col min="1535" max="1535" width="37.08984375" style="5" customWidth="1"/>
    <col min="1536" max="1536" width="12.6328125" style="5" customWidth="1"/>
    <col min="1537" max="1537" width="7.90625" style="5" customWidth="1"/>
    <col min="1538" max="1538" width="12.6328125" style="5" customWidth="1"/>
    <col min="1539" max="1539" width="7.6328125" style="5" customWidth="1"/>
    <col min="1540" max="1540" width="12.6328125" style="5" customWidth="1"/>
    <col min="1541" max="1542" width="8.90625" style="5" customWidth="1"/>
    <col min="1543" max="1543" width="9.90625" style="5" bestFit="1" customWidth="1"/>
    <col min="1544" max="1789" width="9" style="5"/>
    <col min="1790" max="1790" width="19.36328125" style="5" customWidth="1"/>
    <col min="1791" max="1791" width="37.08984375" style="5" customWidth="1"/>
    <col min="1792" max="1792" width="12.6328125" style="5" customWidth="1"/>
    <col min="1793" max="1793" width="7.90625" style="5" customWidth="1"/>
    <col min="1794" max="1794" width="12.6328125" style="5" customWidth="1"/>
    <col min="1795" max="1795" width="7.6328125" style="5" customWidth="1"/>
    <col min="1796" max="1796" width="12.6328125" style="5" customWidth="1"/>
    <col min="1797" max="1798" width="8.90625" style="5" customWidth="1"/>
    <col min="1799" max="1799" width="9.90625" style="5" bestFit="1" customWidth="1"/>
    <col min="1800" max="2045" width="9" style="5"/>
    <col min="2046" max="2046" width="19.36328125" style="5" customWidth="1"/>
    <col min="2047" max="2047" width="37.08984375" style="5" customWidth="1"/>
    <col min="2048" max="2048" width="12.6328125" style="5" customWidth="1"/>
    <col min="2049" max="2049" width="7.90625" style="5" customWidth="1"/>
    <col min="2050" max="2050" width="12.6328125" style="5" customWidth="1"/>
    <col min="2051" max="2051" width="7.6328125" style="5" customWidth="1"/>
    <col min="2052" max="2052" width="12.6328125" style="5" customWidth="1"/>
    <col min="2053" max="2054" width="8.90625" style="5" customWidth="1"/>
    <col min="2055" max="2055" width="9.90625" style="5" bestFit="1" customWidth="1"/>
    <col min="2056" max="2301" width="9" style="5"/>
    <col min="2302" max="2302" width="19.36328125" style="5" customWidth="1"/>
    <col min="2303" max="2303" width="37.08984375" style="5" customWidth="1"/>
    <col min="2304" max="2304" width="12.6328125" style="5" customWidth="1"/>
    <col min="2305" max="2305" width="7.90625" style="5" customWidth="1"/>
    <col min="2306" max="2306" width="12.6328125" style="5" customWidth="1"/>
    <col min="2307" max="2307" width="7.6328125" style="5" customWidth="1"/>
    <col min="2308" max="2308" width="12.6328125" style="5" customWidth="1"/>
    <col min="2309" max="2310" width="8.90625" style="5" customWidth="1"/>
    <col min="2311" max="2311" width="9.90625" style="5" bestFit="1" customWidth="1"/>
    <col min="2312" max="2557" width="9" style="5"/>
    <col min="2558" max="2558" width="19.36328125" style="5" customWidth="1"/>
    <col min="2559" max="2559" width="37.08984375" style="5" customWidth="1"/>
    <col min="2560" max="2560" width="12.6328125" style="5" customWidth="1"/>
    <col min="2561" max="2561" width="7.90625" style="5" customWidth="1"/>
    <col min="2562" max="2562" width="12.6328125" style="5" customWidth="1"/>
    <col min="2563" max="2563" width="7.6328125" style="5" customWidth="1"/>
    <col min="2564" max="2564" width="12.6328125" style="5" customWidth="1"/>
    <col min="2565" max="2566" width="8.90625" style="5" customWidth="1"/>
    <col min="2567" max="2567" width="9.90625" style="5" bestFit="1" customWidth="1"/>
    <col min="2568" max="2813" width="9" style="5"/>
    <col min="2814" max="2814" width="19.36328125" style="5" customWidth="1"/>
    <col min="2815" max="2815" width="37.08984375" style="5" customWidth="1"/>
    <col min="2816" max="2816" width="12.6328125" style="5" customWidth="1"/>
    <col min="2817" max="2817" width="7.90625" style="5" customWidth="1"/>
    <col min="2818" max="2818" width="12.6328125" style="5" customWidth="1"/>
    <col min="2819" max="2819" width="7.6328125" style="5" customWidth="1"/>
    <col min="2820" max="2820" width="12.6328125" style="5" customWidth="1"/>
    <col min="2821" max="2822" width="8.90625" style="5" customWidth="1"/>
    <col min="2823" max="2823" width="9.90625" style="5" bestFit="1" customWidth="1"/>
    <col min="2824" max="3069" width="9" style="5"/>
    <col min="3070" max="3070" width="19.36328125" style="5" customWidth="1"/>
    <col min="3071" max="3071" width="37.08984375" style="5" customWidth="1"/>
    <col min="3072" max="3072" width="12.6328125" style="5" customWidth="1"/>
    <col min="3073" max="3073" width="7.90625" style="5" customWidth="1"/>
    <col min="3074" max="3074" width="12.6328125" style="5" customWidth="1"/>
    <col min="3075" max="3075" width="7.6328125" style="5" customWidth="1"/>
    <col min="3076" max="3076" width="12.6328125" style="5" customWidth="1"/>
    <col min="3077" max="3078" width="8.90625" style="5" customWidth="1"/>
    <col min="3079" max="3079" width="9.90625" style="5" bestFit="1" customWidth="1"/>
    <col min="3080" max="3325" width="9" style="5"/>
    <col min="3326" max="3326" width="19.36328125" style="5" customWidth="1"/>
    <col min="3327" max="3327" width="37.08984375" style="5" customWidth="1"/>
    <col min="3328" max="3328" width="12.6328125" style="5" customWidth="1"/>
    <col min="3329" max="3329" width="7.90625" style="5" customWidth="1"/>
    <col min="3330" max="3330" width="12.6328125" style="5" customWidth="1"/>
    <col min="3331" max="3331" width="7.6328125" style="5" customWidth="1"/>
    <col min="3332" max="3332" width="12.6328125" style="5" customWidth="1"/>
    <col min="3333" max="3334" width="8.90625" style="5" customWidth="1"/>
    <col min="3335" max="3335" width="9.90625" style="5" bestFit="1" customWidth="1"/>
    <col min="3336" max="3581" width="9" style="5"/>
    <col min="3582" max="3582" width="19.36328125" style="5" customWidth="1"/>
    <col min="3583" max="3583" width="37.08984375" style="5" customWidth="1"/>
    <col min="3584" max="3584" width="12.6328125" style="5" customWidth="1"/>
    <col min="3585" max="3585" width="7.90625" style="5" customWidth="1"/>
    <col min="3586" max="3586" width="12.6328125" style="5" customWidth="1"/>
    <col min="3587" max="3587" width="7.6328125" style="5" customWidth="1"/>
    <col min="3588" max="3588" width="12.6328125" style="5" customWidth="1"/>
    <col min="3589" max="3590" width="8.90625" style="5" customWidth="1"/>
    <col min="3591" max="3591" width="9.90625" style="5" bestFit="1" customWidth="1"/>
    <col min="3592" max="3837" width="9" style="5"/>
    <col min="3838" max="3838" width="19.36328125" style="5" customWidth="1"/>
    <col min="3839" max="3839" width="37.08984375" style="5" customWidth="1"/>
    <col min="3840" max="3840" width="12.6328125" style="5" customWidth="1"/>
    <col min="3841" max="3841" width="7.90625" style="5" customWidth="1"/>
    <col min="3842" max="3842" width="12.6328125" style="5" customWidth="1"/>
    <col min="3843" max="3843" width="7.6328125" style="5" customWidth="1"/>
    <col min="3844" max="3844" width="12.6328125" style="5" customWidth="1"/>
    <col min="3845" max="3846" width="8.90625" style="5" customWidth="1"/>
    <col min="3847" max="3847" width="9.90625" style="5" bestFit="1" customWidth="1"/>
    <col min="3848" max="4093" width="9" style="5"/>
    <col min="4094" max="4094" width="19.36328125" style="5" customWidth="1"/>
    <col min="4095" max="4095" width="37.08984375" style="5" customWidth="1"/>
    <col min="4096" max="4096" width="12.6328125" style="5" customWidth="1"/>
    <col min="4097" max="4097" width="7.90625" style="5" customWidth="1"/>
    <col min="4098" max="4098" width="12.6328125" style="5" customWidth="1"/>
    <col min="4099" max="4099" width="7.6328125" style="5" customWidth="1"/>
    <col min="4100" max="4100" width="12.6328125" style="5" customWidth="1"/>
    <col min="4101" max="4102" width="8.90625" style="5" customWidth="1"/>
    <col min="4103" max="4103" width="9.90625" style="5" bestFit="1" customWidth="1"/>
    <col min="4104" max="4349" width="9" style="5"/>
    <col min="4350" max="4350" width="19.36328125" style="5" customWidth="1"/>
    <col min="4351" max="4351" width="37.08984375" style="5" customWidth="1"/>
    <col min="4352" max="4352" width="12.6328125" style="5" customWidth="1"/>
    <col min="4353" max="4353" width="7.90625" style="5" customWidth="1"/>
    <col min="4354" max="4354" width="12.6328125" style="5" customWidth="1"/>
    <col min="4355" max="4355" width="7.6328125" style="5" customWidth="1"/>
    <col min="4356" max="4356" width="12.6328125" style="5" customWidth="1"/>
    <col min="4357" max="4358" width="8.90625" style="5" customWidth="1"/>
    <col min="4359" max="4359" width="9.90625" style="5" bestFit="1" customWidth="1"/>
    <col min="4360" max="4605" width="9" style="5"/>
    <col min="4606" max="4606" width="19.36328125" style="5" customWidth="1"/>
    <col min="4607" max="4607" width="37.08984375" style="5" customWidth="1"/>
    <col min="4608" max="4608" width="12.6328125" style="5" customWidth="1"/>
    <col min="4609" max="4609" width="7.90625" style="5" customWidth="1"/>
    <col min="4610" max="4610" width="12.6328125" style="5" customWidth="1"/>
    <col min="4611" max="4611" width="7.6328125" style="5" customWidth="1"/>
    <col min="4612" max="4612" width="12.6328125" style="5" customWidth="1"/>
    <col min="4613" max="4614" width="8.90625" style="5" customWidth="1"/>
    <col min="4615" max="4615" width="9.90625" style="5" bestFit="1" customWidth="1"/>
    <col min="4616" max="4861" width="9" style="5"/>
    <col min="4862" max="4862" width="19.36328125" style="5" customWidth="1"/>
    <col min="4863" max="4863" width="37.08984375" style="5" customWidth="1"/>
    <col min="4864" max="4864" width="12.6328125" style="5" customWidth="1"/>
    <col min="4865" max="4865" width="7.90625" style="5" customWidth="1"/>
    <col min="4866" max="4866" width="12.6328125" style="5" customWidth="1"/>
    <col min="4867" max="4867" width="7.6328125" style="5" customWidth="1"/>
    <col min="4868" max="4868" width="12.6328125" style="5" customWidth="1"/>
    <col min="4869" max="4870" width="8.90625" style="5" customWidth="1"/>
    <col min="4871" max="4871" width="9.90625" style="5" bestFit="1" customWidth="1"/>
    <col min="4872" max="5117" width="9" style="5"/>
    <col min="5118" max="5118" width="19.36328125" style="5" customWidth="1"/>
    <col min="5119" max="5119" width="37.08984375" style="5" customWidth="1"/>
    <col min="5120" max="5120" width="12.6328125" style="5" customWidth="1"/>
    <col min="5121" max="5121" width="7.90625" style="5" customWidth="1"/>
    <col min="5122" max="5122" width="12.6328125" style="5" customWidth="1"/>
    <col min="5123" max="5123" width="7.6328125" style="5" customWidth="1"/>
    <col min="5124" max="5124" width="12.6328125" style="5" customWidth="1"/>
    <col min="5125" max="5126" width="8.90625" style="5" customWidth="1"/>
    <col min="5127" max="5127" width="9.90625" style="5" bestFit="1" customWidth="1"/>
    <col min="5128" max="5373" width="9" style="5"/>
    <col min="5374" max="5374" width="19.36328125" style="5" customWidth="1"/>
    <col min="5375" max="5375" width="37.08984375" style="5" customWidth="1"/>
    <col min="5376" max="5376" width="12.6328125" style="5" customWidth="1"/>
    <col min="5377" max="5377" width="7.90625" style="5" customWidth="1"/>
    <col min="5378" max="5378" width="12.6328125" style="5" customWidth="1"/>
    <col min="5379" max="5379" width="7.6328125" style="5" customWidth="1"/>
    <col min="5380" max="5380" width="12.6328125" style="5" customWidth="1"/>
    <col min="5381" max="5382" width="8.90625" style="5" customWidth="1"/>
    <col min="5383" max="5383" width="9.90625" style="5" bestFit="1" customWidth="1"/>
    <col min="5384" max="5629" width="9" style="5"/>
    <col min="5630" max="5630" width="19.36328125" style="5" customWidth="1"/>
    <col min="5631" max="5631" width="37.08984375" style="5" customWidth="1"/>
    <col min="5632" max="5632" width="12.6328125" style="5" customWidth="1"/>
    <col min="5633" max="5633" width="7.90625" style="5" customWidth="1"/>
    <col min="5634" max="5634" width="12.6328125" style="5" customWidth="1"/>
    <col min="5635" max="5635" width="7.6328125" style="5" customWidth="1"/>
    <col min="5636" max="5636" width="12.6328125" style="5" customWidth="1"/>
    <col min="5637" max="5638" width="8.90625" style="5" customWidth="1"/>
    <col min="5639" max="5639" width="9.90625" style="5" bestFit="1" customWidth="1"/>
    <col min="5640" max="5885" width="9" style="5"/>
    <col min="5886" max="5886" width="19.36328125" style="5" customWidth="1"/>
    <col min="5887" max="5887" width="37.08984375" style="5" customWidth="1"/>
    <col min="5888" max="5888" width="12.6328125" style="5" customWidth="1"/>
    <col min="5889" max="5889" width="7.90625" style="5" customWidth="1"/>
    <col min="5890" max="5890" width="12.6328125" style="5" customWidth="1"/>
    <col min="5891" max="5891" width="7.6328125" style="5" customWidth="1"/>
    <col min="5892" max="5892" width="12.6328125" style="5" customWidth="1"/>
    <col min="5893" max="5894" width="8.90625" style="5" customWidth="1"/>
    <col min="5895" max="5895" width="9.90625" style="5" bestFit="1" customWidth="1"/>
    <col min="5896" max="6141" width="9" style="5"/>
    <col min="6142" max="6142" width="19.36328125" style="5" customWidth="1"/>
    <col min="6143" max="6143" width="37.08984375" style="5" customWidth="1"/>
    <col min="6144" max="6144" width="12.6328125" style="5" customWidth="1"/>
    <col min="6145" max="6145" width="7.90625" style="5" customWidth="1"/>
    <col min="6146" max="6146" width="12.6328125" style="5" customWidth="1"/>
    <col min="6147" max="6147" width="7.6328125" style="5" customWidth="1"/>
    <col min="6148" max="6148" width="12.6328125" style="5" customWidth="1"/>
    <col min="6149" max="6150" width="8.90625" style="5" customWidth="1"/>
    <col min="6151" max="6151" width="9.90625" style="5" bestFit="1" customWidth="1"/>
    <col min="6152" max="6397" width="9" style="5"/>
    <col min="6398" max="6398" width="19.36328125" style="5" customWidth="1"/>
    <col min="6399" max="6399" width="37.08984375" style="5" customWidth="1"/>
    <col min="6400" max="6400" width="12.6328125" style="5" customWidth="1"/>
    <col min="6401" max="6401" width="7.90625" style="5" customWidth="1"/>
    <col min="6402" max="6402" width="12.6328125" style="5" customWidth="1"/>
    <col min="6403" max="6403" width="7.6328125" style="5" customWidth="1"/>
    <col min="6404" max="6404" width="12.6328125" style="5" customWidth="1"/>
    <col min="6405" max="6406" width="8.90625" style="5" customWidth="1"/>
    <col min="6407" max="6407" width="9.90625" style="5" bestFit="1" customWidth="1"/>
    <col min="6408" max="6653" width="9" style="5"/>
    <col min="6654" max="6654" width="19.36328125" style="5" customWidth="1"/>
    <col min="6655" max="6655" width="37.08984375" style="5" customWidth="1"/>
    <col min="6656" max="6656" width="12.6328125" style="5" customWidth="1"/>
    <col min="6657" max="6657" width="7.90625" style="5" customWidth="1"/>
    <col min="6658" max="6658" width="12.6328125" style="5" customWidth="1"/>
    <col min="6659" max="6659" width="7.6328125" style="5" customWidth="1"/>
    <col min="6660" max="6660" width="12.6328125" style="5" customWidth="1"/>
    <col min="6661" max="6662" width="8.90625" style="5" customWidth="1"/>
    <col min="6663" max="6663" width="9.90625" style="5" bestFit="1" customWidth="1"/>
    <col min="6664" max="6909" width="9" style="5"/>
    <col min="6910" max="6910" width="19.36328125" style="5" customWidth="1"/>
    <col min="6911" max="6911" width="37.08984375" style="5" customWidth="1"/>
    <col min="6912" max="6912" width="12.6328125" style="5" customWidth="1"/>
    <col min="6913" max="6913" width="7.90625" style="5" customWidth="1"/>
    <col min="6914" max="6914" width="12.6328125" style="5" customWidth="1"/>
    <col min="6915" max="6915" width="7.6328125" style="5" customWidth="1"/>
    <col min="6916" max="6916" width="12.6328125" style="5" customWidth="1"/>
    <col min="6917" max="6918" width="8.90625" style="5" customWidth="1"/>
    <col min="6919" max="6919" width="9.90625" style="5" bestFit="1" customWidth="1"/>
    <col min="6920" max="7165" width="9" style="5"/>
    <col min="7166" max="7166" width="19.36328125" style="5" customWidth="1"/>
    <col min="7167" max="7167" width="37.08984375" style="5" customWidth="1"/>
    <col min="7168" max="7168" width="12.6328125" style="5" customWidth="1"/>
    <col min="7169" max="7169" width="7.90625" style="5" customWidth="1"/>
    <col min="7170" max="7170" width="12.6328125" style="5" customWidth="1"/>
    <col min="7171" max="7171" width="7.6328125" style="5" customWidth="1"/>
    <col min="7172" max="7172" width="12.6328125" style="5" customWidth="1"/>
    <col min="7173" max="7174" width="8.90625" style="5" customWidth="1"/>
    <col min="7175" max="7175" width="9.90625" style="5" bestFit="1" customWidth="1"/>
    <col min="7176" max="7421" width="9" style="5"/>
    <col min="7422" max="7422" width="19.36328125" style="5" customWidth="1"/>
    <col min="7423" max="7423" width="37.08984375" style="5" customWidth="1"/>
    <col min="7424" max="7424" width="12.6328125" style="5" customWidth="1"/>
    <col min="7425" max="7425" width="7.90625" style="5" customWidth="1"/>
    <col min="7426" max="7426" width="12.6328125" style="5" customWidth="1"/>
    <col min="7427" max="7427" width="7.6328125" style="5" customWidth="1"/>
    <col min="7428" max="7428" width="12.6328125" style="5" customWidth="1"/>
    <col min="7429" max="7430" width="8.90625" style="5" customWidth="1"/>
    <col min="7431" max="7431" width="9.90625" style="5" bestFit="1" customWidth="1"/>
    <col min="7432" max="7677" width="9" style="5"/>
    <col min="7678" max="7678" width="19.36328125" style="5" customWidth="1"/>
    <col min="7679" max="7679" width="37.08984375" style="5" customWidth="1"/>
    <col min="7680" max="7680" width="12.6328125" style="5" customWidth="1"/>
    <col min="7681" max="7681" width="7.90625" style="5" customWidth="1"/>
    <col min="7682" max="7682" width="12.6328125" style="5" customWidth="1"/>
    <col min="7683" max="7683" width="7.6328125" style="5" customWidth="1"/>
    <col min="7684" max="7684" width="12.6328125" style="5" customWidth="1"/>
    <col min="7685" max="7686" width="8.90625" style="5" customWidth="1"/>
    <col min="7687" max="7687" width="9.90625" style="5" bestFit="1" customWidth="1"/>
    <col min="7688" max="7933" width="9" style="5"/>
    <col min="7934" max="7934" width="19.36328125" style="5" customWidth="1"/>
    <col min="7935" max="7935" width="37.08984375" style="5" customWidth="1"/>
    <col min="7936" max="7936" width="12.6328125" style="5" customWidth="1"/>
    <col min="7937" max="7937" width="7.90625" style="5" customWidth="1"/>
    <col min="7938" max="7938" width="12.6328125" style="5" customWidth="1"/>
    <col min="7939" max="7939" width="7.6328125" style="5" customWidth="1"/>
    <col min="7940" max="7940" width="12.6328125" style="5" customWidth="1"/>
    <col min="7941" max="7942" width="8.90625" style="5" customWidth="1"/>
    <col min="7943" max="7943" width="9.90625" style="5" bestFit="1" customWidth="1"/>
    <col min="7944" max="8189" width="9" style="5"/>
    <col min="8190" max="8190" width="19.36328125" style="5" customWidth="1"/>
    <col min="8191" max="8191" width="37.08984375" style="5" customWidth="1"/>
    <col min="8192" max="8192" width="12.6328125" style="5" customWidth="1"/>
    <col min="8193" max="8193" width="7.90625" style="5" customWidth="1"/>
    <col min="8194" max="8194" width="12.6328125" style="5" customWidth="1"/>
    <col min="8195" max="8195" width="7.6328125" style="5" customWidth="1"/>
    <col min="8196" max="8196" width="12.6328125" style="5" customWidth="1"/>
    <col min="8197" max="8198" width="8.90625" style="5" customWidth="1"/>
    <col min="8199" max="8199" width="9.90625" style="5" bestFit="1" customWidth="1"/>
    <col min="8200" max="8445" width="9" style="5"/>
    <col min="8446" max="8446" width="19.36328125" style="5" customWidth="1"/>
    <col min="8447" max="8447" width="37.08984375" style="5" customWidth="1"/>
    <col min="8448" max="8448" width="12.6328125" style="5" customWidth="1"/>
    <col min="8449" max="8449" width="7.90625" style="5" customWidth="1"/>
    <col min="8450" max="8450" width="12.6328125" style="5" customWidth="1"/>
    <col min="8451" max="8451" width="7.6328125" style="5" customWidth="1"/>
    <col min="8452" max="8452" width="12.6328125" style="5" customWidth="1"/>
    <col min="8453" max="8454" width="8.90625" style="5" customWidth="1"/>
    <col min="8455" max="8455" width="9.90625" style="5" bestFit="1" customWidth="1"/>
    <col min="8456" max="8701" width="9" style="5"/>
    <col min="8702" max="8702" width="19.36328125" style="5" customWidth="1"/>
    <col min="8703" max="8703" width="37.08984375" style="5" customWidth="1"/>
    <col min="8704" max="8704" width="12.6328125" style="5" customWidth="1"/>
    <col min="8705" max="8705" width="7.90625" style="5" customWidth="1"/>
    <col min="8706" max="8706" width="12.6328125" style="5" customWidth="1"/>
    <col min="8707" max="8707" width="7.6328125" style="5" customWidth="1"/>
    <col min="8708" max="8708" width="12.6328125" style="5" customWidth="1"/>
    <col min="8709" max="8710" width="8.90625" style="5" customWidth="1"/>
    <col min="8711" max="8711" width="9.90625" style="5" bestFit="1" customWidth="1"/>
    <col min="8712" max="8957" width="9" style="5"/>
    <col min="8958" max="8958" width="19.36328125" style="5" customWidth="1"/>
    <col min="8959" max="8959" width="37.08984375" style="5" customWidth="1"/>
    <col min="8960" max="8960" width="12.6328125" style="5" customWidth="1"/>
    <col min="8961" max="8961" width="7.90625" style="5" customWidth="1"/>
    <col min="8962" max="8962" width="12.6328125" style="5" customWidth="1"/>
    <col min="8963" max="8963" width="7.6328125" style="5" customWidth="1"/>
    <col min="8964" max="8964" width="12.6328125" style="5" customWidth="1"/>
    <col min="8965" max="8966" width="8.90625" style="5" customWidth="1"/>
    <col min="8967" max="8967" width="9.90625" style="5" bestFit="1" customWidth="1"/>
    <col min="8968" max="9213" width="9" style="5"/>
    <col min="9214" max="9214" width="19.36328125" style="5" customWidth="1"/>
    <col min="9215" max="9215" width="37.08984375" style="5" customWidth="1"/>
    <col min="9216" max="9216" width="12.6328125" style="5" customWidth="1"/>
    <col min="9217" max="9217" width="7.90625" style="5" customWidth="1"/>
    <col min="9218" max="9218" width="12.6328125" style="5" customWidth="1"/>
    <col min="9219" max="9219" width="7.6328125" style="5" customWidth="1"/>
    <col min="9220" max="9220" width="12.6328125" style="5" customWidth="1"/>
    <col min="9221" max="9222" width="8.90625" style="5" customWidth="1"/>
    <col min="9223" max="9223" width="9.90625" style="5" bestFit="1" customWidth="1"/>
    <col min="9224" max="9469" width="9" style="5"/>
    <col min="9470" max="9470" width="19.36328125" style="5" customWidth="1"/>
    <col min="9471" max="9471" width="37.08984375" style="5" customWidth="1"/>
    <col min="9472" max="9472" width="12.6328125" style="5" customWidth="1"/>
    <col min="9473" max="9473" width="7.90625" style="5" customWidth="1"/>
    <col min="9474" max="9474" width="12.6328125" style="5" customWidth="1"/>
    <col min="9475" max="9475" width="7.6328125" style="5" customWidth="1"/>
    <col min="9476" max="9476" width="12.6328125" style="5" customWidth="1"/>
    <col min="9477" max="9478" width="8.90625" style="5" customWidth="1"/>
    <col min="9479" max="9479" width="9.90625" style="5" bestFit="1" customWidth="1"/>
    <col min="9480" max="9725" width="9" style="5"/>
    <col min="9726" max="9726" width="19.36328125" style="5" customWidth="1"/>
    <col min="9727" max="9727" width="37.08984375" style="5" customWidth="1"/>
    <col min="9728" max="9728" width="12.6328125" style="5" customWidth="1"/>
    <col min="9729" max="9729" width="7.90625" style="5" customWidth="1"/>
    <col min="9730" max="9730" width="12.6328125" style="5" customWidth="1"/>
    <col min="9731" max="9731" width="7.6328125" style="5" customWidth="1"/>
    <col min="9732" max="9732" width="12.6328125" style="5" customWidth="1"/>
    <col min="9733" max="9734" width="8.90625" style="5" customWidth="1"/>
    <col min="9735" max="9735" width="9.90625" style="5" bestFit="1" customWidth="1"/>
    <col min="9736" max="9981" width="9" style="5"/>
    <col min="9982" max="9982" width="19.36328125" style="5" customWidth="1"/>
    <col min="9983" max="9983" width="37.08984375" style="5" customWidth="1"/>
    <col min="9984" max="9984" width="12.6328125" style="5" customWidth="1"/>
    <col min="9985" max="9985" width="7.90625" style="5" customWidth="1"/>
    <col min="9986" max="9986" width="12.6328125" style="5" customWidth="1"/>
    <col min="9987" max="9987" width="7.6328125" style="5" customWidth="1"/>
    <col min="9988" max="9988" width="12.6328125" style="5" customWidth="1"/>
    <col min="9989" max="9990" width="8.90625" style="5" customWidth="1"/>
    <col min="9991" max="9991" width="9.90625" style="5" bestFit="1" customWidth="1"/>
    <col min="9992" max="10237" width="9" style="5"/>
    <col min="10238" max="10238" width="19.36328125" style="5" customWidth="1"/>
    <col min="10239" max="10239" width="37.08984375" style="5" customWidth="1"/>
    <col min="10240" max="10240" width="12.6328125" style="5" customWidth="1"/>
    <col min="10241" max="10241" width="7.90625" style="5" customWidth="1"/>
    <col min="10242" max="10242" width="12.6328125" style="5" customWidth="1"/>
    <col min="10243" max="10243" width="7.6328125" style="5" customWidth="1"/>
    <col min="10244" max="10244" width="12.6328125" style="5" customWidth="1"/>
    <col min="10245" max="10246" width="8.90625" style="5" customWidth="1"/>
    <col min="10247" max="10247" width="9.90625" style="5" bestFit="1" customWidth="1"/>
    <col min="10248" max="10493" width="9" style="5"/>
    <col min="10494" max="10494" width="19.36328125" style="5" customWidth="1"/>
    <col min="10495" max="10495" width="37.08984375" style="5" customWidth="1"/>
    <col min="10496" max="10496" width="12.6328125" style="5" customWidth="1"/>
    <col min="10497" max="10497" width="7.90625" style="5" customWidth="1"/>
    <col min="10498" max="10498" width="12.6328125" style="5" customWidth="1"/>
    <col min="10499" max="10499" width="7.6328125" style="5" customWidth="1"/>
    <col min="10500" max="10500" width="12.6328125" style="5" customWidth="1"/>
    <col min="10501" max="10502" width="8.90625" style="5" customWidth="1"/>
    <col min="10503" max="10503" width="9.90625" style="5" bestFit="1" customWidth="1"/>
    <col min="10504" max="10749" width="9" style="5"/>
    <col min="10750" max="10750" width="19.36328125" style="5" customWidth="1"/>
    <col min="10751" max="10751" width="37.08984375" style="5" customWidth="1"/>
    <col min="10752" max="10752" width="12.6328125" style="5" customWidth="1"/>
    <col min="10753" max="10753" width="7.90625" style="5" customWidth="1"/>
    <col min="10754" max="10754" width="12.6328125" style="5" customWidth="1"/>
    <col min="10755" max="10755" width="7.6328125" style="5" customWidth="1"/>
    <col min="10756" max="10756" width="12.6328125" style="5" customWidth="1"/>
    <col min="10757" max="10758" width="8.90625" style="5" customWidth="1"/>
    <col min="10759" max="10759" width="9.90625" style="5" bestFit="1" customWidth="1"/>
    <col min="10760" max="11005" width="9" style="5"/>
    <col min="11006" max="11006" width="19.36328125" style="5" customWidth="1"/>
    <col min="11007" max="11007" width="37.08984375" style="5" customWidth="1"/>
    <col min="11008" max="11008" width="12.6328125" style="5" customWidth="1"/>
    <col min="11009" max="11009" width="7.90625" style="5" customWidth="1"/>
    <col min="11010" max="11010" width="12.6328125" style="5" customWidth="1"/>
    <col min="11011" max="11011" width="7.6328125" style="5" customWidth="1"/>
    <col min="11012" max="11012" width="12.6328125" style="5" customWidth="1"/>
    <col min="11013" max="11014" width="8.90625" style="5" customWidth="1"/>
    <col min="11015" max="11015" width="9.90625" style="5" bestFit="1" customWidth="1"/>
    <col min="11016" max="11261" width="9" style="5"/>
    <col min="11262" max="11262" width="19.36328125" style="5" customWidth="1"/>
    <col min="11263" max="11263" width="37.08984375" style="5" customWidth="1"/>
    <col min="11264" max="11264" width="12.6328125" style="5" customWidth="1"/>
    <col min="11265" max="11265" width="7.90625" style="5" customWidth="1"/>
    <col min="11266" max="11266" width="12.6328125" style="5" customWidth="1"/>
    <col min="11267" max="11267" width="7.6328125" style="5" customWidth="1"/>
    <col min="11268" max="11268" width="12.6328125" style="5" customWidth="1"/>
    <col min="11269" max="11270" width="8.90625" style="5" customWidth="1"/>
    <col min="11271" max="11271" width="9.90625" style="5" bestFit="1" customWidth="1"/>
    <col min="11272" max="11517" width="9" style="5"/>
    <col min="11518" max="11518" width="19.36328125" style="5" customWidth="1"/>
    <col min="11519" max="11519" width="37.08984375" style="5" customWidth="1"/>
    <col min="11520" max="11520" width="12.6328125" style="5" customWidth="1"/>
    <col min="11521" max="11521" width="7.90625" style="5" customWidth="1"/>
    <col min="11522" max="11522" width="12.6328125" style="5" customWidth="1"/>
    <col min="11523" max="11523" width="7.6328125" style="5" customWidth="1"/>
    <col min="11524" max="11524" width="12.6328125" style="5" customWidth="1"/>
    <col min="11525" max="11526" width="8.90625" style="5" customWidth="1"/>
    <col min="11527" max="11527" width="9.90625" style="5" bestFit="1" customWidth="1"/>
    <col min="11528" max="11773" width="9" style="5"/>
    <col min="11774" max="11774" width="19.36328125" style="5" customWidth="1"/>
    <col min="11775" max="11775" width="37.08984375" style="5" customWidth="1"/>
    <col min="11776" max="11776" width="12.6328125" style="5" customWidth="1"/>
    <col min="11777" max="11777" width="7.90625" style="5" customWidth="1"/>
    <col min="11778" max="11778" width="12.6328125" style="5" customWidth="1"/>
    <col min="11779" max="11779" width="7.6328125" style="5" customWidth="1"/>
    <col min="11780" max="11780" width="12.6328125" style="5" customWidth="1"/>
    <col min="11781" max="11782" width="8.90625" style="5" customWidth="1"/>
    <col min="11783" max="11783" width="9.90625" style="5" bestFit="1" customWidth="1"/>
    <col min="11784" max="12029" width="9" style="5"/>
    <col min="12030" max="12030" width="19.36328125" style="5" customWidth="1"/>
    <col min="12031" max="12031" width="37.08984375" style="5" customWidth="1"/>
    <col min="12032" max="12032" width="12.6328125" style="5" customWidth="1"/>
    <col min="12033" max="12033" width="7.90625" style="5" customWidth="1"/>
    <col min="12034" max="12034" width="12.6328125" style="5" customWidth="1"/>
    <col min="12035" max="12035" width="7.6328125" style="5" customWidth="1"/>
    <col min="12036" max="12036" width="12.6328125" style="5" customWidth="1"/>
    <col min="12037" max="12038" width="8.90625" style="5" customWidth="1"/>
    <col min="12039" max="12039" width="9.90625" style="5" bestFit="1" customWidth="1"/>
    <col min="12040" max="12285" width="9" style="5"/>
    <col min="12286" max="12286" width="19.36328125" style="5" customWidth="1"/>
    <col min="12287" max="12287" width="37.08984375" style="5" customWidth="1"/>
    <col min="12288" max="12288" width="12.6328125" style="5" customWidth="1"/>
    <col min="12289" max="12289" width="7.90625" style="5" customWidth="1"/>
    <col min="12290" max="12290" width="12.6328125" style="5" customWidth="1"/>
    <col min="12291" max="12291" width="7.6328125" style="5" customWidth="1"/>
    <col min="12292" max="12292" width="12.6328125" style="5" customWidth="1"/>
    <col min="12293" max="12294" width="8.90625" style="5" customWidth="1"/>
    <col min="12295" max="12295" width="9.90625" style="5" bestFit="1" customWidth="1"/>
    <col min="12296" max="12541" width="9" style="5"/>
    <col min="12542" max="12542" width="19.36328125" style="5" customWidth="1"/>
    <col min="12543" max="12543" width="37.08984375" style="5" customWidth="1"/>
    <col min="12544" max="12544" width="12.6328125" style="5" customWidth="1"/>
    <col min="12545" max="12545" width="7.90625" style="5" customWidth="1"/>
    <col min="12546" max="12546" width="12.6328125" style="5" customWidth="1"/>
    <col min="12547" max="12547" width="7.6328125" style="5" customWidth="1"/>
    <col min="12548" max="12548" width="12.6328125" style="5" customWidth="1"/>
    <col min="12549" max="12550" width="8.90625" style="5" customWidth="1"/>
    <col min="12551" max="12551" width="9.90625" style="5" bestFit="1" customWidth="1"/>
    <col min="12552" max="12797" width="9" style="5"/>
    <col min="12798" max="12798" width="19.36328125" style="5" customWidth="1"/>
    <col min="12799" max="12799" width="37.08984375" style="5" customWidth="1"/>
    <col min="12800" max="12800" width="12.6328125" style="5" customWidth="1"/>
    <col min="12801" max="12801" width="7.90625" style="5" customWidth="1"/>
    <col min="12802" max="12802" width="12.6328125" style="5" customWidth="1"/>
    <col min="12803" max="12803" width="7.6328125" style="5" customWidth="1"/>
    <col min="12804" max="12804" width="12.6328125" style="5" customWidth="1"/>
    <col min="12805" max="12806" width="8.90625" style="5" customWidth="1"/>
    <col min="12807" max="12807" width="9.90625" style="5" bestFit="1" customWidth="1"/>
    <col min="12808" max="13053" width="9" style="5"/>
    <col min="13054" max="13054" width="19.36328125" style="5" customWidth="1"/>
    <col min="13055" max="13055" width="37.08984375" style="5" customWidth="1"/>
    <col min="13056" max="13056" width="12.6328125" style="5" customWidth="1"/>
    <col min="13057" max="13057" width="7.90625" style="5" customWidth="1"/>
    <col min="13058" max="13058" width="12.6328125" style="5" customWidth="1"/>
    <col min="13059" max="13059" width="7.6328125" style="5" customWidth="1"/>
    <col min="13060" max="13060" width="12.6328125" style="5" customWidth="1"/>
    <col min="13061" max="13062" width="8.90625" style="5" customWidth="1"/>
    <col min="13063" max="13063" width="9.90625" style="5" bestFit="1" customWidth="1"/>
    <col min="13064" max="13309" width="9" style="5"/>
    <col min="13310" max="13310" width="19.36328125" style="5" customWidth="1"/>
    <col min="13311" max="13311" width="37.08984375" style="5" customWidth="1"/>
    <col min="13312" max="13312" width="12.6328125" style="5" customWidth="1"/>
    <col min="13313" max="13313" width="7.90625" style="5" customWidth="1"/>
    <col min="13314" max="13314" width="12.6328125" style="5" customWidth="1"/>
    <col min="13315" max="13315" width="7.6328125" style="5" customWidth="1"/>
    <col min="13316" max="13316" width="12.6328125" style="5" customWidth="1"/>
    <col min="13317" max="13318" width="8.90625" style="5" customWidth="1"/>
    <col min="13319" max="13319" width="9.90625" style="5" bestFit="1" customWidth="1"/>
    <col min="13320" max="13565" width="9" style="5"/>
    <col min="13566" max="13566" width="19.36328125" style="5" customWidth="1"/>
    <col min="13567" max="13567" width="37.08984375" style="5" customWidth="1"/>
    <col min="13568" max="13568" width="12.6328125" style="5" customWidth="1"/>
    <col min="13569" max="13569" width="7.90625" style="5" customWidth="1"/>
    <col min="13570" max="13570" width="12.6328125" style="5" customWidth="1"/>
    <col min="13571" max="13571" width="7.6328125" style="5" customWidth="1"/>
    <col min="13572" max="13572" width="12.6328125" style="5" customWidth="1"/>
    <col min="13573" max="13574" width="8.90625" style="5" customWidth="1"/>
    <col min="13575" max="13575" width="9.90625" style="5" bestFit="1" customWidth="1"/>
    <col min="13576" max="13821" width="9" style="5"/>
    <col min="13822" max="13822" width="19.36328125" style="5" customWidth="1"/>
    <col min="13823" max="13823" width="37.08984375" style="5" customWidth="1"/>
    <col min="13824" max="13824" width="12.6328125" style="5" customWidth="1"/>
    <col min="13825" max="13825" width="7.90625" style="5" customWidth="1"/>
    <col min="13826" max="13826" width="12.6328125" style="5" customWidth="1"/>
    <col min="13827" max="13827" width="7.6328125" style="5" customWidth="1"/>
    <col min="13828" max="13828" width="12.6328125" style="5" customWidth="1"/>
    <col min="13829" max="13830" width="8.90625" style="5" customWidth="1"/>
    <col min="13831" max="13831" width="9.90625" style="5" bestFit="1" customWidth="1"/>
    <col min="13832" max="14077" width="9" style="5"/>
    <col min="14078" max="14078" width="19.36328125" style="5" customWidth="1"/>
    <col min="14079" max="14079" width="37.08984375" style="5" customWidth="1"/>
    <col min="14080" max="14080" width="12.6328125" style="5" customWidth="1"/>
    <col min="14081" max="14081" width="7.90625" style="5" customWidth="1"/>
    <col min="14082" max="14082" width="12.6328125" style="5" customWidth="1"/>
    <col min="14083" max="14083" width="7.6328125" style="5" customWidth="1"/>
    <col min="14084" max="14084" width="12.6328125" style="5" customWidth="1"/>
    <col min="14085" max="14086" width="8.90625" style="5" customWidth="1"/>
    <col min="14087" max="14087" width="9.90625" style="5" bestFit="1" customWidth="1"/>
    <col min="14088" max="14333" width="9" style="5"/>
    <col min="14334" max="14334" width="19.36328125" style="5" customWidth="1"/>
    <col min="14335" max="14335" width="37.08984375" style="5" customWidth="1"/>
    <col min="14336" max="14336" width="12.6328125" style="5" customWidth="1"/>
    <col min="14337" max="14337" width="7.90625" style="5" customWidth="1"/>
    <col min="14338" max="14338" width="12.6328125" style="5" customWidth="1"/>
    <col min="14339" max="14339" width="7.6328125" style="5" customWidth="1"/>
    <col min="14340" max="14340" width="12.6328125" style="5" customWidth="1"/>
    <col min="14341" max="14342" width="8.90625" style="5" customWidth="1"/>
    <col min="14343" max="14343" width="9.90625" style="5" bestFit="1" customWidth="1"/>
    <col min="14344" max="14589" width="9" style="5"/>
    <col min="14590" max="14590" width="19.36328125" style="5" customWidth="1"/>
    <col min="14591" max="14591" width="37.08984375" style="5" customWidth="1"/>
    <col min="14592" max="14592" width="12.6328125" style="5" customWidth="1"/>
    <col min="14593" max="14593" width="7.90625" style="5" customWidth="1"/>
    <col min="14594" max="14594" width="12.6328125" style="5" customWidth="1"/>
    <col min="14595" max="14595" width="7.6328125" style="5" customWidth="1"/>
    <col min="14596" max="14596" width="12.6328125" style="5" customWidth="1"/>
    <col min="14597" max="14598" width="8.90625" style="5" customWidth="1"/>
    <col min="14599" max="14599" width="9.90625" style="5" bestFit="1" customWidth="1"/>
    <col min="14600" max="14845" width="9" style="5"/>
    <col min="14846" max="14846" width="19.36328125" style="5" customWidth="1"/>
    <col min="14847" max="14847" width="37.08984375" style="5" customWidth="1"/>
    <col min="14848" max="14848" width="12.6328125" style="5" customWidth="1"/>
    <col min="14849" max="14849" width="7.90625" style="5" customWidth="1"/>
    <col min="14850" max="14850" width="12.6328125" style="5" customWidth="1"/>
    <col min="14851" max="14851" width="7.6328125" style="5" customWidth="1"/>
    <col min="14852" max="14852" width="12.6328125" style="5" customWidth="1"/>
    <col min="14853" max="14854" width="8.90625" style="5" customWidth="1"/>
    <col min="14855" max="14855" width="9.90625" style="5" bestFit="1" customWidth="1"/>
    <col min="14856" max="15101" width="9" style="5"/>
    <col min="15102" max="15102" width="19.36328125" style="5" customWidth="1"/>
    <col min="15103" max="15103" width="37.08984375" style="5" customWidth="1"/>
    <col min="15104" max="15104" width="12.6328125" style="5" customWidth="1"/>
    <col min="15105" max="15105" width="7.90625" style="5" customWidth="1"/>
    <col min="15106" max="15106" width="12.6328125" style="5" customWidth="1"/>
    <col min="15107" max="15107" width="7.6328125" style="5" customWidth="1"/>
    <col min="15108" max="15108" width="12.6328125" style="5" customWidth="1"/>
    <col min="15109" max="15110" width="8.90625" style="5" customWidth="1"/>
    <col min="15111" max="15111" width="9.90625" style="5" bestFit="1" customWidth="1"/>
    <col min="15112" max="15357" width="9" style="5"/>
    <col min="15358" max="15358" width="19.36328125" style="5" customWidth="1"/>
    <col min="15359" max="15359" width="37.08984375" style="5" customWidth="1"/>
    <col min="15360" max="15360" width="12.6328125" style="5" customWidth="1"/>
    <col min="15361" max="15361" width="7.90625" style="5" customWidth="1"/>
    <col min="15362" max="15362" width="12.6328125" style="5" customWidth="1"/>
    <col min="15363" max="15363" width="7.6328125" style="5" customWidth="1"/>
    <col min="15364" max="15364" width="12.6328125" style="5" customWidth="1"/>
    <col min="15365" max="15366" width="8.90625" style="5" customWidth="1"/>
    <col min="15367" max="15367" width="9.90625" style="5" bestFit="1" customWidth="1"/>
    <col min="15368" max="15613" width="9" style="5"/>
    <col min="15614" max="15614" width="19.36328125" style="5" customWidth="1"/>
    <col min="15615" max="15615" width="37.08984375" style="5" customWidth="1"/>
    <col min="15616" max="15616" width="12.6328125" style="5" customWidth="1"/>
    <col min="15617" max="15617" width="7.90625" style="5" customWidth="1"/>
    <col min="15618" max="15618" width="12.6328125" style="5" customWidth="1"/>
    <col min="15619" max="15619" width="7.6328125" style="5" customWidth="1"/>
    <col min="15620" max="15620" width="12.6328125" style="5" customWidth="1"/>
    <col min="15621" max="15622" width="8.90625" style="5" customWidth="1"/>
    <col min="15623" max="15623" width="9.90625" style="5" bestFit="1" customWidth="1"/>
    <col min="15624" max="15869" width="9" style="5"/>
    <col min="15870" max="15870" width="19.36328125" style="5" customWidth="1"/>
    <col min="15871" max="15871" width="37.08984375" style="5" customWidth="1"/>
    <col min="15872" max="15872" width="12.6328125" style="5" customWidth="1"/>
    <col min="15873" max="15873" width="7.90625" style="5" customWidth="1"/>
    <col min="15874" max="15874" width="12.6328125" style="5" customWidth="1"/>
    <col min="15875" max="15875" width="7.6328125" style="5" customWidth="1"/>
    <col min="15876" max="15876" width="12.6328125" style="5" customWidth="1"/>
    <col min="15877" max="15878" width="8.90625" style="5" customWidth="1"/>
    <col min="15879" max="15879" width="9.90625" style="5" bestFit="1" customWidth="1"/>
    <col min="15880" max="16125" width="9" style="5"/>
    <col min="16126" max="16126" width="19.36328125" style="5" customWidth="1"/>
    <col min="16127" max="16127" width="37.08984375" style="5" customWidth="1"/>
    <col min="16128" max="16128" width="12.6328125" style="5" customWidth="1"/>
    <col min="16129" max="16129" width="7.90625" style="5" customWidth="1"/>
    <col min="16130" max="16130" width="12.6328125" style="5" customWidth="1"/>
    <col min="16131" max="16131" width="7.6328125" style="5" customWidth="1"/>
    <col min="16132" max="16132" width="12.6328125" style="5" customWidth="1"/>
    <col min="16133" max="16134" width="8.90625" style="5" customWidth="1"/>
    <col min="16135" max="16135" width="9.90625" style="5" bestFit="1" customWidth="1"/>
    <col min="16136" max="16384" width="9" style="5"/>
  </cols>
  <sheetData>
    <row r="1" spans="1:61" ht="40" customHeight="1" x14ac:dyDescent="0.4">
      <c r="A1" s="4"/>
      <c r="B1" s="4"/>
      <c r="C1" s="4"/>
      <c r="D1" s="4"/>
      <c r="E1" s="4"/>
      <c r="F1" s="4"/>
    </row>
    <row r="2" spans="1:61" ht="36" customHeight="1" x14ac:dyDescent="0.4">
      <c r="A2" s="4"/>
      <c r="B2" s="6" t="s">
        <v>5</v>
      </c>
      <c r="C2" s="7"/>
      <c r="D2" s="7"/>
      <c r="E2" s="7"/>
      <c r="F2" s="7"/>
      <c r="G2" s="8"/>
      <c r="H2" s="8"/>
    </row>
    <row r="3" spans="1:61" ht="7.5" customHeight="1" x14ac:dyDescent="0.4">
      <c r="A3" s="4"/>
      <c r="B3" s="7"/>
      <c r="C3" s="7"/>
      <c r="D3" s="7"/>
      <c r="E3" s="7"/>
      <c r="F3" s="7"/>
      <c r="G3" s="8"/>
      <c r="H3" s="8"/>
    </row>
    <row r="4" spans="1:61" ht="18" customHeight="1" x14ac:dyDescent="0.4">
      <c r="A4" s="4"/>
      <c r="B4" s="140" t="s">
        <v>187</v>
      </c>
      <c r="C4" s="141"/>
      <c r="D4" s="141"/>
      <c r="E4" s="141"/>
      <c r="F4" s="141"/>
      <c r="G4" s="141"/>
      <c r="H4" s="141"/>
    </row>
    <row r="5" spans="1:61" ht="18" customHeight="1" x14ac:dyDescent="0.4">
      <c r="A5" s="4"/>
      <c r="B5" s="140" t="s">
        <v>188</v>
      </c>
      <c r="C5" s="141"/>
      <c r="D5" s="141"/>
      <c r="E5" s="141"/>
      <c r="F5" s="141"/>
      <c r="G5" s="141"/>
      <c r="H5" s="141"/>
    </row>
    <row r="6" spans="1:61" ht="18" customHeight="1" x14ac:dyDescent="0.4">
      <c r="A6" s="4"/>
      <c r="B6" s="42"/>
      <c r="C6" s="43"/>
      <c r="D6" s="43"/>
      <c r="E6" s="43"/>
      <c r="F6" s="43"/>
      <c r="G6" s="43"/>
      <c r="H6" s="43"/>
    </row>
    <row r="7" spans="1:61" ht="36" customHeight="1" x14ac:dyDescent="0.4">
      <c r="A7" s="4"/>
      <c r="B7" s="136" t="s">
        <v>6</v>
      </c>
      <c r="C7" s="137"/>
      <c r="D7" s="137"/>
      <c r="E7" s="137"/>
      <c r="F7" s="137"/>
      <c r="G7" s="137"/>
      <c r="H7" s="137"/>
      <c r="BI7" s="4"/>
    </row>
    <row r="8" spans="1:61" ht="15" customHeight="1" x14ac:dyDescent="0.4">
      <c r="A8" s="4"/>
      <c r="B8" s="7"/>
      <c r="C8" s="8"/>
      <c r="D8" s="8"/>
      <c r="E8" s="7"/>
      <c r="F8" s="7"/>
      <c r="G8" s="138" t="s">
        <v>7</v>
      </c>
      <c r="H8" s="138"/>
    </row>
    <row r="9" spans="1:61" ht="14.15" customHeight="1" x14ac:dyDescent="0.4">
      <c r="A9" s="4"/>
      <c r="B9" s="139" t="s">
        <v>8</v>
      </c>
      <c r="C9" s="139" t="s">
        <v>186</v>
      </c>
      <c r="D9" s="139"/>
      <c r="E9" s="139" t="s">
        <v>9</v>
      </c>
      <c r="F9" s="139"/>
      <c r="G9" s="139" t="s">
        <v>10</v>
      </c>
      <c r="H9" s="139"/>
    </row>
    <row r="10" spans="1:61" ht="14.15" customHeight="1" x14ac:dyDescent="0.4">
      <c r="A10" s="4"/>
      <c r="B10" s="139"/>
      <c r="C10" s="9" t="s">
        <v>11</v>
      </c>
      <c r="D10" s="10" t="s">
        <v>12</v>
      </c>
      <c r="E10" s="9" t="s">
        <v>11</v>
      </c>
      <c r="F10" s="10" t="s">
        <v>12</v>
      </c>
      <c r="G10" s="9" t="s">
        <v>11</v>
      </c>
      <c r="H10" s="9" t="s">
        <v>12</v>
      </c>
    </row>
    <row r="11" spans="1:61" ht="14.15" customHeight="1" x14ac:dyDescent="0.4">
      <c r="A11" s="4"/>
      <c r="B11" s="11" t="s">
        <v>13</v>
      </c>
      <c r="C11" s="12" t="s">
        <v>14</v>
      </c>
      <c r="D11" s="13" t="s">
        <v>15</v>
      </c>
      <c r="E11" s="14"/>
      <c r="F11" s="11"/>
      <c r="G11" s="15" t="s">
        <v>14</v>
      </c>
      <c r="H11" s="13"/>
    </row>
    <row r="12" spans="1:61" ht="14.15" customHeight="1" x14ac:dyDescent="0.4">
      <c r="A12" s="4"/>
      <c r="B12" s="16" t="s">
        <v>17</v>
      </c>
      <c r="C12" s="17">
        <v>897650</v>
      </c>
      <c r="D12" s="18">
        <v>4</v>
      </c>
      <c r="E12" s="19">
        <v>797733</v>
      </c>
      <c r="F12" s="18">
        <v>3.9</v>
      </c>
      <c r="G12" s="20">
        <f>+C12-E12</f>
        <v>99917</v>
      </c>
      <c r="H12" s="18">
        <f>+G12/E12*100</f>
        <v>12.525118053283494</v>
      </c>
    </row>
    <row r="13" spans="1:61" ht="14.15" customHeight="1" x14ac:dyDescent="0.3">
      <c r="A13" s="4"/>
      <c r="B13" s="21" t="s">
        <v>18</v>
      </c>
      <c r="C13" s="17">
        <v>303317</v>
      </c>
      <c r="D13" s="18">
        <v>1.4</v>
      </c>
      <c r="E13" s="19">
        <v>239230</v>
      </c>
      <c r="F13" s="18">
        <v>1.2</v>
      </c>
      <c r="G13" s="20">
        <f t="shared" ref="G13:G28" si="0">+C13-E13</f>
        <v>64087</v>
      </c>
      <c r="H13" s="18">
        <f t="shared" ref="H13:H28" si="1">+G13/E13*100</f>
        <v>26.788864272875472</v>
      </c>
    </row>
    <row r="14" spans="1:61" ht="14.15" customHeight="1" x14ac:dyDescent="0.3">
      <c r="A14" s="4"/>
      <c r="B14" s="21" t="s">
        <v>19</v>
      </c>
      <c r="C14" s="17">
        <v>241427</v>
      </c>
      <c r="D14" s="18">
        <v>1.1000000000000001</v>
      </c>
      <c r="E14" s="19">
        <v>322958</v>
      </c>
      <c r="F14" s="18">
        <v>1.6</v>
      </c>
      <c r="G14" s="20">
        <f t="shared" si="0"/>
        <v>-81531</v>
      </c>
      <c r="H14" s="18">
        <f t="shared" si="1"/>
        <v>-25.245078307396007</v>
      </c>
    </row>
    <row r="15" spans="1:61" ht="14.15" customHeight="1" x14ac:dyDescent="0.3">
      <c r="A15" s="4"/>
      <c r="B15" s="21" t="s">
        <v>20</v>
      </c>
      <c r="C15" s="17">
        <v>4747034</v>
      </c>
      <c r="D15" s="18">
        <v>21.3</v>
      </c>
      <c r="E15" s="19">
        <v>4924904</v>
      </c>
      <c r="F15" s="18">
        <v>24.3</v>
      </c>
      <c r="G15" s="20">
        <f t="shared" si="0"/>
        <v>-177870</v>
      </c>
      <c r="H15" s="18">
        <f t="shared" si="1"/>
        <v>-3.6116440036191571</v>
      </c>
    </row>
    <row r="16" spans="1:61" ht="14.15" customHeight="1" x14ac:dyDescent="0.3">
      <c r="A16" s="4"/>
      <c r="B16" s="21" t="s">
        <v>21</v>
      </c>
      <c r="C16" s="17">
        <v>517</v>
      </c>
      <c r="D16" s="22" t="s">
        <v>22</v>
      </c>
      <c r="E16" s="19">
        <v>1131</v>
      </c>
      <c r="F16" s="22" t="s">
        <v>22</v>
      </c>
      <c r="G16" s="20">
        <f t="shared" si="0"/>
        <v>-614</v>
      </c>
      <c r="H16" s="18">
        <f t="shared" si="1"/>
        <v>-54.288240495137053</v>
      </c>
    </row>
    <row r="17" spans="1:8" ht="14.15" customHeight="1" x14ac:dyDescent="0.3">
      <c r="A17" s="4"/>
      <c r="B17" s="21" t="s">
        <v>23</v>
      </c>
      <c r="C17" s="17">
        <v>14519</v>
      </c>
      <c r="D17" s="18">
        <v>0.1</v>
      </c>
      <c r="E17" s="19">
        <v>16472</v>
      </c>
      <c r="F17" s="18">
        <v>0.1</v>
      </c>
      <c r="G17" s="20">
        <f t="shared" si="0"/>
        <v>-1953</v>
      </c>
      <c r="H17" s="18">
        <f t="shared" si="1"/>
        <v>-11.856483729966003</v>
      </c>
    </row>
    <row r="18" spans="1:8" ht="14.15" customHeight="1" x14ac:dyDescent="0.3">
      <c r="A18" s="4"/>
      <c r="B18" s="21" t="s">
        <v>24</v>
      </c>
      <c r="C18" s="17">
        <v>8591427</v>
      </c>
      <c r="D18" s="18">
        <v>38.6</v>
      </c>
      <c r="E18" s="19">
        <v>7135958</v>
      </c>
      <c r="F18" s="18">
        <v>35.200000000000003</v>
      </c>
      <c r="G18" s="20">
        <f t="shared" si="0"/>
        <v>1455469</v>
      </c>
      <c r="H18" s="18">
        <f t="shared" si="1"/>
        <v>20.39626634573802</v>
      </c>
    </row>
    <row r="19" spans="1:8" ht="14.15" customHeight="1" x14ac:dyDescent="0.3">
      <c r="A19" s="4"/>
      <c r="B19" s="21" t="s">
        <v>25</v>
      </c>
      <c r="C19" s="17">
        <v>2667624</v>
      </c>
      <c r="D19" s="18">
        <v>12</v>
      </c>
      <c r="E19" s="19">
        <v>2143729</v>
      </c>
      <c r="F19" s="18">
        <v>10.6</v>
      </c>
      <c r="G19" s="20">
        <f t="shared" si="0"/>
        <v>523895</v>
      </c>
      <c r="H19" s="18">
        <f t="shared" si="1"/>
        <v>24.438490126317273</v>
      </c>
    </row>
    <row r="20" spans="1:8" ht="14.15" customHeight="1" x14ac:dyDescent="0.3">
      <c r="A20" s="4"/>
      <c r="B20" s="21" t="s">
        <v>26</v>
      </c>
      <c r="C20" s="17">
        <v>146654</v>
      </c>
      <c r="D20" s="18">
        <v>0.7</v>
      </c>
      <c r="E20" s="19">
        <v>124794</v>
      </c>
      <c r="F20" s="18">
        <v>0.6</v>
      </c>
      <c r="G20" s="20">
        <f t="shared" si="0"/>
        <v>21860</v>
      </c>
      <c r="H20" s="18">
        <f t="shared" si="1"/>
        <v>17.516867798131319</v>
      </c>
    </row>
    <row r="21" spans="1:8" ht="14.15" customHeight="1" x14ac:dyDescent="0.4">
      <c r="A21" s="4"/>
      <c r="B21" s="16" t="s">
        <v>27</v>
      </c>
      <c r="C21" s="17">
        <v>68265</v>
      </c>
      <c r="D21" s="18">
        <v>0.3</v>
      </c>
      <c r="E21" s="19">
        <v>56229</v>
      </c>
      <c r="F21" s="18">
        <v>0.3</v>
      </c>
      <c r="G21" s="20">
        <f t="shared" si="0"/>
        <v>12036</v>
      </c>
      <c r="H21" s="18">
        <f t="shared" si="1"/>
        <v>21.405324654537694</v>
      </c>
    </row>
    <row r="22" spans="1:8" ht="14.15" customHeight="1" x14ac:dyDescent="0.4">
      <c r="A22" s="4"/>
      <c r="B22" s="16" t="s">
        <v>28</v>
      </c>
      <c r="C22" s="17">
        <v>1023568</v>
      </c>
      <c r="D22" s="18">
        <v>4.5999999999999996</v>
      </c>
      <c r="E22" s="19">
        <v>975165</v>
      </c>
      <c r="F22" s="18">
        <v>4.8</v>
      </c>
      <c r="G22" s="20">
        <f t="shared" si="0"/>
        <v>48403</v>
      </c>
      <c r="H22" s="18">
        <f t="shared" si="1"/>
        <v>4.96357026759574</v>
      </c>
    </row>
    <row r="23" spans="1:8" ht="14.15" customHeight="1" x14ac:dyDescent="0.3">
      <c r="A23" s="4"/>
      <c r="B23" s="21" t="s">
        <v>29</v>
      </c>
      <c r="C23" s="17">
        <v>1491414</v>
      </c>
      <c r="D23" s="18">
        <v>6.7</v>
      </c>
      <c r="E23" s="19">
        <v>1540421</v>
      </c>
      <c r="F23" s="18">
        <v>7.6</v>
      </c>
      <c r="G23" s="20">
        <f t="shared" si="0"/>
        <v>-49007</v>
      </c>
      <c r="H23" s="18">
        <f t="shared" si="1"/>
        <v>-3.1814030060613301</v>
      </c>
    </row>
    <row r="24" spans="1:8" ht="14.15" customHeight="1" x14ac:dyDescent="0.3">
      <c r="A24" s="4"/>
      <c r="B24" s="21" t="s">
        <v>30</v>
      </c>
      <c r="C24" s="17">
        <v>9552</v>
      </c>
      <c r="D24" s="22" t="s">
        <v>22</v>
      </c>
      <c r="E24" s="19">
        <v>9614</v>
      </c>
      <c r="F24" s="22" t="s">
        <v>22</v>
      </c>
      <c r="G24" s="20">
        <f t="shared" si="0"/>
        <v>-62</v>
      </c>
      <c r="H24" s="18">
        <f t="shared" si="1"/>
        <v>-0.64489286457249839</v>
      </c>
    </row>
    <row r="25" spans="1:8" ht="14.15" customHeight="1" x14ac:dyDescent="0.4">
      <c r="A25" s="4"/>
      <c r="B25" s="16" t="s">
        <v>31</v>
      </c>
      <c r="C25" s="17">
        <v>135311</v>
      </c>
      <c r="D25" s="18">
        <v>0.6</v>
      </c>
      <c r="E25" s="19">
        <v>124668</v>
      </c>
      <c r="F25" s="18">
        <v>0.6</v>
      </c>
      <c r="G25" s="20">
        <f t="shared" si="0"/>
        <v>10643</v>
      </c>
      <c r="H25" s="18">
        <f t="shared" si="1"/>
        <v>8.5370744697917669</v>
      </c>
    </row>
    <row r="26" spans="1:8" ht="14.15" customHeight="1" x14ac:dyDescent="0.4">
      <c r="A26" s="4"/>
      <c r="B26" s="16" t="s">
        <v>32</v>
      </c>
      <c r="C26" s="17">
        <v>317541</v>
      </c>
      <c r="D26" s="18">
        <v>1.4</v>
      </c>
      <c r="E26" s="19">
        <v>323994</v>
      </c>
      <c r="F26" s="18">
        <v>1.6</v>
      </c>
      <c r="G26" s="20">
        <f t="shared" si="0"/>
        <v>-6453</v>
      </c>
      <c r="H26" s="18">
        <f t="shared" si="1"/>
        <v>-1.9917035500657418</v>
      </c>
    </row>
    <row r="27" spans="1:8" ht="14.15" customHeight="1" x14ac:dyDescent="0.4">
      <c r="A27" s="53"/>
      <c r="B27" s="16" t="s">
        <v>33</v>
      </c>
      <c r="C27" s="23">
        <v>1594100</v>
      </c>
      <c r="D27" s="18">
        <v>7.2</v>
      </c>
      <c r="E27" s="19">
        <v>1538291</v>
      </c>
      <c r="F27" s="24">
        <v>7.6</v>
      </c>
      <c r="G27" s="20">
        <f t="shared" si="0"/>
        <v>55809</v>
      </c>
      <c r="H27" s="18">
        <f t="shared" si="1"/>
        <v>3.6279871623769493</v>
      </c>
    </row>
    <row r="28" spans="1:8" ht="14.15" customHeight="1" x14ac:dyDescent="0.4">
      <c r="A28" s="53"/>
      <c r="B28" s="25" t="s">
        <v>34</v>
      </c>
      <c r="C28" s="26">
        <v>22249920</v>
      </c>
      <c r="D28" s="41">
        <f>SUM(D12:D27)</f>
        <v>100</v>
      </c>
      <c r="E28" s="26">
        <v>20275291</v>
      </c>
      <c r="F28" s="18">
        <v>99.999999999999972</v>
      </c>
      <c r="G28" s="39">
        <f t="shared" si="0"/>
        <v>1974629</v>
      </c>
      <c r="H28" s="41">
        <f t="shared" si="1"/>
        <v>9.7390907977596974</v>
      </c>
    </row>
    <row r="29" spans="1:8" ht="14.15" customHeight="1" x14ac:dyDescent="0.4">
      <c r="A29" s="4"/>
      <c r="B29" s="28" t="s">
        <v>35</v>
      </c>
      <c r="C29" s="26"/>
      <c r="D29" s="29"/>
      <c r="E29" s="30"/>
      <c r="F29" s="29"/>
      <c r="G29" s="26"/>
      <c r="H29" s="27"/>
    </row>
    <row r="30" spans="1:8" ht="14.15" customHeight="1" x14ac:dyDescent="0.3">
      <c r="A30" s="4"/>
      <c r="B30" s="31" t="s">
        <v>36</v>
      </c>
      <c r="C30" s="22" t="s">
        <v>22</v>
      </c>
      <c r="D30" s="22" t="s">
        <v>22</v>
      </c>
      <c r="E30" s="22" t="s">
        <v>22</v>
      </c>
      <c r="F30" s="22" t="s">
        <v>22</v>
      </c>
      <c r="G30" s="22" t="s">
        <v>22</v>
      </c>
      <c r="H30" s="22" t="s">
        <v>22</v>
      </c>
    </row>
    <row r="31" spans="1:8" ht="14.15" customHeight="1" x14ac:dyDescent="0.3">
      <c r="A31" s="4"/>
      <c r="B31" s="31" t="s">
        <v>162</v>
      </c>
      <c r="C31" s="17">
        <v>160530</v>
      </c>
      <c r="D31" s="18">
        <v>0.7</v>
      </c>
      <c r="E31" s="17">
        <v>118121</v>
      </c>
      <c r="F31" s="33">
        <v>0.6</v>
      </c>
      <c r="G31" s="20">
        <f t="shared" ref="G31:G33" si="2">+C31-E31</f>
        <v>42409</v>
      </c>
      <c r="H31" s="18">
        <f t="shared" ref="H31:H33" si="3">+G31/E31*100</f>
        <v>35.903014705259864</v>
      </c>
    </row>
    <row r="32" spans="1:8" ht="14.15" customHeight="1" x14ac:dyDescent="0.3">
      <c r="A32" s="4"/>
      <c r="B32" s="31" t="s">
        <v>37</v>
      </c>
      <c r="C32" s="17">
        <v>109884</v>
      </c>
      <c r="D32" s="18">
        <v>0.5</v>
      </c>
      <c r="E32" s="17">
        <v>144672</v>
      </c>
      <c r="F32" s="33">
        <v>0.7</v>
      </c>
      <c r="G32" s="20">
        <f t="shared" si="2"/>
        <v>-34788</v>
      </c>
      <c r="H32" s="18">
        <f t="shared" si="3"/>
        <v>-24.046118115461184</v>
      </c>
    </row>
    <row r="33" spans="1:8" ht="14.15" customHeight="1" x14ac:dyDescent="0.3">
      <c r="A33" s="4"/>
      <c r="B33" s="31" t="s">
        <v>38</v>
      </c>
      <c r="C33" s="34">
        <v>760</v>
      </c>
      <c r="D33" s="22" t="s">
        <v>22</v>
      </c>
      <c r="E33" s="35">
        <v>17</v>
      </c>
      <c r="F33" s="22" t="s">
        <v>22</v>
      </c>
      <c r="G33" s="20">
        <f t="shared" si="2"/>
        <v>743</v>
      </c>
      <c r="H33" s="18">
        <f t="shared" si="3"/>
        <v>4370.5882352941171</v>
      </c>
    </row>
    <row r="34" spans="1:8" ht="14.15" customHeight="1" x14ac:dyDescent="0.3">
      <c r="A34" s="4"/>
      <c r="B34" s="31" t="s">
        <v>39</v>
      </c>
      <c r="C34" s="22" t="s">
        <v>22</v>
      </c>
      <c r="D34" s="22" t="s">
        <v>22</v>
      </c>
      <c r="E34" s="22" t="s">
        <v>22</v>
      </c>
      <c r="F34" s="22" t="s">
        <v>22</v>
      </c>
      <c r="G34" s="22" t="s">
        <v>22</v>
      </c>
      <c r="H34" s="22" t="s">
        <v>22</v>
      </c>
    </row>
    <row r="35" spans="1:8" ht="14.15" customHeight="1" x14ac:dyDescent="0.4">
      <c r="A35" s="4"/>
      <c r="B35" s="32" t="s">
        <v>40</v>
      </c>
      <c r="C35" s="17">
        <v>114950</v>
      </c>
      <c r="D35" s="18">
        <v>0.5</v>
      </c>
      <c r="E35" s="17">
        <v>10950</v>
      </c>
      <c r="F35" s="33">
        <v>0.1</v>
      </c>
      <c r="G35" s="20">
        <f t="shared" ref="G35" si="4">+C35-E35</f>
        <v>104000</v>
      </c>
      <c r="H35" s="18">
        <f t="shared" ref="H35" si="5">+G35/E35*100</f>
        <v>949.77168949771681</v>
      </c>
    </row>
    <row r="36" spans="1:8" ht="14.15" customHeight="1" x14ac:dyDescent="0.4">
      <c r="A36" s="4"/>
      <c r="B36" s="32" t="s">
        <v>41</v>
      </c>
      <c r="C36" s="17">
        <v>5000</v>
      </c>
      <c r="D36" s="22" t="s">
        <v>22</v>
      </c>
      <c r="E36" s="17">
        <v>17000</v>
      </c>
      <c r="F36" s="33">
        <v>0.1</v>
      </c>
      <c r="G36" s="20">
        <f>+C36-E36</f>
        <v>-12000</v>
      </c>
      <c r="H36" s="18">
        <f>+G36/E36*100</f>
        <v>-70.588235294117652</v>
      </c>
    </row>
    <row r="37" spans="1:8" ht="14.15" customHeight="1" x14ac:dyDescent="0.3">
      <c r="A37" s="4"/>
      <c r="B37" s="31" t="s">
        <v>42</v>
      </c>
      <c r="C37" s="22" t="s">
        <v>22</v>
      </c>
      <c r="D37" s="22" t="s">
        <v>22</v>
      </c>
      <c r="E37" s="22" t="s">
        <v>22</v>
      </c>
      <c r="F37" s="22" t="s">
        <v>22</v>
      </c>
      <c r="G37" s="22" t="s">
        <v>22</v>
      </c>
      <c r="H37" s="22" t="s">
        <v>22</v>
      </c>
    </row>
    <row r="38" spans="1:8" ht="14.15" customHeight="1" x14ac:dyDescent="0.3">
      <c r="A38" s="4"/>
      <c r="B38" s="31" t="s">
        <v>163</v>
      </c>
      <c r="C38" s="17">
        <v>18910828</v>
      </c>
      <c r="D38" s="18">
        <v>85</v>
      </c>
      <c r="E38" s="17">
        <v>17031308</v>
      </c>
      <c r="F38" s="33">
        <v>84</v>
      </c>
      <c r="G38" s="20">
        <f t="shared" ref="G38:G44" si="6">+C38-E38</f>
        <v>1879520</v>
      </c>
      <c r="H38" s="18">
        <f t="shared" ref="H38:H44" si="7">+G38/E38*100</f>
        <v>11.035676179422039</v>
      </c>
    </row>
    <row r="39" spans="1:8" ht="14.15" customHeight="1" x14ac:dyDescent="0.3">
      <c r="A39" s="4"/>
      <c r="B39" s="31" t="s">
        <v>43</v>
      </c>
      <c r="C39" s="17">
        <v>34059</v>
      </c>
      <c r="D39" s="18">
        <v>0.2</v>
      </c>
      <c r="E39" s="17">
        <v>147351</v>
      </c>
      <c r="F39" s="33">
        <v>0.7</v>
      </c>
      <c r="G39" s="20">
        <f t="shared" si="6"/>
        <v>-113292</v>
      </c>
      <c r="H39" s="18">
        <f t="shared" si="7"/>
        <v>-76.885803286031319</v>
      </c>
    </row>
    <row r="40" spans="1:8" ht="14.15" customHeight="1" x14ac:dyDescent="0.4">
      <c r="A40" s="4"/>
      <c r="B40" s="32" t="s">
        <v>44</v>
      </c>
      <c r="C40" s="17">
        <v>44147</v>
      </c>
      <c r="D40" s="18">
        <v>0.2</v>
      </c>
      <c r="E40" s="17">
        <v>61582</v>
      </c>
      <c r="F40" s="33">
        <v>0.3</v>
      </c>
      <c r="G40" s="20">
        <f t="shared" si="6"/>
        <v>-17435</v>
      </c>
      <c r="H40" s="18">
        <f t="shared" si="7"/>
        <v>-28.311844370108147</v>
      </c>
    </row>
    <row r="41" spans="1:8" ht="14.15" customHeight="1" x14ac:dyDescent="0.4">
      <c r="A41" s="4"/>
      <c r="B41" s="32" t="s">
        <v>45</v>
      </c>
      <c r="C41" s="17">
        <v>16576</v>
      </c>
      <c r="D41" s="18">
        <v>0.1</v>
      </c>
      <c r="E41" s="17">
        <v>22206</v>
      </c>
      <c r="F41" s="33">
        <v>0.1</v>
      </c>
      <c r="G41" s="20">
        <f t="shared" si="6"/>
        <v>-5630</v>
      </c>
      <c r="H41" s="18">
        <f t="shared" si="7"/>
        <v>-25.353508060884444</v>
      </c>
    </row>
    <row r="42" spans="1:8" ht="14.15" customHeight="1" x14ac:dyDescent="0.4">
      <c r="A42" s="4"/>
      <c r="B42" s="32" t="s">
        <v>46</v>
      </c>
      <c r="C42" s="17">
        <v>145805</v>
      </c>
      <c r="D42" s="18">
        <v>0.6</v>
      </c>
      <c r="E42" s="17">
        <v>164466</v>
      </c>
      <c r="F42" s="33">
        <v>0.8</v>
      </c>
      <c r="G42" s="20">
        <f t="shared" si="6"/>
        <v>-18661</v>
      </c>
      <c r="H42" s="18">
        <f t="shared" si="7"/>
        <v>-11.34641810465385</v>
      </c>
    </row>
    <row r="43" spans="1:8" ht="14.15" customHeight="1" x14ac:dyDescent="0.4">
      <c r="A43" s="4"/>
      <c r="B43" s="32" t="s">
        <v>47</v>
      </c>
      <c r="C43" s="23">
        <v>1594100</v>
      </c>
      <c r="D43" s="18">
        <v>7.2</v>
      </c>
      <c r="E43" s="23">
        <v>1538291</v>
      </c>
      <c r="F43" s="36">
        <v>7.6</v>
      </c>
      <c r="G43" s="20">
        <f t="shared" si="6"/>
        <v>55809</v>
      </c>
      <c r="H43" s="18">
        <f t="shared" si="7"/>
        <v>3.6279871623769493</v>
      </c>
    </row>
    <row r="44" spans="1:8" ht="14.15" customHeight="1" x14ac:dyDescent="0.4">
      <c r="A44" s="53"/>
      <c r="B44" s="25" t="s">
        <v>48</v>
      </c>
      <c r="C44" s="23">
        <v>21136639</v>
      </c>
      <c r="D44" s="41">
        <f>SUM(D31:D43)</f>
        <v>95</v>
      </c>
      <c r="E44" s="23">
        <v>19255964</v>
      </c>
      <c r="F44" s="36">
        <v>94.999999999999986</v>
      </c>
      <c r="G44" s="39">
        <f t="shared" si="6"/>
        <v>1880675</v>
      </c>
      <c r="H44" s="41">
        <f t="shared" si="7"/>
        <v>9.7667143540567469</v>
      </c>
    </row>
    <row r="45" spans="1:8" ht="14.15" customHeight="1" x14ac:dyDescent="0.4">
      <c r="A45" s="4"/>
      <c r="B45" s="11" t="s">
        <v>49</v>
      </c>
      <c r="C45" s="17"/>
      <c r="D45" s="29"/>
      <c r="E45" s="37"/>
      <c r="F45" s="29"/>
      <c r="G45" s="17"/>
      <c r="H45" s="18"/>
    </row>
    <row r="46" spans="1:8" ht="14.15" customHeight="1" x14ac:dyDescent="0.4">
      <c r="A46" s="4"/>
      <c r="B46" s="32" t="s">
        <v>203</v>
      </c>
      <c r="C46" s="38">
        <v>507302</v>
      </c>
      <c r="D46" s="18">
        <v>2.2999999999999998</v>
      </c>
      <c r="E46" s="17">
        <v>489693</v>
      </c>
      <c r="F46" s="33">
        <v>2.4</v>
      </c>
      <c r="G46" s="20">
        <f t="shared" ref="G46:G51" si="8">+C46-E46</f>
        <v>17609</v>
      </c>
      <c r="H46" s="18">
        <f t="shared" ref="H46:H51" si="9">+G46/E46*100</f>
        <v>3.5959264273738856</v>
      </c>
    </row>
    <row r="47" spans="1:8" ht="14.15" customHeight="1" x14ac:dyDescent="0.3">
      <c r="A47" s="4"/>
      <c r="B47" s="21" t="s">
        <v>202</v>
      </c>
      <c r="C47" s="34">
        <v>94443</v>
      </c>
      <c r="D47" s="18">
        <v>0.4</v>
      </c>
      <c r="E47" s="17">
        <v>83351</v>
      </c>
      <c r="F47" s="33">
        <v>0.4</v>
      </c>
      <c r="G47" s="20">
        <f t="shared" si="8"/>
        <v>11092</v>
      </c>
      <c r="H47" s="18">
        <f t="shared" si="9"/>
        <v>13.307578793295821</v>
      </c>
    </row>
    <row r="48" spans="1:8" ht="14.15" customHeight="1" x14ac:dyDescent="0.3">
      <c r="A48" s="4"/>
      <c r="B48" s="21" t="s">
        <v>50</v>
      </c>
      <c r="C48" s="17">
        <v>602970</v>
      </c>
      <c r="D48" s="18">
        <v>2.7</v>
      </c>
      <c r="E48" s="17">
        <v>535786</v>
      </c>
      <c r="F48" s="33">
        <v>2.6</v>
      </c>
      <c r="G48" s="20">
        <f t="shared" si="8"/>
        <v>67184</v>
      </c>
      <c r="H48" s="18">
        <f t="shared" si="9"/>
        <v>12.539334734390224</v>
      </c>
    </row>
    <row r="49" spans="1:8" ht="14.15" customHeight="1" x14ac:dyDescent="0.3">
      <c r="A49" s="4"/>
      <c r="B49" s="21" t="s">
        <v>51</v>
      </c>
      <c r="C49" s="17">
        <v>-91434</v>
      </c>
      <c r="D49" s="18">
        <v>-0.4</v>
      </c>
      <c r="E49" s="17">
        <v>-89503</v>
      </c>
      <c r="F49" s="33">
        <v>-0.4</v>
      </c>
      <c r="G49" s="20">
        <f t="shared" si="8"/>
        <v>-1931</v>
      </c>
      <c r="H49" s="22" t="s">
        <v>22</v>
      </c>
    </row>
    <row r="50" spans="1:8" ht="14.15" customHeight="1" x14ac:dyDescent="0.4">
      <c r="A50" s="53"/>
      <c r="B50" s="25" t="s">
        <v>52</v>
      </c>
      <c r="C50" s="39">
        <v>1113281</v>
      </c>
      <c r="D50" s="41">
        <f t="shared" ref="D50:D51" si="10">+C50/$C$28*100</f>
        <v>5.003528102572953</v>
      </c>
      <c r="E50" s="39">
        <v>1019327</v>
      </c>
      <c r="F50" s="40">
        <v>5</v>
      </c>
      <c r="G50" s="39">
        <f t="shared" si="8"/>
        <v>93954</v>
      </c>
      <c r="H50" s="41">
        <f t="shared" si="9"/>
        <v>9.2172580535981101</v>
      </c>
    </row>
    <row r="51" spans="1:8" ht="14.15" customHeight="1" x14ac:dyDescent="0.4">
      <c r="A51" s="53"/>
      <c r="B51" s="25" t="s">
        <v>53</v>
      </c>
      <c r="C51" s="39">
        <v>22249920</v>
      </c>
      <c r="D51" s="41">
        <f t="shared" si="10"/>
        <v>100</v>
      </c>
      <c r="E51" s="39">
        <v>20275291</v>
      </c>
      <c r="F51" s="40">
        <v>100</v>
      </c>
      <c r="G51" s="39">
        <f t="shared" si="8"/>
        <v>1974629</v>
      </c>
      <c r="H51" s="41">
        <f t="shared" si="9"/>
        <v>9.7390907977596974</v>
      </c>
    </row>
    <row r="52" spans="1:8" ht="14.15" customHeight="1" x14ac:dyDescent="0.4">
      <c r="B52" s="7" t="s">
        <v>54</v>
      </c>
      <c r="C52" s="7"/>
      <c r="D52" s="7"/>
      <c r="E52" s="7"/>
      <c r="F52" s="7"/>
      <c r="G52" s="8"/>
      <c r="H52" s="8"/>
    </row>
    <row r="53" spans="1:8" ht="14.15" customHeight="1" x14ac:dyDescent="0.4">
      <c r="A53" s="4"/>
      <c r="B53" s="7"/>
      <c r="C53" s="7"/>
      <c r="D53" s="7"/>
      <c r="E53" s="7"/>
      <c r="F53" s="7"/>
      <c r="G53" s="8"/>
      <c r="H53" s="8"/>
    </row>
    <row r="54" spans="1:8" ht="14.15" customHeight="1" x14ac:dyDescent="0.4">
      <c r="A54" s="4"/>
      <c r="B54" s="7"/>
      <c r="C54" s="7"/>
      <c r="D54" s="7"/>
      <c r="E54" s="7"/>
      <c r="F54" s="7"/>
      <c r="G54" s="8"/>
      <c r="H54" s="8"/>
    </row>
    <row r="55" spans="1:8" ht="14.15" customHeight="1" x14ac:dyDescent="0.4">
      <c r="A55" s="4"/>
      <c r="B55" s="4"/>
      <c r="C55" s="4"/>
      <c r="D55" s="4"/>
      <c r="E55" s="4"/>
      <c r="F55" s="4"/>
    </row>
    <row r="56" spans="1:8" ht="14.15" customHeight="1" x14ac:dyDescent="0.4">
      <c r="A56" s="4"/>
      <c r="B56" s="4"/>
      <c r="C56" s="4"/>
      <c r="D56" s="4"/>
      <c r="E56" s="4"/>
      <c r="F56" s="4"/>
    </row>
    <row r="57" spans="1:8" ht="14.15" customHeight="1" x14ac:dyDescent="0.4">
      <c r="A57" s="4"/>
      <c r="B57" s="4"/>
      <c r="C57" s="4"/>
      <c r="D57" s="4"/>
      <c r="E57" s="4"/>
      <c r="F57" s="4"/>
    </row>
    <row r="58" spans="1:8" ht="14.15" customHeight="1" x14ac:dyDescent="0.4">
      <c r="A58" s="4"/>
      <c r="B58" s="4"/>
      <c r="C58" s="4"/>
      <c r="D58" s="4"/>
      <c r="E58" s="4"/>
      <c r="F58" s="4"/>
    </row>
    <row r="59" spans="1:8" ht="14.15" customHeight="1" x14ac:dyDescent="0.4">
      <c r="A59" s="4"/>
      <c r="B59" s="4"/>
      <c r="C59" s="4"/>
      <c r="D59" s="4"/>
      <c r="E59" s="4"/>
      <c r="F59" s="4"/>
    </row>
    <row r="60" spans="1:8" ht="14.15" customHeight="1" x14ac:dyDescent="0.4">
      <c r="A60" s="4"/>
      <c r="B60" s="4"/>
      <c r="C60" s="4"/>
      <c r="D60" s="4"/>
      <c r="E60" s="4"/>
      <c r="F60" s="4"/>
    </row>
    <row r="61" spans="1:8" ht="14.15" customHeight="1" x14ac:dyDescent="0.4">
      <c r="A61" s="4"/>
      <c r="B61" s="4"/>
      <c r="C61" s="4"/>
      <c r="D61" s="4"/>
      <c r="E61" s="4"/>
      <c r="F61" s="4"/>
    </row>
    <row r="62" spans="1:8" ht="14.15" customHeight="1" x14ac:dyDescent="0.4">
      <c r="A62" s="4"/>
      <c r="B62" s="4"/>
      <c r="C62" s="4"/>
      <c r="D62" s="4"/>
      <c r="E62" s="4"/>
      <c r="F62" s="4"/>
    </row>
    <row r="63" spans="1:8" ht="14.15" customHeight="1" x14ac:dyDescent="0.4">
      <c r="A63" s="4"/>
      <c r="B63" s="4"/>
      <c r="C63" s="4"/>
      <c r="D63" s="4"/>
      <c r="E63" s="4"/>
      <c r="F63" s="4"/>
    </row>
    <row r="64" spans="1:8" ht="14.15" customHeight="1" x14ac:dyDescent="0.4">
      <c r="A64" s="4"/>
      <c r="B64" s="4"/>
      <c r="C64" s="4"/>
      <c r="D64" s="4"/>
      <c r="E64" s="4"/>
      <c r="F64" s="4"/>
    </row>
    <row r="65" spans="1:6" ht="14.15" customHeight="1" x14ac:dyDescent="0.4">
      <c r="A65" s="4"/>
      <c r="B65" s="4"/>
      <c r="C65" s="4"/>
      <c r="D65" s="4"/>
      <c r="E65" s="4"/>
      <c r="F65" s="4"/>
    </row>
    <row r="66" spans="1:6" ht="14.15" customHeight="1" x14ac:dyDescent="0.4">
      <c r="A66" s="4"/>
      <c r="B66" s="4"/>
      <c r="C66" s="4"/>
      <c r="D66" s="4"/>
      <c r="E66" s="4"/>
      <c r="F66" s="4"/>
    </row>
    <row r="67" spans="1:6" ht="14.15" customHeight="1" x14ac:dyDescent="0.4">
      <c r="A67" s="4"/>
      <c r="B67" s="4"/>
      <c r="C67" s="4"/>
      <c r="D67" s="4"/>
      <c r="E67" s="4"/>
      <c r="F67" s="4"/>
    </row>
    <row r="68" spans="1:6" ht="14.15" customHeight="1" x14ac:dyDescent="0.4">
      <c r="A68" s="4"/>
      <c r="B68" s="4"/>
      <c r="C68" s="4"/>
      <c r="D68" s="4"/>
      <c r="E68" s="4"/>
      <c r="F68" s="4"/>
    </row>
    <row r="69" spans="1:6" ht="14.15" customHeight="1" x14ac:dyDescent="0.4">
      <c r="A69" s="4"/>
      <c r="B69" s="4"/>
      <c r="C69" s="4"/>
      <c r="D69" s="4"/>
      <c r="E69" s="4"/>
      <c r="F69" s="4"/>
    </row>
    <row r="70" spans="1:6" ht="14.15" customHeight="1" x14ac:dyDescent="0.4">
      <c r="A70" s="4"/>
      <c r="B70" s="4"/>
      <c r="C70" s="4"/>
      <c r="D70" s="4"/>
      <c r="E70" s="4"/>
      <c r="F70" s="4"/>
    </row>
  </sheetData>
  <mergeCells count="8">
    <mergeCell ref="B4:H4"/>
    <mergeCell ref="B5:H5"/>
    <mergeCell ref="B7:H7"/>
    <mergeCell ref="G8:H8"/>
    <mergeCell ref="B9:B10"/>
    <mergeCell ref="C9:D9"/>
    <mergeCell ref="E9:F9"/>
    <mergeCell ref="G9:H9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30" zoomScaleNormal="130" zoomScaleSheetLayoutView="100" workbookViewId="0"/>
  </sheetViews>
  <sheetFormatPr defaultRowHeight="17" x14ac:dyDescent="0.4"/>
  <cols>
    <col min="1" max="1" width="5.6328125" style="5" customWidth="1"/>
    <col min="2" max="2" width="36.6328125" style="5" customWidth="1"/>
    <col min="3" max="3" width="10.6328125" style="5" customWidth="1"/>
    <col min="4" max="4" width="7.6328125" style="5" customWidth="1"/>
    <col min="5" max="5" width="10.6328125" style="5" customWidth="1"/>
    <col min="6" max="6" width="7.6328125" style="5" customWidth="1"/>
    <col min="7" max="7" width="10.6328125" style="5" customWidth="1"/>
    <col min="8" max="8" width="8.6328125" style="5" customWidth="1"/>
    <col min="9" max="246" width="9" style="5"/>
    <col min="247" max="247" width="5.6328125" style="5" customWidth="1"/>
    <col min="248" max="248" width="36.6328125" style="5" customWidth="1"/>
    <col min="249" max="249" width="10.6328125" style="5" customWidth="1"/>
    <col min="250" max="250" width="7.6328125" style="5" customWidth="1"/>
    <col min="251" max="251" width="10.6328125" style="5" customWidth="1"/>
    <col min="252" max="252" width="7.6328125" style="5" customWidth="1"/>
    <col min="253" max="253" width="10.6328125" style="5" customWidth="1"/>
    <col min="254" max="254" width="8.6328125" style="5" customWidth="1"/>
    <col min="255" max="255" width="2.6328125" style="5" customWidth="1"/>
    <col min="256" max="502" width="9" style="5"/>
    <col min="503" max="503" width="5.6328125" style="5" customWidth="1"/>
    <col min="504" max="504" width="36.6328125" style="5" customWidth="1"/>
    <col min="505" max="505" width="10.6328125" style="5" customWidth="1"/>
    <col min="506" max="506" width="7.6328125" style="5" customWidth="1"/>
    <col min="507" max="507" width="10.6328125" style="5" customWidth="1"/>
    <col min="508" max="508" width="7.6328125" style="5" customWidth="1"/>
    <col min="509" max="509" width="10.6328125" style="5" customWidth="1"/>
    <col min="510" max="510" width="8.6328125" style="5" customWidth="1"/>
    <col min="511" max="511" width="2.6328125" style="5" customWidth="1"/>
    <col min="512" max="758" width="9" style="5"/>
    <col min="759" max="759" width="5.6328125" style="5" customWidth="1"/>
    <col min="760" max="760" width="36.6328125" style="5" customWidth="1"/>
    <col min="761" max="761" width="10.6328125" style="5" customWidth="1"/>
    <col min="762" max="762" width="7.6328125" style="5" customWidth="1"/>
    <col min="763" max="763" width="10.6328125" style="5" customWidth="1"/>
    <col min="764" max="764" width="7.6328125" style="5" customWidth="1"/>
    <col min="765" max="765" width="10.6328125" style="5" customWidth="1"/>
    <col min="766" max="766" width="8.6328125" style="5" customWidth="1"/>
    <col min="767" max="767" width="2.6328125" style="5" customWidth="1"/>
    <col min="768" max="1014" width="9" style="5"/>
    <col min="1015" max="1015" width="5.6328125" style="5" customWidth="1"/>
    <col min="1016" max="1016" width="36.6328125" style="5" customWidth="1"/>
    <col min="1017" max="1017" width="10.6328125" style="5" customWidth="1"/>
    <col min="1018" max="1018" width="7.6328125" style="5" customWidth="1"/>
    <col min="1019" max="1019" width="10.6328125" style="5" customWidth="1"/>
    <col min="1020" max="1020" width="7.6328125" style="5" customWidth="1"/>
    <col min="1021" max="1021" width="10.6328125" style="5" customWidth="1"/>
    <col min="1022" max="1022" width="8.6328125" style="5" customWidth="1"/>
    <col min="1023" max="1023" width="2.6328125" style="5" customWidth="1"/>
    <col min="1024" max="1270" width="9" style="5"/>
    <col min="1271" max="1271" width="5.6328125" style="5" customWidth="1"/>
    <col min="1272" max="1272" width="36.6328125" style="5" customWidth="1"/>
    <col min="1273" max="1273" width="10.6328125" style="5" customWidth="1"/>
    <col min="1274" max="1274" width="7.6328125" style="5" customWidth="1"/>
    <col min="1275" max="1275" width="10.6328125" style="5" customWidth="1"/>
    <col min="1276" max="1276" width="7.6328125" style="5" customWidth="1"/>
    <col min="1277" max="1277" width="10.6328125" style="5" customWidth="1"/>
    <col min="1278" max="1278" width="8.6328125" style="5" customWidth="1"/>
    <col min="1279" max="1279" width="2.6328125" style="5" customWidth="1"/>
    <col min="1280" max="1526" width="9" style="5"/>
    <col min="1527" max="1527" width="5.6328125" style="5" customWidth="1"/>
    <col min="1528" max="1528" width="36.6328125" style="5" customWidth="1"/>
    <col min="1529" max="1529" width="10.6328125" style="5" customWidth="1"/>
    <col min="1530" max="1530" width="7.6328125" style="5" customWidth="1"/>
    <col min="1531" max="1531" width="10.6328125" style="5" customWidth="1"/>
    <col min="1532" max="1532" width="7.6328125" style="5" customWidth="1"/>
    <col min="1533" max="1533" width="10.6328125" style="5" customWidth="1"/>
    <col min="1534" max="1534" width="8.6328125" style="5" customWidth="1"/>
    <col min="1535" max="1535" width="2.6328125" style="5" customWidth="1"/>
    <col min="1536" max="1782" width="9" style="5"/>
    <col min="1783" max="1783" width="5.6328125" style="5" customWidth="1"/>
    <col min="1784" max="1784" width="36.6328125" style="5" customWidth="1"/>
    <col min="1785" max="1785" width="10.6328125" style="5" customWidth="1"/>
    <col min="1786" max="1786" width="7.6328125" style="5" customWidth="1"/>
    <col min="1787" max="1787" width="10.6328125" style="5" customWidth="1"/>
    <col min="1788" max="1788" width="7.6328125" style="5" customWidth="1"/>
    <col min="1789" max="1789" width="10.6328125" style="5" customWidth="1"/>
    <col min="1790" max="1790" width="8.6328125" style="5" customWidth="1"/>
    <col min="1791" max="1791" width="2.6328125" style="5" customWidth="1"/>
    <col min="1792" max="2038" width="9" style="5"/>
    <col min="2039" max="2039" width="5.6328125" style="5" customWidth="1"/>
    <col min="2040" max="2040" width="36.6328125" style="5" customWidth="1"/>
    <col min="2041" max="2041" width="10.6328125" style="5" customWidth="1"/>
    <col min="2042" max="2042" width="7.6328125" style="5" customWidth="1"/>
    <col min="2043" max="2043" width="10.6328125" style="5" customWidth="1"/>
    <col min="2044" max="2044" width="7.6328125" style="5" customWidth="1"/>
    <col min="2045" max="2045" width="10.6328125" style="5" customWidth="1"/>
    <col min="2046" max="2046" width="8.6328125" style="5" customWidth="1"/>
    <col min="2047" max="2047" width="2.6328125" style="5" customWidth="1"/>
    <col min="2048" max="2294" width="9" style="5"/>
    <col min="2295" max="2295" width="5.6328125" style="5" customWidth="1"/>
    <col min="2296" max="2296" width="36.6328125" style="5" customWidth="1"/>
    <col min="2297" max="2297" width="10.6328125" style="5" customWidth="1"/>
    <col min="2298" max="2298" width="7.6328125" style="5" customWidth="1"/>
    <col min="2299" max="2299" width="10.6328125" style="5" customWidth="1"/>
    <col min="2300" max="2300" width="7.6328125" style="5" customWidth="1"/>
    <col min="2301" max="2301" width="10.6328125" style="5" customWidth="1"/>
    <col min="2302" max="2302" width="8.6328125" style="5" customWidth="1"/>
    <col min="2303" max="2303" width="2.6328125" style="5" customWidth="1"/>
    <col min="2304" max="2550" width="9" style="5"/>
    <col min="2551" max="2551" width="5.6328125" style="5" customWidth="1"/>
    <col min="2552" max="2552" width="36.6328125" style="5" customWidth="1"/>
    <col min="2553" max="2553" width="10.6328125" style="5" customWidth="1"/>
    <col min="2554" max="2554" width="7.6328125" style="5" customWidth="1"/>
    <col min="2555" max="2555" width="10.6328125" style="5" customWidth="1"/>
    <col min="2556" max="2556" width="7.6328125" style="5" customWidth="1"/>
    <col min="2557" max="2557" width="10.6328125" style="5" customWidth="1"/>
    <col min="2558" max="2558" width="8.6328125" style="5" customWidth="1"/>
    <col min="2559" max="2559" width="2.6328125" style="5" customWidth="1"/>
    <col min="2560" max="2806" width="9" style="5"/>
    <col min="2807" max="2807" width="5.6328125" style="5" customWidth="1"/>
    <col min="2808" max="2808" width="36.6328125" style="5" customWidth="1"/>
    <col min="2809" max="2809" width="10.6328125" style="5" customWidth="1"/>
    <col min="2810" max="2810" width="7.6328125" style="5" customWidth="1"/>
    <col min="2811" max="2811" width="10.6328125" style="5" customWidth="1"/>
    <col min="2812" max="2812" width="7.6328125" style="5" customWidth="1"/>
    <col min="2813" max="2813" width="10.6328125" style="5" customWidth="1"/>
    <col min="2814" max="2814" width="8.6328125" style="5" customWidth="1"/>
    <col min="2815" max="2815" width="2.6328125" style="5" customWidth="1"/>
    <col min="2816" max="3062" width="9" style="5"/>
    <col min="3063" max="3063" width="5.6328125" style="5" customWidth="1"/>
    <col min="3064" max="3064" width="36.6328125" style="5" customWidth="1"/>
    <col min="3065" max="3065" width="10.6328125" style="5" customWidth="1"/>
    <col min="3066" max="3066" width="7.6328125" style="5" customWidth="1"/>
    <col min="3067" max="3067" width="10.6328125" style="5" customWidth="1"/>
    <col min="3068" max="3068" width="7.6328125" style="5" customWidth="1"/>
    <col min="3069" max="3069" width="10.6328125" style="5" customWidth="1"/>
    <col min="3070" max="3070" width="8.6328125" style="5" customWidth="1"/>
    <col min="3071" max="3071" width="2.6328125" style="5" customWidth="1"/>
    <col min="3072" max="3318" width="9" style="5"/>
    <col min="3319" max="3319" width="5.6328125" style="5" customWidth="1"/>
    <col min="3320" max="3320" width="36.6328125" style="5" customWidth="1"/>
    <col min="3321" max="3321" width="10.6328125" style="5" customWidth="1"/>
    <col min="3322" max="3322" width="7.6328125" style="5" customWidth="1"/>
    <col min="3323" max="3323" width="10.6328125" style="5" customWidth="1"/>
    <col min="3324" max="3324" width="7.6328125" style="5" customWidth="1"/>
    <col min="3325" max="3325" width="10.6328125" style="5" customWidth="1"/>
    <col min="3326" max="3326" width="8.6328125" style="5" customWidth="1"/>
    <col min="3327" max="3327" width="2.6328125" style="5" customWidth="1"/>
    <col min="3328" max="3574" width="9" style="5"/>
    <col min="3575" max="3575" width="5.6328125" style="5" customWidth="1"/>
    <col min="3576" max="3576" width="36.6328125" style="5" customWidth="1"/>
    <col min="3577" max="3577" width="10.6328125" style="5" customWidth="1"/>
    <col min="3578" max="3578" width="7.6328125" style="5" customWidth="1"/>
    <col min="3579" max="3579" width="10.6328125" style="5" customWidth="1"/>
    <col min="3580" max="3580" width="7.6328125" style="5" customWidth="1"/>
    <col min="3581" max="3581" width="10.6328125" style="5" customWidth="1"/>
    <col min="3582" max="3582" width="8.6328125" style="5" customWidth="1"/>
    <col min="3583" max="3583" width="2.6328125" style="5" customWidth="1"/>
    <col min="3584" max="3830" width="9" style="5"/>
    <col min="3831" max="3831" width="5.6328125" style="5" customWidth="1"/>
    <col min="3832" max="3832" width="36.6328125" style="5" customWidth="1"/>
    <col min="3833" max="3833" width="10.6328125" style="5" customWidth="1"/>
    <col min="3834" max="3834" width="7.6328125" style="5" customWidth="1"/>
    <col min="3835" max="3835" width="10.6328125" style="5" customWidth="1"/>
    <col min="3836" max="3836" width="7.6328125" style="5" customWidth="1"/>
    <col min="3837" max="3837" width="10.6328125" style="5" customWidth="1"/>
    <col min="3838" max="3838" width="8.6328125" style="5" customWidth="1"/>
    <col min="3839" max="3839" width="2.6328125" style="5" customWidth="1"/>
    <col min="3840" max="4086" width="9" style="5"/>
    <col min="4087" max="4087" width="5.6328125" style="5" customWidth="1"/>
    <col min="4088" max="4088" width="36.6328125" style="5" customWidth="1"/>
    <col min="4089" max="4089" width="10.6328125" style="5" customWidth="1"/>
    <col min="4090" max="4090" width="7.6328125" style="5" customWidth="1"/>
    <col min="4091" max="4091" width="10.6328125" style="5" customWidth="1"/>
    <col min="4092" max="4092" width="7.6328125" style="5" customWidth="1"/>
    <col min="4093" max="4093" width="10.6328125" style="5" customWidth="1"/>
    <col min="4094" max="4094" width="8.6328125" style="5" customWidth="1"/>
    <col min="4095" max="4095" width="2.6328125" style="5" customWidth="1"/>
    <col min="4096" max="4342" width="9" style="5"/>
    <col min="4343" max="4343" width="5.6328125" style="5" customWidth="1"/>
    <col min="4344" max="4344" width="36.6328125" style="5" customWidth="1"/>
    <col min="4345" max="4345" width="10.6328125" style="5" customWidth="1"/>
    <col min="4346" max="4346" width="7.6328125" style="5" customWidth="1"/>
    <col min="4347" max="4347" width="10.6328125" style="5" customWidth="1"/>
    <col min="4348" max="4348" width="7.6328125" style="5" customWidth="1"/>
    <col min="4349" max="4349" width="10.6328125" style="5" customWidth="1"/>
    <col min="4350" max="4350" width="8.6328125" style="5" customWidth="1"/>
    <col min="4351" max="4351" width="2.6328125" style="5" customWidth="1"/>
    <col min="4352" max="4598" width="9" style="5"/>
    <col min="4599" max="4599" width="5.6328125" style="5" customWidth="1"/>
    <col min="4600" max="4600" width="36.6328125" style="5" customWidth="1"/>
    <col min="4601" max="4601" width="10.6328125" style="5" customWidth="1"/>
    <col min="4602" max="4602" width="7.6328125" style="5" customWidth="1"/>
    <col min="4603" max="4603" width="10.6328125" style="5" customWidth="1"/>
    <col min="4604" max="4604" width="7.6328125" style="5" customWidth="1"/>
    <col min="4605" max="4605" width="10.6328125" style="5" customWidth="1"/>
    <col min="4606" max="4606" width="8.6328125" style="5" customWidth="1"/>
    <col min="4607" max="4607" width="2.6328125" style="5" customWidth="1"/>
    <col min="4608" max="4854" width="9" style="5"/>
    <col min="4855" max="4855" width="5.6328125" style="5" customWidth="1"/>
    <col min="4856" max="4856" width="36.6328125" style="5" customWidth="1"/>
    <col min="4857" max="4857" width="10.6328125" style="5" customWidth="1"/>
    <col min="4858" max="4858" width="7.6328125" style="5" customWidth="1"/>
    <col min="4859" max="4859" width="10.6328125" style="5" customWidth="1"/>
    <col min="4860" max="4860" width="7.6328125" style="5" customWidth="1"/>
    <col min="4861" max="4861" width="10.6328125" style="5" customWidth="1"/>
    <col min="4862" max="4862" width="8.6328125" style="5" customWidth="1"/>
    <col min="4863" max="4863" width="2.6328125" style="5" customWidth="1"/>
    <col min="4864" max="5110" width="9" style="5"/>
    <col min="5111" max="5111" width="5.6328125" style="5" customWidth="1"/>
    <col min="5112" max="5112" width="36.6328125" style="5" customWidth="1"/>
    <col min="5113" max="5113" width="10.6328125" style="5" customWidth="1"/>
    <col min="5114" max="5114" width="7.6328125" style="5" customWidth="1"/>
    <col min="5115" max="5115" width="10.6328125" style="5" customWidth="1"/>
    <col min="5116" max="5116" width="7.6328125" style="5" customWidth="1"/>
    <col min="5117" max="5117" width="10.6328125" style="5" customWidth="1"/>
    <col min="5118" max="5118" width="8.6328125" style="5" customWidth="1"/>
    <col min="5119" max="5119" width="2.6328125" style="5" customWidth="1"/>
    <col min="5120" max="5366" width="9" style="5"/>
    <col min="5367" max="5367" width="5.6328125" style="5" customWidth="1"/>
    <col min="5368" max="5368" width="36.6328125" style="5" customWidth="1"/>
    <col min="5369" max="5369" width="10.6328125" style="5" customWidth="1"/>
    <col min="5370" max="5370" width="7.6328125" style="5" customWidth="1"/>
    <col min="5371" max="5371" width="10.6328125" style="5" customWidth="1"/>
    <col min="5372" max="5372" width="7.6328125" style="5" customWidth="1"/>
    <col min="5373" max="5373" width="10.6328125" style="5" customWidth="1"/>
    <col min="5374" max="5374" width="8.6328125" style="5" customWidth="1"/>
    <col min="5375" max="5375" width="2.6328125" style="5" customWidth="1"/>
    <col min="5376" max="5622" width="9" style="5"/>
    <col min="5623" max="5623" width="5.6328125" style="5" customWidth="1"/>
    <col min="5624" max="5624" width="36.6328125" style="5" customWidth="1"/>
    <col min="5625" max="5625" width="10.6328125" style="5" customWidth="1"/>
    <col min="5626" max="5626" width="7.6328125" style="5" customWidth="1"/>
    <col min="5627" max="5627" width="10.6328125" style="5" customWidth="1"/>
    <col min="5628" max="5628" width="7.6328125" style="5" customWidth="1"/>
    <col min="5629" max="5629" width="10.6328125" style="5" customWidth="1"/>
    <col min="5630" max="5630" width="8.6328125" style="5" customWidth="1"/>
    <col min="5631" max="5631" width="2.6328125" style="5" customWidth="1"/>
    <col min="5632" max="5878" width="9" style="5"/>
    <col min="5879" max="5879" width="5.6328125" style="5" customWidth="1"/>
    <col min="5880" max="5880" width="36.6328125" style="5" customWidth="1"/>
    <col min="5881" max="5881" width="10.6328125" style="5" customWidth="1"/>
    <col min="5882" max="5882" width="7.6328125" style="5" customWidth="1"/>
    <col min="5883" max="5883" width="10.6328125" style="5" customWidth="1"/>
    <col min="5884" max="5884" width="7.6328125" style="5" customWidth="1"/>
    <col min="5885" max="5885" width="10.6328125" style="5" customWidth="1"/>
    <col min="5886" max="5886" width="8.6328125" style="5" customWidth="1"/>
    <col min="5887" max="5887" width="2.6328125" style="5" customWidth="1"/>
    <col min="5888" max="6134" width="9" style="5"/>
    <col min="6135" max="6135" width="5.6328125" style="5" customWidth="1"/>
    <col min="6136" max="6136" width="36.6328125" style="5" customWidth="1"/>
    <col min="6137" max="6137" width="10.6328125" style="5" customWidth="1"/>
    <col min="6138" max="6138" width="7.6328125" style="5" customWidth="1"/>
    <col min="6139" max="6139" width="10.6328125" style="5" customWidth="1"/>
    <col min="6140" max="6140" width="7.6328125" style="5" customWidth="1"/>
    <col min="6141" max="6141" width="10.6328125" style="5" customWidth="1"/>
    <col min="6142" max="6142" width="8.6328125" style="5" customWidth="1"/>
    <col min="6143" max="6143" width="2.6328125" style="5" customWidth="1"/>
    <col min="6144" max="6390" width="9" style="5"/>
    <col min="6391" max="6391" width="5.6328125" style="5" customWidth="1"/>
    <col min="6392" max="6392" width="36.6328125" style="5" customWidth="1"/>
    <col min="6393" max="6393" width="10.6328125" style="5" customWidth="1"/>
    <col min="6394" max="6394" width="7.6328125" style="5" customWidth="1"/>
    <col min="6395" max="6395" width="10.6328125" style="5" customWidth="1"/>
    <col min="6396" max="6396" width="7.6328125" style="5" customWidth="1"/>
    <col min="6397" max="6397" width="10.6328125" style="5" customWidth="1"/>
    <col min="6398" max="6398" width="8.6328125" style="5" customWidth="1"/>
    <col min="6399" max="6399" width="2.6328125" style="5" customWidth="1"/>
    <col min="6400" max="6646" width="9" style="5"/>
    <col min="6647" max="6647" width="5.6328125" style="5" customWidth="1"/>
    <col min="6648" max="6648" width="36.6328125" style="5" customWidth="1"/>
    <col min="6649" max="6649" width="10.6328125" style="5" customWidth="1"/>
    <col min="6650" max="6650" width="7.6328125" style="5" customWidth="1"/>
    <col min="6651" max="6651" width="10.6328125" style="5" customWidth="1"/>
    <col min="6652" max="6652" width="7.6328125" style="5" customWidth="1"/>
    <col min="6653" max="6653" width="10.6328125" style="5" customWidth="1"/>
    <col min="6654" max="6654" width="8.6328125" style="5" customWidth="1"/>
    <col min="6655" max="6655" width="2.6328125" style="5" customWidth="1"/>
    <col min="6656" max="6902" width="9" style="5"/>
    <col min="6903" max="6903" width="5.6328125" style="5" customWidth="1"/>
    <col min="6904" max="6904" width="36.6328125" style="5" customWidth="1"/>
    <col min="6905" max="6905" width="10.6328125" style="5" customWidth="1"/>
    <col min="6906" max="6906" width="7.6328125" style="5" customWidth="1"/>
    <col min="6907" max="6907" width="10.6328125" style="5" customWidth="1"/>
    <col min="6908" max="6908" width="7.6328125" style="5" customWidth="1"/>
    <col min="6909" max="6909" width="10.6328125" style="5" customWidth="1"/>
    <col min="6910" max="6910" width="8.6328125" style="5" customWidth="1"/>
    <col min="6911" max="6911" width="2.6328125" style="5" customWidth="1"/>
    <col min="6912" max="7158" width="9" style="5"/>
    <col min="7159" max="7159" width="5.6328125" style="5" customWidth="1"/>
    <col min="7160" max="7160" width="36.6328125" style="5" customWidth="1"/>
    <col min="7161" max="7161" width="10.6328125" style="5" customWidth="1"/>
    <col min="7162" max="7162" width="7.6328125" style="5" customWidth="1"/>
    <col min="7163" max="7163" width="10.6328125" style="5" customWidth="1"/>
    <col min="7164" max="7164" width="7.6328125" style="5" customWidth="1"/>
    <col min="7165" max="7165" width="10.6328125" style="5" customWidth="1"/>
    <col min="7166" max="7166" width="8.6328125" style="5" customWidth="1"/>
    <col min="7167" max="7167" width="2.6328125" style="5" customWidth="1"/>
    <col min="7168" max="7414" width="9" style="5"/>
    <col min="7415" max="7415" width="5.6328125" style="5" customWidth="1"/>
    <col min="7416" max="7416" width="36.6328125" style="5" customWidth="1"/>
    <col min="7417" max="7417" width="10.6328125" style="5" customWidth="1"/>
    <col min="7418" max="7418" width="7.6328125" style="5" customWidth="1"/>
    <col min="7419" max="7419" width="10.6328125" style="5" customWidth="1"/>
    <col min="7420" max="7420" width="7.6328125" style="5" customWidth="1"/>
    <col min="7421" max="7421" width="10.6328125" style="5" customWidth="1"/>
    <col min="7422" max="7422" width="8.6328125" style="5" customWidth="1"/>
    <col min="7423" max="7423" width="2.6328125" style="5" customWidth="1"/>
    <col min="7424" max="7670" width="9" style="5"/>
    <col min="7671" max="7671" width="5.6328125" style="5" customWidth="1"/>
    <col min="7672" max="7672" width="36.6328125" style="5" customWidth="1"/>
    <col min="7673" max="7673" width="10.6328125" style="5" customWidth="1"/>
    <col min="7674" max="7674" width="7.6328125" style="5" customWidth="1"/>
    <col min="7675" max="7675" width="10.6328125" style="5" customWidth="1"/>
    <col min="7676" max="7676" width="7.6328125" style="5" customWidth="1"/>
    <col min="7677" max="7677" width="10.6328125" style="5" customWidth="1"/>
    <col min="7678" max="7678" width="8.6328125" style="5" customWidth="1"/>
    <col min="7679" max="7679" width="2.6328125" style="5" customWidth="1"/>
    <col min="7680" max="7926" width="9" style="5"/>
    <col min="7927" max="7927" width="5.6328125" style="5" customWidth="1"/>
    <col min="7928" max="7928" width="36.6328125" style="5" customWidth="1"/>
    <col min="7929" max="7929" width="10.6328125" style="5" customWidth="1"/>
    <col min="7930" max="7930" width="7.6328125" style="5" customWidth="1"/>
    <col min="7931" max="7931" width="10.6328125" style="5" customWidth="1"/>
    <col min="7932" max="7932" width="7.6328125" style="5" customWidth="1"/>
    <col min="7933" max="7933" width="10.6328125" style="5" customWidth="1"/>
    <col min="7934" max="7934" width="8.6328125" style="5" customWidth="1"/>
    <col min="7935" max="7935" width="2.6328125" style="5" customWidth="1"/>
    <col min="7936" max="8182" width="9" style="5"/>
    <col min="8183" max="8183" width="5.6328125" style="5" customWidth="1"/>
    <col min="8184" max="8184" width="36.6328125" style="5" customWidth="1"/>
    <col min="8185" max="8185" width="10.6328125" style="5" customWidth="1"/>
    <col min="8186" max="8186" width="7.6328125" style="5" customWidth="1"/>
    <col min="8187" max="8187" width="10.6328125" style="5" customWidth="1"/>
    <col min="8188" max="8188" width="7.6328125" style="5" customWidth="1"/>
    <col min="8189" max="8189" width="10.6328125" style="5" customWidth="1"/>
    <col min="8190" max="8190" width="8.6328125" style="5" customWidth="1"/>
    <col min="8191" max="8191" width="2.6328125" style="5" customWidth="1"/>
    <col min="8192" max="8438" width="9" style="5"/>
    <col min="8439" max="8439" width="5.6328125" style="5" customWidth="1"/>
    <col min="8440" max="8440" width="36.6328125" style="5" customWidth="1"/>
    <col min="8441" max="8441" width="10.6328125" style="5" customWidth="1"/>
    <col min="8442" max="8442" width="7.6328125" style="5" customWidth="1"/>
    <col min="8443" max="8443" width="10.6328125" style="5" customWidth="1"/>
    <col min="8444" max="8444" width="7.6328125" style="5" customWidth="1"/>
    <col min="8445" max="8445" width="10.6328125" style="5" customWidth="1"/>
    <col min="8446" max="8446" width="8.6328125" style="5" customWidth="1"/>
    <col min="8447" max="8447" width="2.6328125" style="5" customWidth="1"/>
    <col min="8448" max="8694" width="9" style="5"/>
    <col min="8695" max="8695" width="5.6328125" style="5" customWidth="1"/>
    <col min="8696" max="8696" width="36.6328125" style="5" customWidth="1"/>
    <col min="8697" max="8697" width="10.6328125" style="5" customWidth="1"/>
    <col min="8698" max="8698" width="7.6328125" style="5" customWidth="1"/>
    <col min="8699" max="8699" width="10.6328125" style="5" customWidth="1"/>
    <col min="8700" max="8700" width="7.6328125" style="5" customWidth="1"/>
    <col min="8701" max="8701" width="10.6328125" style="5" customWidth="1"/>
    <col min="8702" max="8702" width="8.6328125" style="5" customWidth="1"/>
    <col min="8703" max="8703" width="2.6328125" style="5" customWidth="1"/>
    <col min="8704" max="8950" width="9" style="5"/>
    <col min="8951" max="8951" width="5.6328125" style="5" customWidth="1"/>
    <col min="8952" max="8952" width="36.6328125" style="5" customWidth="1"/>
    <col min="8953" max="8953" width="10.6328125" style="5" customWidth="1"/>
    <col min="8954" max="8954" width="7.6328125" style="5" customWidth="1"/>
    <col min="8955" max="8955" width="10.6328125" style="5" customWidth="1"/>
    <col min="8956" max="8956" width="7.6328125" style="5" customWidth="1"/>
    <col min="8957" max="8957" width="10.6328125" style="5" customWidth="1"/>
    <col min="8958" max="8958" width="8.6328125" style="5" customWidth="1"/>
    <col min="8959" max="8959" width="2.6328125" style="5" customWidth="1"/>
    <col min="8960" max="9206" width="9" style="5"/>
    <col min="9207" max="9207" width="5.6328125" style="5" customWidth="1"/>
    <col min="9208" max="9208" width="36.6328125" style="5" customWidth="1"/>
    <col min="9209" max="9209" width="10.6328125" style="5" customWidth="1"/>
    <col min="9210" max="9210" width="7.6328125" style="5" customWidth="1"/>
    <col min="9211" max="9211" width="10.6328125" style="5" customWidth="1"/>
    <col min="9212" max="9212" width="7.6328125" style="5" customWidth="1"/>
    <col min="9213" max="9213" width="10.6328125" style="5" customWidth="1"/>
    <col min="9214" max="9214" width="8.6328125" style="5" customWidth="1"/>
    <col min="9215" max="9215" width="2.6328125" style="5" customWidth="1"/>
    <col min="9216" max="9462" width="9" style="5"/>
    <col min="9463" max="9463" width="5.6328125" style="5" customWidth="1"/>
    <col min="9464" max="9464" width="36.6328125" style="5" customWidth="1"/>
    <col min="9465" max="9465" width="10.6328125" style="5" customWidth="1"/>
    <col min="9466" max="9466" width="7.6328125" style="5" customWidth="1"/>
    <col min="9467" max="9467" width="10.6328125" style="5" customWidth="1"/>
    <col min="9468" max="9468" width="7.6328125" style="5" customWidth="1"/>
    <col min="9469" max="9469" width="10.6328125" style="5" customWidth="1"/>
    <col min="9470" max="9470" width="8.6328125" style="5" customWidth="1"/>
    <col min="9471" max="9471" width="2.6328125" style="5" customWidth="1"/>
    <col min="9472" max="9718" width="9" style="5"/>
    <col min="9719" max="9719" width="5.6328125" style="5" customWidth="1"/>
    <col min="9720" max="9720" width="36.6328125" style="5" customWidth="1"/>
    <col min="9721" max="9721" width="10.6328125" style="5" customWidth="1"/>
    <col min="9722" max="9722" width="7.6328125" style="5" customWidth="1"/>
    <col min="9723" max="9723" width="10.6328125" style="5" customWidth="1"/>
    <col min="9724" max="9724" width="7.6328125" style="5" customWidth="1"/>
    <col min="9725" max="9725" width="10.6328125" style="5" customWidth="1"/>
    <col min="9726" max="9726" width="8.6328125" style="5" customWidth="1"/>
    <col min="9727" max="9727" width="2.6328125" style="5" customWidth="1"/>
    <col min="9728" max="9974" width="9" style="5"/>
    <col min="9975" max="9975" width="5.6328125" style="5" customWidth="1"/>
    <col min="9976" max="9976" width="36.6328125" style="5" customWidth="1"/>
    <col min="9977" max="9977" width="10.6328125" style="5" customWidth="1"/>
    <col min="9978" max="9978" width="7.6328125" style="5" customWidth="1"/>
    <col min="9979" max="9979" width="10.6328125" style="5" customWidth="1"/>
    <col min="9980" max="9980" width="7.6328125" style="5" customWidth="1"/>
    <col min="9981" max="9981" width="10.6328125" style="5" customWidth="1"/>
    <col min="9982" max="9982" width="8.6328125" style="5" customWidth="1"/>
    <col min="9983" max="9983" width="2.6328125" style="5" customWidth="1"/>
    <col min="9984" max="10230" width="9" style="5"/>
    <col min="10231" max="10231" width="5.6328125" style="5" customWidth="1"/>
    <col min="10232" max="10232" width="36.6328125" style="5" customWidth="1"/>
    <col min="10233" max="10233" width="10.6328125" style="5" customWidth="1"/>
    <col min="10234" max="10234" width="7.6328125" style="5" customWidth="1"/>
    <col min="10235" max="10235" width="10.6328125" style="5" customWidth="1"/>
    <col min="10236" max="10236" width="7.6328125" style="5" customWidth="1"/>
    <col min="10237" max="10237" width="10.6328125" style="5" customWidth="1"/>
    <col min="10238" max="10238" width="8.6328125" style="5" customWidth="1"/>
    <col min="10239" max="10239" width="2.6328125" style="5" customWidth="1"/>
    <col min="10240" max="10486" width="9" style="5"/>
    <col min="10487" max="10487" width="5.6328125" style="5" customWidth="1"/>
    <col min="10488" max="10488" width="36.6328125" style="5" customWidth="1"/>
    <col min="10489" max="10489" width="10.6328125" style="5" customWidth="1"/>
    <col min="10490" max="10490" width="7.6328125" style="5" customWidth="1"/>
    <col min="10491" max="10491" width="10.6328125" style="5" customWidth="1"/>
    <col min="10492" max="10492" width="7.6328125" style="5" customWidth="1"/>
    <col min="10493" max="10493" width="10.6328125" style="5" customWidth="1"/>
    <col min="10494" max="10494" width="8.6328125" style="5" customWidth="1"/>
    <col min="10495" max="10495" width="2.6328125" style="5" customWidth="1"/>
    <col min="10496" max="10742" width="9" style="5"/>
    <col min="10743" max="10743" width="5.6328125" style="5" customWidth="1"/>
    <col min="10744" max="10744" width="36.6328125" style="5" customWidth="1"/>
    <col min="10745" max="10745" width="10.6328125" style="5" customWidth="1"/>
    <col min="10746" max="10746" width="7.6328125" style="5" customWidth="1"/>
    <col min="10747" max="10747" width="10.6328125" style="5" customWidth="1"/>
    <col min="10748" max="10748" width="7.6328125" style="5" customWidth="1"/>
    <col min="10749" max="10749" width="10.6328125" style="5" customWidth="1"/>
    <col min="10750" max="10750" width="8.6328125" style="5" customWidth="1"/>
    <col min="10751" max="10751" width="2.6328125" style="5" customWidth="1"/>
    <col min="10752" max="10998" width="9" style="5"/>
    <col min="10999" max="10999" width="5.6328125" style="5" customWidth="1"/>
    <col min="11000" max="11000" width="36.6328125" style="5" customWidth="1"/>
    <col min="11001" max="11001" width="10.6328125" style="5" customWidth="1"/>
    <col min="11002" max="11002" width="7.6328125" style="5" customWidth="1"/>
    <col min="11003" max="11003" width="10.6328125" style="5" customWidth="1"/>
    <col min="11004" max="11004" width="7.6328125" style="5" customWidth="1"/>
    <col min="11005" max="11005" width="10.6328125" style="5" customWidth="1"/>
    <col min="11006" max="11006" width="8.6328125" style="5" customWidth="1"/>
    <col min="11007" max="11007" width="2.6328125" style="5" customWidth="1"/>
    <col min="11008" max="11254" width="9" style="5"/>
    <col min="11255" max="11255" width="5.6328125" style="5" customWidth="1"/>
    <col min="11256" max="11256" width="36.6328125" style="5" customWidth="1"/>
    <col min="11257" max="11257" width="10.6328125" style="5" customWidth="1"/>
    <col min="11258" max="11258" width="7.6328125" style="5" customWidth="1"/>
    <col min="11259" max="11259" width="10.6328125" style="5" customWidth="1"/>
    <col min="11260" max="11260" width="7.6328125" style="5" customWidth="1"/>
    <col min="11261" max="11261" width="10.6328125" style="5" customWidth="1"/>
    <col min="11262" max="11262" width="8.6328125" style="5" customWidth="1"/>
    <col min="11263" max="11263" width="2.6328125" style="5" customWidth="1"/>
    <col min="11264" max="11510" width="9" style="5"/>
    <col min="11511" max="11511" width="5.6328125" style="5" customWidth="1"/>
    <col min="11512" max="11512" width="36.6328125" style="5" customWidth="1"/>
    <col min="11513" max="11513" width="10.6328125" style="5" customWidth="1"/>
    <col min="11514" max="11514" width="7.6328125" style="5" customWidth="1"/>
    <col min="11515" max="11515" width="10.6328125" style="5" customWidth="1"/>
    <col min="11516" max="11516" width="7.6328125" style="5" customWidth="1"/>
    <col min="11517" max="11517" width="10.6328125" style="5" customWidth="1"/>
    <col min="11518" max="11518" width="8.6328125" style="5" customWidth="1"/>
    <col min="11519" max="11519" width="2.6328125" style="5" customWidth="1"/>
    <col min="11520" max="11766" width="9" style="5"/>
    <col min="11767" max="11767" width="5.6328125" style="5" customWidth="1"/>
    <col min="11768" max="11768" width="36.6328125" style="5" customWidth="1"/>
    <col min="11769" max="11769" width="10.6328125" style="5" customWidth="1"/>
    <col min="11770" max="11770" width="7.6328125" style="5" customWidth="1"/>
    <col min="11771" max="11771" width="10.6328125" style="5" customWidth="1"/>
    <col min="11772" max="11772" width="7.6328125" style="5" customWidth="1"/>
    <col min="11773" max="11773" width="10.6328125" style="5" customWidth="1"/>
    <col min="11774" max="11774" width="8.6328125" style="5" customWidth="1"/>
    <col min="11775" max="11775" width="2.6328125" style="5" customWidth="1"/>
    <col min="11776" max="12022" width="9" style="5"/>
    <col min="12023" max="12023" width="5.6328125" style="5" customWidth="1"/>
    <col min="12024" max="12024" width="36.6328125" style="5" customWidth="1"/>
    <col min="12025" max="12025" width="10.6328125" style="5" customWidth="1"/>
    <col min="12026" max="12026" width="7.6328125" style="5" customWidth="1"/>
    <col min="12027" max="12027" width="10.6328125" style="5" customWidth="1"/>
    <col min="12028" max="12028" width="7.6328125" style="5" customWidth="1"/>
    <col min="12029" max="12029" width="10.6328125" style="5" customWidth="1"/>
    <col min="12030" max="12030" width="8.6328125" style="5" customWidth="1"/>
    <col min="12031" max="12031" width="2.6328125" style="5" customWidth="1"/>
    <col min="12032" max="12278" width="9" style="5"/>
    <col min="12279" max="12279" width="5.6328125" style="5" customWidth="1"/>
    <col min="12280" max="12280" width="36.6328125" style="5" customWidth="1"/>
    <col min="12281" max="12281" width="10.6328125" style="5" customWidth="1"/>
    <col min="12282" max="12282" width="7.6328125" style="5" customWidth="1"/>
    <col min="12283" max="12283" width="10.6328125" style="5" customWidth="1"/>
    <col min="12284" max="12284" width="7.6328125" style="5" customWidth="1"/>
    <col min="12285" max="12285" width="10.6328125" style="5" customWidth="1"/>
    <col min="12286" max="12286" width="8.6328125" style="5" customWidth="1"/>
    <col min="12287" max="12287" width="2.6328125" style="5" customWidth="1"/>
    <col min="12288" max="12534" width="9" style="5"/>
    <col min="12535" max="12535" width="5.6328125" style="5" customWidth="1"/>
    <col min="12536" max="12536" width="36.6328125" style="5" customWidth="1"/>
    <col min="12537" max="12537" width="10.6328125" style="5" customWidth="1"/>
    <col min="12538" max="12538" width="7.6328125" style="5" customWidth="1"/>
    <col min="12539" max="12539" width="10.6328125" style="5" customWidth="1"/>
    <col min="12540" max="12540" width="7.6328125" style="5" customWidth="1"/>
    <col min="12541" max="12541" width="10.6328125" style="5" customWidth="1"/>
    <col min="12542" max="12542" width="8.6328125" style="5" customWidth="1"/>
    <col min="12543" max="12543" width="2.6328125" style="5" customWidth="1"/>
    <col min="12544" max="12790" width="9" style="5"/>
    <col min="12791" max="12791" width="5.6328125" style="5" customWidth="1"/>
    <col min="12792" max="12792" width="36.6328125" style="5" customWidth="1"/>
    <col min="12793" max="12793" width="10.6328125" style="5" customWidth="1"/>
    <col min="12794" max="12794" width="7.6328125" style="5" customWidth="1"/>
    <col min="12795" max="12795" width="10.6328125" style="5" customWidth="1"/>
    <col min="12796" max="12796" width="7.6328125" style="5" customWidth="1"/>
    <col min="12797" max="12797" width="10.6328125" style="5" customWidth="1"/>
    <col min="12798" max="12798" width="8.6328125" style="5" customWidth="1"/>
    <col min="12799" max="12799" width="2.6328125" style="5" customWidth="1"/>
    <col min="12800" max="13046" width="9" style="5"/>
    <col min="13047" max="13047" width="5.6328125" style="5" customWidth="1"/>
    <col min="13048" max="13048" width="36.6328125" style="5" customWidth="1"/>
    <col min="13049" max="13049" width="10.6328125" style="5" customWidth="1"/>
    <col min="13050" max="13050" width="7.6328125" style="5" customWidth="1"/>
    <col min="13051" max="13051" width="10.6328125" style="5" customWidth="1"/>
    <col min="13052" max="13052" width="7.6328125" style="5" customWidth="1"/>
    <col min="13053" max="13053" width="10.6328125" style="5" customWidth="1"/>
    <col min="13054" max="13054" width="8.6328125" style="5" customWidth="1"/>
    <col min="13055" max="13055" width="2.6328125" style="5" customWidth="1"/>
    <col min="13056" max="13302" width="9" style="5"/>
    <col min="13303" max="13303" width="5.6328125" style="5" customWidth="1"/>
    <col min="13304" max="13304" width="36.6328125" style="5" customWidth="1"/>
    <col min="13305" max="13305" width="10.6328125" style="5" customWidth="1"/>
    <col min="13306" max="13306" width="7.6328125" style="5" customWidth="1"/>
    <col min="13307" max="13307" width="10.6328125" style="5" customWidth="1"/>
    <col min="13308" max="13308" width="7.6328125" style="5" customWidth="1"/>
    <col min="13309" max="13309" width="10.6328125" style="5" customWidth="1"/>
    <col min="13310" max="13310" width="8.6328125" style="5" customWidth="1"/>
    <col min="13311" max="13311" width="2.6328125" style="5" customWidth="1"/>
    <col min="13312" max="13558" width="9" style="5"/>
    <col min="13559" max="13559" width="5.6328125" style="5" customWidth="1"/>
    <col min="13560" max="13560" width="36.6328125" style="5" customWidth="1"/>
    <col min="13561" max="13561" width="10.6328125" style="5" customWidth="1"/>
    <col min="13562" max="13562" width="7.6328125" style="5" customWidth="1"/>
    <col min="13563" max="13563" width="10.6328125" style="5" customWidth="1"/>
    <col min="13564" max="13564" width="7.6328125" style="5" customWidth="1"/>
    <col min="13565" max="13565" width="10.6328125" style="5" customWidth="1"/>
    <col min="13566" max="13566" width="8.6328125" style="5" customWidth="1"/>
    <col min="13567" max="13567" width="2.6328125" style="5" customWidth="1"/>
    <col min="13568" max="13814" width="9" style="5"/>
    <col min="13815" max="13815" width="5.6328125" style="5" customWidth="1"/>
    <col min="13816" max="13816" width="36.6328125" style="5" customWidth="1"/>
    <col min="13817" max="13817" width="10.6328125" style="5" customWidth="1"/>
    <col min="13818" max="13818" width="7.6328125" style="5" customWidth="1"/>
    <col min="13819" max="13819" width="10.6328125" style="5" customWidth="1"/>
    <col min="13820" max="13820" width="7.6328125" style="5" customWidth="1"/>
    <col min="13821" max="13821" width="10.6328125" style="5" customWidth="1"/>
    <col min="13822" max="13822" width="8.6328125" style="5" customWidth="1"/>
    <col min="13823" max="13823" width="2.6328125" style="5" customWidth="1"/>
    <col min="13824" max="14070" width="9" style="5"/>
    <col min="14071" max="14071" width="5.6328125" style="5" customWidth="1"/>
    <col min="14072" max="14072" width="36.6328125" style="5" customWidth="1"/>
    <col min="14073" max="14073" width="10.6328125" style="5" customWidth="1"/>
    <col min="14074" max="14074" width="7.6328125" style="5" customWidth="1"/>
    <col min="14075" max="14075" width="10.6328125" style="5" customWidth="1"/>
    <col min="14076" max="14076" width="7.6328125" style="5" customWidth="1"/>
    <col min="14077" max="14077" width="10.6328125" style="5" customWidth="1"/>
    <col min="14078" max="14078" width="8.6328125" style="5" customWidth="1"/>
    <col min="14079" max="14079" width="2.6328125" style="5" customWidth="1"/>
    <col min="14080" max="14326" width="9" style="5"/>
    <col min="14327" max="14327" width="5.6328125" style="5" customWidth="1"/>
    <col min="14328" max="14328" width="36.6328125" style="5" customWidth="1"/>
    <col min="14329" max="14329" width="10.6328125" style="5" customWidth="1"/>
    <col min="14330" max="14330" width="7.6328125" style="5" customWidth="1"/>
    <col min="14331" max="14331" width="10.6328125" style="5" customWidth="1"/>
    <col min="14332" max="14332" width="7.6328125" style="5" customWidth="1"/>
    <col min="14333" max="14333" width="10.6328125" style="5" customWidth="1"/>
    <col min="14334" max="14334" width="8.6328125" style="5" customWidth="1"/>
    <col min="14335" max="14335" width="2.6328125" style="5" customWidth="1"/>
    <col min="14336" max="14582" width="9" style="5"/>
    <col min="14583" max="14583" width="5.6328125" style="5" customWidth="1"/>
    <col min="14584" max="14584" width="36.6328125" style="5" customWidth="1"/>
    <col min="14585" max="14585" width="10.6328125" style="5" customWidth="1"/>
    <col min="14586" max="14586" width="7.6328125" style="5" customWidth="1"/>
    <col min="14587" max="14587" width="10.6328125" style="5" customWidth="1"/>
    <col min="14588" max="14588" width="7.6328125" style="5" customWidth="1"/>
    <col min="14589" max="14589" width="10.6328125" style="5" customWidth="1"/>
    <col min="14590" max="14590" width="8.6328125" style="5" customWidth="1"/>
    <col min="14591" max="14591" width="2.6328125" style="5" customWidth="1"/>
    <col min="14592" max="14838" width="9" style="5"/>
    <col min="14839" max="14839" width="5.6328125" style="5" customWidth="1"/>
    <col min="14840" max="14840" width="36.6328125" style="5" customWidth="1"/>
    <col min="14841" max="14841" width="10.6328125" style="5" customWidth="1"/>
    <col min="14842" max="14842" width="7.6328125" style="5" customWidth="1"/>
    <col min="14843" max="14843" width="10.6328125" style="5" customWidth="1"/>
    <col min="14844" max="14844" width="7.6328125" style="5" customWidth="1"/>
    <col min="14845" max="14845" width="10.6328125" style="5" customWidth="1"/>
    <col min="14846" max="14846" width="8.6328125" style="5" customWidth="1"/>
    <col min="14847" max="14847" width="2.6328125" style="5" customWidth="1"/>
    <col min="14848" max="15094" width="9" style="5"/>
    <col min="15095" max="15095" width="5.6328125" style="5" customWidth="1"/>
    <col min="15096" max="15096" width="36.6328125" style="5" customWidth="1"/>
    <col min="15097" max="15097" width="10.6328125" style="5" customWidth="1"/>
    <col min="15098" max="15098" width="7.6328125" style="5" customWidth="1"/>
    <col min="15099" max="15099" width="10.6328125" style="5" customWidth="1"/>
    <col min="15100" max="15100" width="7.6328125" style="5" customWidth="1"/>
    <col min="15101" max="15101" width="10.6328125" style="5" customWidth="1"/>
    <col min="15102" max="15102" width="8.6328125" style="5" customWidth="1"/>
    <col min="15103" max="15103" width="2.6328125" style="5" customWidth="1"/>
    <col min="15104" max="15350" width="9" style="5"/>
    <col min="15351" max="15351" width="5.6328125" style="5" customWidth="1"/>
    <col min="15352" max="15352" width="36.6328125" style="5" customWidth="1"/>
    <col min="15353" max="15353" width="10.6328125" style="5" customWidth="1"/>
    <col min="15354" max="15354" width="7.6328125" style="5" customWidth="1"/>
    <col min="15355" max="15355" width="10.6328125" style="5" customWidth="1"/>
    <col min="15356" max="15356" width="7.6328125" style="5" customWidth="1"/>
    <col min="15357" max="15357" width="10.6328125" style="5" customWidth="1"/>
    <col min="15358" max="15358" width="8.6328125" style="5" customWidth="1"/>
    <col min="15359" max="15359" width="2.6328125" style="5" customWidth="1"/>
    <col min="15360" max="15606" width="9" style="5"/>
    <col min="15607" max="15607" width="5.6328125" style="5" customWidth="1"/>
    <col min="15608" max="15608" width="36.6328125" style="5" customWidth="1"/>
    <col min="15609" max="15609" width="10.6328125" style="5" customWidth="1"/>
    <col min="15610" max="15610" width="7.6328125" style="5" customWidth="1"/>
    <col min="15611" max="15611" width="10.6328125" style="5" customWidth="1"/>
    <col min="15612" max="15612" width="7.6328125" style="5" customWidth="1"/>
    <col min="15613" max="15613" width="10.6328125" style="5" customWidth="1"/>
    <col min="15614" max="15614" width="8.6328125" style="5" customWidth="1"/>
    <col min="15615" max="15615" width="2.6328125" style="5" customWidth="1"/>
    <col min="15616" max="15862" width="9" style="5"/>
    <col min="15863" max="15863" width="5.6328125" style="5" customWidth="1"/>
    <col min="15864" max="15864" width="36.6328125" style="5" customWidth="1"/>
    <col min="15865" max="15865" width="10.6328125" style="5" customWidth="1"/>
    <col min="15866" max="15866" width="7.6328125" style="5" customWidth="1"/>
    <col min="15867" max="15867" width="10.6328125" style="5" customWidth="1"/>
    <col min="15868" max="15868" width="7.6328125" style="5" customWidth="1"/>
    <col min="15869" max="15869" width="10.6328125" style="5" customWidth="1"/>
    <col min="15870" max="15870" width="8.6328125" style="5" customWidth="1"/>
    <col min="15871" max="15871" width="2.6328125" style="5" customWidth="1"/>
    <col min="15872" max="16118" width="9" style="5"/>
    <col min="16119" max="16119" width="5.6328125" style="5" customWidth="1"/>
    <col min="16120" max="16120" width="36.6328125" style="5" customWidth="1"/>
    <col min="16121" max="16121" width="10.6328125" style="5" customWidth="1"/>
    <col min="16122" max="16122" width="7.6328125" style="5" customWidth="1"/>
    <col min="16123" max="16123" width="10.6328125" style="5" customWidth="1"/>
    <col min="16124" max="16124" width="7.6328125" style="5" customWidth="1"/>
    <col min="16125" max="16125" width="10.6328125" style="5" customWidth="1"/>
    <col min="16126" max="16126" width="8.6328125" style="5" customWidth="1"/>
    <col min="16127" max="16127" width="2.6328125" style="5" customWidth="1"/>
    <col min="16128" max="16384" width="9" style="5"/>
  </cols>
  <sheetData>
    <row r="1" spans="1:8" ht="60" customHeight="1" x14ac:dyDescent="0.4">
      <c r="A1" s="70"/>
      <c r="B1" s="70"/>
      <c r="C1" s="70"/>
      <c r="D1" s="70"/>
      <c r="E1" s="70"/>
      <c r="F1" s="70"/>
      <c r="G1" s="70"/>
      <c r="H1" s="70"/>
    </row>
    <row r="2" spans="1:8" ht="36" customHeight="1" x14ac:dyDescent="0.4">
      <c r="A2" s="70"/>
      <c r="B2" s="92" t="s">
        <v>150</v>
      </c>
      <c r="C2" s="70"/>
      <c r="D2" s="70"/>
      <c r="E2" s="70"/>
      <c r="F2" s="70"/>
      <c r="G2" s="70"/>
      <c r="H2" s="70"/>
    </row>
    <row r="3" spans="1:8" ht="6" customHeight="1" x14ac:dyDescent="0.4">
      <c r="A3" s="70"/>
      <c r="B3" s="70"/>
      <c r="C3" s="70"/>
      <c r="D3" s="70"/>
      <c r="E3" s="70"/>
      <c r="F3" s="70"/>
      <c r="G3" s="70"/>
      <c r="H3" s="70"/>
    </row>
    <row r="4" spans="1:8" ht="18" customHeight="1" x14ac:dyDescent="0.4">
      <c r="A4" s="70"/>
      <c r="B4" s="42" t="s">
        <v>204</v>
      </c>
      <c r="C4" s="43"/>
      <c r="D4" s="43"/>
      <c r="E4" s="43"/>
      <c r="F4" s="43"/>
      <c r="G4" s="43"/>
      <c r="H4" s="43"/>
    </row>
    <row r="5" spans="1:8" ht="18" customHeight="1" x14ac:dyDescent="0.4">
      <c r="A5" s="70"/>
      <c r="B5" s="42" t="s">
        <v>201</v>
      </c>
      <c r="C5" s="43"/>
      <c r="D5" s="43"/>
      <c r="E5" s="43"/>
      <c r="F5" s="43"/>
      <c r="G5" s="43"/>
      <c r="H5" s="43"/>
    </row>
    <row r="6" spans="1:8" ht="18" customHeight="1" x14ac:dyDescent="0.4">
      <c r="A6" s="70"/>
      <c r="B6" s="42" t="s">
        <v>189</v>
      </c>
      <c r="C6" s="43"/>
      <c r="D6" s="43"/>
      <c r="E6" s="43"/>
      <c r="F6" s="43"/>
      <c r="G6" s="43"/>
      <c r="H6" s="43"/>
    </row>
    <row r="7" spans="1:8" ht="6" customHeight="1" x14ac:dyDescent="0.4">
      <c r="A7" s="70"/>
      <c r="B7" s="43"/>
      <c r="C7" s="43"/>
      <c r="D7" s="43"/>
      <c r="E7" s="43"/>
      <c r="F7" s="43"/>
      <c r="G7" s="43"/>
      <c r="H7" s="43"/>
    </row>
    <row r="8" spans="1:8" ht="30" customHeight="1" x14ac:dyDescent="0.4">
      <c r="A8" s="70"/>
      <c r="B8" s="136" t="s">
        <v>151</v>
      </c>
      <c r="C8" s="137"/>
      <c r="D8" s="137"/>
      <c r="E8" s="137"/>
      <c r="F8" s="137"/>
      <c r="G8" s="137"/>
      <c r="H8" s="137"/>
    </row>
    <row r="9" spans="1:8" ht="16" customHeight="1" x14ac:dyDescent="0.4">
      <c r="A9" s="70"/>
      <c r="B9" s="43"/>
      <c r="C9" s="43"/>
      <c r="D9" s="43"/>
      <c r="E9" s="43"/>
      <c r="F9" s="43"/>
      <c r="G9" s="146" t="s">
        <v>130</v>
      </c>
      <c r="H9" s="146"/>
    </row>
    <row r="10" spans="1:8" ht="17.149999999999999" customHeight="1" x14ac:dyDescent="0.4">
      <c r="A10" s="70"/>
      <c r="B10" s="145" t="s">
        <v>97</v>
      </c>
      <c r="C10" s="145" t="s">
        <v>179</v>
      </c>
      <c r="D10" s="145"/>
      <c r="E10" s="145" t="s">
        <v>131</v>
      </c>
      <c r="F10" s="145"/>
      <c r="G10" s="145" t="s">
        <v>99</v>
      </c>
      <c r="H10" s="145"/>
    </row>
    <row r="11" spans="1:8" ht="17.149999999999999" customHeight="1" x14ac:dyDescent="0.4">
      <c r="A11" s="70"/>
      <c r="B11" s="145"/>
      <c r="C11" s="71" t="s">
        <v>100</v>
      </c>
      <c r="D11" s="71" t="s">
        <v>101</v>
      </c>
      <c r="E11" s="71" t="s">
        <v>100</v>
      </c>
      <c r="F11" s="71" t="s">
        <v>101</v>
      </c>
      <c r="G11" s="71" t="s">
        <v>100</v>
      </c>
      <c r="H11" s="71" t="s">
        <v>101</v>
      </c>
    </row>
    <row r="12" spans="1:8" ht="17.149999999999999" customHeight="1" x14ac:dyDescent="0.4">
      <c r="A12" s="70"/>
      <c r="B12" s="86" t="s">
        <v>132</v>
      </c>
      <c r="C12" s="73">
        <v>10368</v>
      </c>
      <c r="D12" s="69">
        <v>0.7</v>
      </c>
      <c r="E12" s="73">
        <v>11778</v>
      </c>
      <c r="F12" s="69">
        <v>0.8</v>
      </c>
      <c r="G12" s="87">
        <f t="shared" ref="G12:G37" si="0">+C12-E12</f>
        <v>-1410</v>
      </c>
      <c r="H12" s="88">
        <f t="shared" ref="H12:H37" si="1">+G12/E12*100</f>
        <v>-11.971472236372898</v>
      </c>
    </row>
    <row r="13" spans="1:8" ht="17.149999999999999" customHeight="1" x14ac:dyDescent="0.4">
      <c r="A13" s="70"/>
      <c r="B13" s="86" t="s">
        <v>104</v>
      </c>
      <c r="C13" s="73">
        <v>50272</v>
      </c>
      <c r="D13" s="69">
        <v>3.4</v>
      </c>
      <c r="E13" s="73">
        <v>50513</v>
      </c>
      <c r="F13" s="69">
        <v>3.3</v>
      </c>
      <c r="G13" s="87">
        <f t="shared" si="0"/>
        <v>-241</v>
      </c>
      <c r="H13" s="88">
        <f t="shared" si="1"/>
        <v>-0.47710490368815944</v>
      </c>
    </row>
    <row r="14" spans="1:8" ht="17.149999999999999" customHeight="1" x14ac:dyDescent="0.4">
      <c r="A14" s="70"/>
      <c r="B14" s="86" t="s">
        <v>105</v>
      </c>
      <c r="C14" s="73">
        <v>63100</v>
      </c>
      <c r="D14" s="69">
        <v>4.2</v>
      </c>
      <c r="E14" s="73">
        <v>45576</v>
      </c>
      <c r="F14" s="69">
        <v>3</v>
      </c>
      <c r="G14" s="87">
        <f t="shared" si="0"/>
        <v>17524</v>
      </c>
      <c r="H14" s="88">
        <f t="shared" si="1"/>
        <v>38.450061435843423</v>
      </c>
    </row>
    <row r="15" spans="1:8" ht="17.149999999999999" customHeight="1" x14ac:dyDescent="0.4">
      <c r="A15" s="70"/>
      <c r="B15" s="86" t="s">
        <v>106</v>
      </c>
      <c r="C15" s="73">
        <v>7693</v>
      </c>
      <c r="D15" s="69">
        <v>0.5</v>
      </c>
      <c r="E15" s="73">
        <v>6879</v>
      </c>
      <c r="F15" s="69">
        <v>0.4</v>
      </c>
      <c r="G15" s="87">
        <f t="shared" si="0"/>
        <v>814</v>
      </c>
      <c r="H15" s="88">
        <f t="shared" si="1"/>
        <v>11.833115278383485</v>
      </c>
    </row>
    <row r="16" spans="1:8" ht="17.149999999999999" customHeight="1" x14ac:dyDescent="0.4">
      <c r="A16" s="70"/>
      <c r="B16" s="86" t="s">
        <v>107</v>
      </c>
      <c r="C16" s="73">
        <v>621187</v>
      </c>
      <c r="D16" s="69">
        <v>41.7</v>
      </c>
      <c r="E16" s="73">
        <v>655130</v>
      </c>
      <c r="F16" s="69">
        <v>42.5</v>
      </c>
      <c r="G16" s="87">
        <f t="shared" si="0"/>
        <v>-33943</v>
      </c>
      <c r="H16" s="88">
        <f t="shared" si="1"/>
        <v>-5.1811090928518002</v>
      </c>
    </row>
    <row r="17" spans="1:8" ht="17.149999999999999" customHeight="1" x14ac:dyDescent="0.4">
      <c r="A17" s="70"/>
      <c r="B17" s="86" t="s">
        <v>108</v>
      </c>
      <c r="C17" s="73">
        <v>30777</v>
      </c>
      <c r="D17" s="69">
        <v>2.1</v>
      </c>
      <c r="E17" s="73">
        <v>30933</v>
      </c>
      <c r="F17" s="69">
        <v>2</v>
      </c>
      <c r="G17" s="87">
        <f t="shared" si="0"/>
        <v>-156</v>
      </c>
      <c r="H17" s="88">
        <f t="shared" si="1"/>
        <v>-0.50431577926486282</v>
      </c>
    </row>
    <row r="18" spans="1:8" ht="17.149999999999999" customHeight="1" x14ac:dyDescent="0.4">
      <c r="A18" s="70"/>
      <c r="B18" s="86" t="s">
        <v>109</v>
      </c>
      <c r="C18" s="73">
        <v>144726</v>
      </c>
      <c r="D18" s="69">
        <v>9.6999999999999993</v>
      </c>
      <c r="E18" s="73">
        <v>167808</v>
      </c>
      <c r="F18" s="69">
        <v>10.9</v>
      </c>
      <c r="G18" s="87">
        <f t="shared" si="0"/>
        <v>-23082</v>
      </c>
      <c r="H18" s="88">
        <f t="shared" si="1"/>
        <v>-13.755005720823799</v>
      </c>
    </row>
    <row r="19" spans="1:8" ht="17.149999999999999" customHeight="1" x14ac:dyDescent="0.4">
      <c r="A19" s="70"/>
      <c r="B19" s="86" t="s">
        <v>110</v>
      </c>
      <c r="C19" s="73">
        <v>187326</v>
      </c>
      <c r="D19" s="69">
        <v>12.6</v>
      </c>
      <c r="E19" s="73">
        <v>199064</v>
      </c>
      <c r="F19" s="69">
        <v>12.9</v>
      </c>
      <c r="G19" s="87">
        <f t="shared" si="0"/>
        <v>-11738</v>
      </c>
      <c r="H19" s="88">
        <f t="shared" si="1"/>
        <v>-5.8965960696057547</v>
      </c>
    </row>
    <row r="20" spans="1:8" ht="17.149999999999999" customHeight="1" x14ac:dyDescent="0.4">
      <c r="A20" s="70"/>
      <c r="B20" s="86" t="s">
        <v>180</v>
      </c>
      <c r="C20" s="73">
        <v>188517</v>
      </c>
      <c r="D20" s="69">
        <v>12.6</v>
      </c>
      <c r="E20" s="73">
        <v>164396</v>
      </c>
      <c r="F20" s="69">
        <v>10.7</v>
      </c>
      <c r="G20" s="87">
        <f t="shared" si="0"/>
        <v>24121</v>
      </c>
      <c r="H20" s="88">
        <f t="shared" si="1"/>
        <v>14.672498114309352</v>
      </c>
    </row>
    <row r="21" spans="1:8" ht="17.149999999999999" customHeight="1" x14ac:dyDescent="0.4">
      <c r="A21" s="70"/>
      <c r="B21" s="86" t="s">
        <v>112</v>
      </c>
      <c r="C21" s="73">
        <v>75022</v>
      </c>
      <c r="D21" s="69">
        <v>5</v>
      </c>
      <c r="E21" s="73">
        <v>71817</v>
      </c>
      <c r="F21" s="69">
        <v>4.7</v>
      </c>
      <c r="G21" s="87">
        <f t="shared" si="0"/>
        <v>3205</v>
      </c>
      <c r="H21" s="88">
        <f t="shared" si="1"/>
        <v>4.4627316652046174</v>
      </c>
    </row>
    <row r="22" spans="1:8" ht="17.149999999999999" customHeight="1" x14ac:dyDescent="0.4">
      <c r="A22" s="70"/>
      <c r="B22" s="86" t="s">
        <v>113</v>
      </c>
      <c r="C22" s="73">
        <v>1949</v>
      </c>
      <c r="D22" s="69">
        <v>0.1</v>
      </c>
      <c r="E22" s="73">
        <v>2030</v>
      </c>
      <c r="F22" s="69">
        <v>0.1</v>
      </c>
      <c r="G22" s="87">
        <f t="shared" si="0"/>
        <v>-81</v>
      </c>
      <c r="H22" s="88">
        <f t="shared" si="1"/>
        <v>-3.9901477832512313</v>
      </c>
    </row>
    <row r="23" spans="1:8" ht="17.149999999999999" customHeight="1" x14ac:dyDescent="0.4">
      <c r="A23" s="70"/>
      <c r="B23" s="86" t="s">
        <v>114</v>
      </c>
      <c r="C23" s="73">
        <v>21767</v>
      </c>
      <c r="D23" s="69">
        <v>1.5</v>
      </c>
      <c r="E23" s="73">
        <v>24606</v>
      </c>
      <c r="F23" s="69">
        <v>1.6</v>
      </c>
      <c r="G23" s="87">
        <f t="shared" si="0"/>
        <v>-2839</v>
      </c>
      <c r="H23" s="88">
        <f t="shared" si="1"/>
        <v>-11.537836300089408</v>
      </c>
    </row>
    <row r="24" spans="1:8" ht="17.149999999999999" customHeight="1" x14ac:dyDescent="0.4">
      <c r="A24" s="70"/>
      <c r="B24" s="86" t="s">
        <v>115</v>
      </c>
      <c r="C24" s="73">
        <v>26623</v>
      </c>
      <c r="D24" s="69">
        <v>1.8</v>
      </c>
      <c r="E24" s="73">
        <v>27742</v>
      </c>
      <c r="F24" s="69">
        <v>1.8</v>
      </c>
      <c r="G24" s="87">
        <f t="shared" si="0"/>
        <v>-1119</v>
      </c>
      <c r="H24" s="88">
        <f t="shared" si="1"/>
        <v>-4.0335952707086733</v>
      </c>
    </row>
    <row r="25" spans="1:8" ht="17.149999999999999" customHeight="1" x14ac:dyDescent="0.4">
      <c r="A25" s="70"/>
      <c r="B25" s="86" t="s">
        <v>133</v>
      </c>
      <c r="C25" s="73">
        <v>4769</v>
      </c>
      <c r="D25" s="69">
        <v>0.3</v>
      </c>
      <c r="E25" s="73">
        <v>3773</v>
      </c>
      <c r="F25" s="69">
        <v>0.2</v>
      </c>
      <c r="G25" s="87">
        <f t="shared" si="0"/>
        <v>996</v>
      </c>
      <c r="H25" s="88">
        <f t="shared" si="1"/>
        <v>26.398091704214156</v>
      </c>
    </row>
    <row r="26" spans="1:8" ht="17.149999999999999" customHeight="1" x14ac:dyDescent="0.4">
      <c r="A26" s="70"/>
      <c r="B26" s="86" t="s">
        <v>117</v>
      </c>
      <c r="C26" s="73">
        <v>6104</v>
      </c>
      <c r="D26" s="69">
        <v>0.4</v>
      </c>
      <c r="E26" s="73">
        <v>5637</v>
      </c>
      <c r="F26" s="69">
        <v>0.4</v>
      </c>
      <c r="G26" s="87">
        <f t="shared" si="0"/>
        <v>467</v>
      </c>
      <c r="H26" s="88">
        <f t="shared" si="1"/>
        <v>8.2845485187156278</v>
      </c>
    </row>
    <row r="27" spans="1:8" ht="17.149999999999999" customHeight="1" x14ac:dyDescent="0.4">
      <c r="A27" s="70"/>
      <c r="B27" s="86" t="s">
        <v>134</v>
      </c>
      <c r="C27" s="73">
        <v>41579</v>
      </c>
      <c r="D27" s="69">
        <v>2.8</v>
      </c>
      <c r="E27" s="73">
        <v>41193</v>
      </c>
      <c r="F27" s="69">
        <v>2.7</v>
      </c>
      <c r="G27" s="87">
        <f t="shared" si="0"/>
        <v>386</v>
      </c>
      <c r="H27" s="88">
        <f t="shared" si="1"/>
        <v>0.93705241181754184</v>
      </c>
    </row>
    <row r="28" spans="1:8" ht="17.149999999999999" customHeight="1" x14ac:dyDescent="0.4">
      <c r="A28" s="70"/>
      <c r="B28" s="72" t="s">
        <v>119</v>
      </c>
      <c r="C28" s="73">
        <v>5034</v>
      </c>
      <c r="D28" s="69">
        <v>0.3</v>
      </c>
      <c r="E28" s="73">
        <v>4458</v>
      </c>
      <c r="F28" s="69">
        <v>0.3</v>
      </c>
      <c r="G28" s="87">
        <f t="shared" si="0"/>
        <v>576</v>
      </c>
      <c r="H28" s="88">
        <f t="shared" si="1"/>
        <v>12.920592193808883</v>
      </c>
    </row>
    <row r="29" spans="1:8" ht="17.149999999999999" customHeight="1" x14ac:dyDescent="0.4">
      <c r="A29" s="70"/>
      <c r="B29" s="86" t="s">
        <v>120</v>
      </c>
      <c r="C29" s="73" t="s">
        <v>139</v>
      </c>
      <c r="D29" s="69" t="s">
        <v>139</v>
      </c>
      <c r="E29" s="73">
        <v>23111</v>
      </c>
      <c r="F29" s="69">
        <v>1.5</v>
      </c>
      <c r="G29" s="73">
        <f>-E29</f>
        <v>-23111</v>
      </c>
      <c r="H29" s="88">
        <f t="shared" si="1"/>
        <v>-100</v>
      </c>
    </row>
    <row r="30" spans="1:8" ht="17.149999999999999" customHeight="1" x14ac:dyDescent="0.4">
      <c r="A30" s="70"/>
      <c r="B30" s="86" t="s">
        <v>121</v>
      </c>
      <c r="C30" s="73">
        <v>219</v>
      </c>
      <c r="D30" s="69" t="s">
        <v>139</v>
      </c>
      <c r="E30" s="73">
        <v>198</v>
      </c>
      <c r="F30" s="73" t="s">
        <v>139</v>
      </c>
      <c r="G30" s="87">
        <f t="shared" si="0"/>
        <v>21</v>
      </c>
      <c r="H30" s="88">
        <f t="shared" si="1"/>
        <v>10.606060606060606</v>
      </c>
    </row>
    <row r="31" spans="1:8" ht="17.149999999999999" customHeight="1" x14ac:dyDescent="0.4">
      <c r="A31" s="70"/>
      <c r="B31" s="86" t="s">
        <v>122</v>
      </c>
      <c r="C31" s="78">
        <v>393</v>
      </c>
      <c r="D31" s="69" t="s">
        <v>139</v>
      </c>
      <c r="E31" s="78">
        <v>340</v>
      </c>
      <c r="F31" s="73" t="s">
        <v>139</v>
      </c>
      <c r="G31" s="87">
        <f t="shared" si="0"/>
        <v>53</v>
      </c>
      <c r="H31" s="88">
        <f t="shared" si="1"/>
        <v>15.588235294117647</v>
      </c>
    </row>
    <row r="32" spans="1:8" ht="17.149999999999999" customHeight="1" x14ac:dyDescent="0.4">
      <c r="A32" s="70"/>
      <c r="B32" s="86" t="s">
        <v>123</v>
      </c>
      <c r="C32" s="73">
        <v>269</v>
      </c>
      <c r="D32" s="69" t="s">
        <v>139</v>
      </c>
      <c r="E32" s="73">
        <v>213</v>
      </c>
      <c r="F32" s="73" t="s">
        <v>139</v>
      </c>
      <c r="G32" s="87">
        <f t="shared" si="0"/>
        <v>56</v>
      </c>
      <c r="H32" s="88">
        <f t="shared" si="1"/>
        <v>26.291079812206576</v>
      </c>
    </row>
    <row r="33" spans="1:8" ht="17.149999999999999" customHeight="1" x14ac:dyDescent="0.4">
      <c r="A33" s="70"/>
      <c r="B33" s="86" t="s">
        <v>124</v>
      </c>
      <c r="C33" s="73">
        <v>1837</v>
      </c>
      <c r="D33" s="69">
        <v>0.1</v>
      </c>
      <c r="E33" s="73">
        <v>1796</v>
      </c>
      <c r="F33" s="69">
        <v>0.1</v>
      </c>
      <c r="G33" s="87">
        <f t="shared" si="0"/>
        <v>41</v>
      </c>
      <c r="H33" s="88">
        <f t="shared" si="1"/>
        <v>2.2828507795100221</v>
      </c>
    </row>
    <row r="34" spans="1:8" ht="17.149999999999999" customHeight="1" x14ac:dyDescent="0.4">
      <c r="A34" s="70"/>
      <c r="B34" s="86" t="s">
        <v>125</v>
      </c>
      <c r="C34" s="73">
        <v>1187</v>
      </c>
      <c r="D34" s="69">
        <v>0.1</v>
      </c>
      <c r="E34" s="73">
        <v>999</v>
      </c>
      <c r="F34" s="69">
        <v>0.1</v>
      </c>
      <c r="G34" s="87">
        <f t="shared" si="0"/>
        <v>188</v>
      </c>
      <c r="H34" s="88">
        <f t="shared" si="1"/>
        <v>18.818818818818819</v>
      </c>
    </row>
    <row r="35" spans="1:8" ht="17.149999999999999" customHeight="1" x14ac:dyDescent="0.4">
      <c r="A35" s="70"/>
      <c r="B35" s="72" t="s">
        <v>191</v>
      </c>
      <c r="C35" s="73">
        <v>696</v>
      </c>
      <c r="D35" s="69">
        <v>0.1</v>
      </c>
      <c r="E35" s="73">
        <v>431</v>
      </c>
      <c r="F35" s="73" t="s">
        <v>139</v>
      </c>
      <c r="G35" s="87">
        <f t="shared" si="0"/>
        <v>265</v>
      </c>
      <c r="H35" s="88">
        <f t="shared" si="1"/>
        <v>61.484918793503482</v>
      </c>
    </row>
    <row r="36" spans="1:8" ht="17.149999999999999" customHeight="1" x14ac:dyDescent="0.4">
      <c r="A36" s="70"/>
      <c r="B36" s="86" t="s">
        <v>126</v>
      </c>
      <c r="C36" s="73" t="s">
        <v>139</v>
      </c>
      <c r="D36" s="69" t="s">
        <v>139</v>
      </c>
      <c r="E36" s="73" t="s">
        <v>139</v>
      </c>
      <c r="F36" s="73" t="s">
        <v>139</v>
      </c>
      <c r="G36" s="73" t="s">
        <v>139</v>
      </c>
      <c r="H36" s="69" t="s">
        <v>139</v>
      </c>
    </row>
    <row r="37" spans="1:8" ht="17.149999999999999" customHeight="1" x14ac:dyDescent="0.4">
      <c r="A37" s="70"/>
      <c r="B37" s="72" t="s">
        <v>127</v>
      </c>
      <c r="C37" s="73">
        <f>SUM(C12:C36)</f>
        <v>1491414</v>
      </c>
      <c r="D37" s="79">
        <f>SUM(D12:D36)</f>
        <v>99.999999999999957</v>
      </c>
      <c r="E37" s="73">
        <v>1540421</v>
      </c>
      <c r="F37" s="79">
        <v>99.999999999999986</v>
      </c>
      <c r="G37" s="87">
        <f t="shared" si="0"/>
        <v>-49007</v>
      </c>
      <c r="H37" s="88">
        <f t="shared" si="1"/>
        <v>-3.1814030060613301</v>
      </c>
    </row>
    <row r="38" spans="1:8" ht="17.149999999999999" customHeight="1" x14ac:dyDescent="0.4">
      <c r="A38" s="70"/>
      <c r="B38" s="43"/>
      <c r="C38" s="93"/>
      <c r="D38" s="94"/>
      <c r="E38" s="93"/>
      <c r="F38" s="95"/>
      <c r="G38" s="93"/>
      <c r="H38" s="43"/>
    </row>
    <row r="39" spans="1:8" ht="17.149999999999999" customHeight="1" x14ac:dyDescent="0.4">
      <c r="A39" s="70"/>
      <c r="B39" s="70"/>
      <c r="C39" s="70"/>
      <c r="D39" s="70"/>
      <c r="E39" s="70"/>
      <c r="F39" s="70"/>
      <c r="G39" s="70"/>
      <c r="H39" s="70"/>
    </row>
  </sheetData>
  <sortState ref="B42:C68">
    <sortCondition ref="B42:B68"/>
  </sortState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0.19" top="0.41666666666666669" bottom="0.1388888888888889" header="0.5" footer="0.5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zoomScaleNormal="100" workbookViewId="0"/>
  </sheetViews>
  <sheetFormatPr defaultRowHeight="17" x14ac:dyDescent="0.4"/>
  <cols>
    <col min="1" max="7" width="16.6328125" style="5" customWidth="1"/>
    <col min="8" max="256" width="9" style="5"/>
    <col min="257" max="263" width="16.6328125" style="5" customWidth="1"/>
    <col min="264" max="512" width="9" style="5"/>
    <col min="513" max="519" width="16.6328125" style="5" customWidth="1"/>
    <col min="520" max="768" width="9" style="5"/>
    <col min="769" max="775" width="16.6328125" style="5" customWidth="1"/>
    <col min="776" max="1024" width="9" style="5"/>
    <col min="1025" max="1031" width="16.6328125" style="5" customWidth="1"/>
    <col min="1032" max="1280" width="9" style="5"/>
    <col min="1281" max="1287" width="16.6328125" style="5" customWidth="1"/>
    <col min="1288" max="1536" width="9" style="5"/>
    <col min="1537" max="1543" width="16.6328125" style="5" customWidth="1"/>
    <col min="1544" max="1792" width="9" style="5"/>
    <col min="1793" max="1799" width="16.6328125" style="5" customWidth="1"/>
    <col min="1800" max="2048" width="9" style="5"/>
    <col min="2049" max="2055" width="16.6328125" style="5" customWidth="1"/>
    <col min="2056" max="2304" width="9" style="5"/>
    <col min="2305" max="2311" width="16.6328125" style="5" customWidth="1"/>
    <col min="2312" max="2560" width="9" style="5"/>
    <col min="2561" max="2567" width="16.6328125" style="5" customWidth="1"/>
    <col min="2568" max="2816" width="9" style="5"/>
    <col min="2817" max="2823" width="16.6328125" style="5" customWidth="1"/>
    <col min="2824" max="3072" width="9" style="5"/>
    <col min="3073" max="3079" width="16.6328125" style="5" customWidth="1"/>
    <col min="3080" max="3328" width="9" style="5"/>
    <col min="3329" max="3335" width="16.6328125" style="5" customWidth="1"/>
    <col min="3336" max="3584" width="9" style="5"/>
    <col min="3585" max="3591" width="16.6328125" style="5" customWidth="1"/>
    <col min="3592" max="3840" width="9" style="5"/>
    <col min="3841" max="3847" width="16.6328125" style="5" customWidth="1"/>
    <col min="3848" max="4096" width="9" style="5"/>
    <col min="4097" max="4103" width="16.6328125" style="5" customWidth="1"/>
    <col min="4104" max="4352" width="9" style="5"/>
    <col min="4353" max="4359" width="16.6328125" style="5" customWidth="1"/>
    <col min="4360" max="4608" width="9" style="5"/>
    <col min="4609" max="4615" width="16.6328125" style="5" customWidth="1"/>
    <col min="4616" max="4864" width="9" style="5"/>
    <col min="4865" max="4871" width="16.6328125" style="5" customWidth="1"/>
    <col min="4872" max="5120" width="9" style="5"/>
    <col min="5121" max="5127" width="16.6328125" style="5" customWidth="1"/>
    <col min="5128" max="5376" width="9" style="5"/>
    <col min="5377" max="5383" width="16.6328125" style="5" customWidth="1"/>
    <col min="5384" max="5632" width="9" style="5"/>
    <col min="5633" max="5639" width="16.6328125" style="5" customWidth="1"/>
    <col min="5640" max="5888" width="9" style="5"/>
    <col min="5889" max="5895" width="16.6328125" style="5" customWidth="1"/>
    <col min="5896" max="6144" width="9" style="5"/>
    <col min="6145" max="6151" width="16.6328125" style="5" customWidth="1"/>
    <col min="6152" max="6400" width="9" style="5"/>
    <col min="6401" max="6407" width="16.6328125" style="5" customWidth="1"/>
    <col min="6408" max="6656" width="9" style="5"/>
    <col min="6657" max="6663" width="16.6328125" style="5" customWidth="1"/>
    <col min="6664" max="6912" width="9" style="5"/>
    <col min="6913" max="6919" width="16.6328125" style="5" customWidth="1"/>
    <col min="6920" max="7168" width="9" style="5"/>
    <col min="7169" max="7175" width="16.6328125" style="5" customWidth="1"/>
    <col min="7176" max="7424" width="9" style="5"/>
    <col min="7425" max="7431" width="16.6328125" style="5" customWidth="1"/>
    <col min="7432" max="7680" width="9" style="5"/>
    <col min="7681" max="7687" width="16.6328125" style="5" customWidth="1"/>
    <col min="7688" max="7936" width="9" style="5"/>
    <col min="7937" max="7943" width="16.6328125" style="5" customWidth="1"/>
    <col min="7944" max="8192" width="9" style="5"/>
    <col min="8193" max="8199" width="16.6328125" style="5" customWidth="1"/>
    <col min="8200" max="8448" width="9" style="5"/>
    <col min="8449" max="8455" width="16.6328125" style="5" customWidth="1"/>
    <col min="8456" max="8704" width="9" style="5"/>
    <col min="8705" max="8711" width="16.6328125" style="5" customWidth="1"/>
    <col min="8712" max="8960" width="9" style="5"/>
    <col min="8961" max="8967" width="16.6328125" style="5" customWidth="1"/>
    <col min="8968" max="9216" width="9" style="5"/>
    <col min="9217" max="9223" width="16.6328125" style="5" customWidth="1"/>
    <col min="9224" max="9472" width="9" style="5"/>
    <col min="9473" max="9479" width="16.6328125" style="5" customWidth="1"/>
    <col min="9480" max="9728" width="9" style="5"/>
    <col min="9729" max="9735" width="16.6328125" style="5" customWidth="1"/>
    <col min="9736" max="9984" width="9" style="5"/>
    <col min="9985" max="9991" width="16.6328125" style="5" customWidth="1"/>
    <col min="9992" max="10240" width="9" style="5"/>
    <col min="10241" max="10247" width="16.6328125" style="5" customWidth="1"/>
    <col min="10248" max="10496" width="9" style="5"/>
    <col min="10497" max="10503" width="16.6328125" style="5" customWidth="1"/>
    <col min="10504" max="10752" width="9" style="5"/>
    <col min="10753" max="10759" width="16.6328125" style="5" customWidth="1"/>
    <col min="10760" max="11008" width="9" style="5"/>
    <col min="11009" max="11015" width="16.6328125" style="5" customWidth="1"/>
    <col min="11016" max="11264" width="9" style="5"/>
    <col min="11265" max="11271" width="16.6328125" style="5" customWidth="1"/>
    <col min="11272" max="11520" width="9" style="5"/>
    <col min="11521" max="11527" width="16.6328125" style="5" customWidth="1"/>
    <col min="11528" max="11776" width="9" style="5"/>
    <col min="11777" max="11783" width="16.6328125" style="5" customWidth="1"/>
    <col min="11784" max="12032" width="9" style="5"/>
    <col min="12033" max="12039" width="16.6328125" style="5" customWidth="1"/>
    <col min="12040" max="12288" width="9" style="5"/>
    <col min="12289" max="12295" width="16.6328125" style="5" customWidth="1"/>
    <col min="12296" max="12544" width="9" style="5"/>
    <col min="12545" max="12551" width="16.6328125" style="5" customWidth="1"/>
    <col min="12552" max="12800" width="9" style="5"/>
    <col min="12801" max="12807" width="16.6328125" style="5" customWidth="1"/>
    <col min="12808" max="13056" width="9" style="5"/>
    <col min="13057" max="13063" width="16.6328125" style="5" customWidth="1"/>
    <col min="13064" max="13312" width="9" style="5"/>
    <col min="13313" max="13319" width="16.6328125" style="5" customWidth="1"/>
    <col min="13320" max="13568" width="9" style="5"/>
    <col min="13569" max="13575" width="16.6328125" style="5" customWidth="1"/>
    <col min="13576" max="13824" width="9" style="5"/>
    <col min="13825" max="13831" width="16.6328125" style="5" customWidth="1"/>
    <col min="13832" max="14080" width="9" style="5"/>
    <col min="14081" max="14087" width="16.6328125" style="5" customWidth="1"/>
    <col min="14088" max="14336" width="9" style="5"/>
    <col min="14337" max="14343" width="16.6328125" style="5" customWidth="1"/>
    <col min="14344" max="14592" width="9" style="5"/>
    <col min="14593" max="14599" width="16.6328125" style="5" customWidth="1"/>
    <col min="14600" max="14848" width="9" style="5"/>
    <col min="14849" max="14855" width="16.6328125" style="5" customWidth="1"/>
    <col min="14856" max="15104" width="9" style="5"/>
    <col min="15105" max="15111" width="16.6328125" style="5" customWidth="1"/>
    <col min="15112" max="15360" width="9" style="5"/>
    <col min="15361" max="15367" width="16.6328125" style="5" customWidth="1"/>
    <col min="15368" max="15616" width="9" style="5"/>
    <col min="15617" max="15623" width="16.6328125" style="5" customWidth="1"/>
    <col min="15624" max="15872" width="9" style="5"/>
    <col min="15873" max="15879" width="16.6328125" style="5" customWidth="1"/>
    <col min="15880" max="16128" width="9" style="5"/>
    <col min="16129" max="16135" width="16.6328125" style="5" customWidth="1"/>
    <col min="16136" max="16384" width="9" style="5"/>
  </cols>
  <sheetData>
    <row r="1" spans="1:15" ht="55" customHeight="1" x14ac:dyDescent="0.4">
      <c r="A1" s="98"/>
      <c r="B1" s="98"/>
      <c r="C1" s="98"/>
      <c r="D1" s="98"/>
      <c r="E1" s="98"/>
      <c r="F1" s="98"/>
      <c r="G1" s="98"/>
    </row>
    <row r="2" spans="1:15" ht="42" customHeight="1" x14ac:dyDescent="0.4">
      <c r="A2" s="98"/>
      <c r="B2" s="92" t="s">
        <v>152</v>
      </c>
      <c r="C2" s="98"/>
      <c r="D2" s="98"/>
      <c r="E2" s="98"/>
      <c r="F2" s="98"/>
      <c r="G2" s="98"/>
    </row>
    <row r="3" spans="1:15" ht="18" customHeight="1" x14ac:dyDescent="0.4">
      <c r="A3" s="98"/>
      <c r="B3" s="42" t="s">
        <v>153</v>
      </c>
      <c r="C3" s="42"/>
      <c r="D3" s="42"/>
      <c r="E3" s="42"/>
      <c r="F3" s="42"/>
      <c r="G3" s="42"/>
    </row>
    <row r="4" spans="1:15" ht="18" customHeight="1" x14ac:dyDescent="0.4">
      <c r="A4" s="98"/>
      <c r="B4" s="99" t="s">
        <v>154</v>
      </c>
      <c r="C4" s="99"/>
      <c r="D4" s="99"/>
      <c r="E4" s="99"/>
      <c r="F4" s="99"/>
      <c r="G4" s="99"/>
      <c r="H4" s="104"/>
      <c r="I4" s="104"/>
      <c r="J4" s="104"/>
      <c r="K4" s="104"/>
      <c r="L4" s="104"/>
      <c r="M4" s="104"/>
      <c r="N4" s="104"/>
      <c r="O4" s="104"/>
    </row>
    <row r="5" spans="1:15" ht="18" customHeight="1" x14ac:dyDescent="0.4">
      <c r="A5" s="98"/>
      <c r="B5" s="99" t="s">
        <v>174</v>
      </c>
      <c r="C5" s="99"/>
      <c r="D5" s="99"/>
      <c r="E5" s="99"/>
      <c r="F5" s="99"/>
      <c r="G5" s="99"/>
      <c r="H5" s="101">
        <v>104</v>
      </c>
      <c r="I5" s="101">
        <v>105</v>
      </c>
      <c r="J5" s="101"/>
      <c r="K5" s="104"/>
      <c r="L5" s="104"/>
      <c r="M5" s="104"/>
      <c r="N5" s="104"/>
      <c r="O5" s="104"/>
    </row>
    <row r="6" spans="1:15" ht="18" customHeight="1" x14ac:dyDescent="0.4">
      <c r="A6" s="98"/>
      <c r="B6" s="99" t="s">
        <v>175</v>
      </c>
      <c r="C6" s="99"/>
      <c r="D6" s="99"/>
      <c r="E6" s="99"/>
      <c r="F6" s="99"/>
      <c r="G6" s="99"/>
      <c r="H6" s="102">
        <v>1889.0860342166939</v>
      </c>
      <c r="I6" s="102">
        <f>+資負表!C44/資負表!C50*100</f>
        <v>1898.5897540692783</v>
      </c>
      <c r="J6" s="102">
        <f>+I6-H6</f>
        <v>9.5037198525844815</v>
      </c>
      <c r="K6" s="104"/>
      <c r="L6" s="104"/>
      <c r="M6" s="104"/>
      <c r="N6" s="104"/>
      <c r="O6" s="104"/>
    </row>
    <row r="7" spans="1:15" ht="18" customHeight="1" x14ac:dyDescent="0.4">
      <c r="A7" s="98"/>
      <c r="B7" s="99" t="s">
        <v>155</v>
      </c>
      <c r="C7" s="99"/>
      <c r="D7" s="99"/>
      <c r="E7" s="99"/>
      <c r="F7" s="99"/>
      <c r="G7" s="99"/>
      <c r="H7" s="102"/>
      <c r="I7" s="102"/>
      <c r="J7" s="102"/>
      <c r="K7" s="104"/>
      <c r="L7" s="104"/>
      <c r="M7" s="104"/>
      <c r="N7" s="104"/>
      <c r="O7" s="104"/>
    </row>
    <row r="8" spans="1:15" ht="18" customHeight="1" x14ac:dyDescent="0.4">
      <c r="A8" s="98"/>
      <c r="B8" s="99" t="s">
        <v>176</v>
      </c>
      <c r="C8" s="99"/>
      <c r="D8" s="99"/>
      <c r="E8" s="99"/>
      <c r="F8" s="99"/>
      <c r="G8" s="99"/>
      <c r="H8" s="102">
        <v>5.027434624736089</v>
      </c>
      <c r="I8" s="102">
        <f>+資負表!C50/資負表!C28*100</f>
        <v>5.003528102572953</v>
      </c>
      <c r="J8" s="102">
        <f>+I8-H8</f>
        <v>-2.3906522163136046E-2</v>
      </c>
      <c r="K8" s="104"/>
      <c r="L8" s="104"/>
      <c r="M8" s="104"/>
      <c r="N8" s="104"/>
      <c r="O8" s="104"/>
    </row>
    <row r="9" spans="1:15" ht="18" customHeight="1" x14ac:dyDescent="0.4">
      <c r="A9" s="98"/>
      <c r="B9" s="99"/>
      <c r="C9" s="99"/>
      <c r="D9" s="99"/>
      <c r="E9" s="99"/>
      <c r="F9" s="99"/>
      <c r="G9" s="99"/>
      <c r="H9" s="102"/>
      <c r="I9" s="102"/>
      <c r="J9" s="102"/>
      <c r="K9" s="104"/>
      <c r="L9" s="104"/>
      <c r="M9" s="104"/>
      <c r="N9" s="104"/>
      <c r="O9" s="104"/>
    </row>
    <row r="10" spans="1:15" ht="8.15" customHeight="1" x14ac:dyDescent="0.4">
      <c r="A10" s="98"/>
      <c r="B10" s="99"/>
      <c r="C10" s="99"/>
      <c r="D10" s="99"/>
      <c r="E10" s="99"/>
      <c r="F10" s="99"/>
      <c r="G10" s="99"/>
      <c r="H10" s="102"/>
      <c r="I10" s="102"/>
      <c r="J10" s="102"/>
      <c r="K10" s="104"/>
      <c r="L10" s="104"/>
      <c r="M10" s="104"/>
      <c r="N10" s="104"/>
      <c r="O10" s="104"/>
    </row>
    <row r="11" spans="1:15" ht="18" customHeight="1" x14ac:dyDescent="0.4">
      <c r="A11" s="98"/>
      <c r="B11" s="99" t="s">
        <v>156</v>
      </c>
      <c r="C11" s="99"/>
      <c r="D11" s="99"/>
      <c r="E11" s="99"/>
      <c r="F11" s="99"/>
      <c r="G11" s="99"/>
      <c r="H11" s="102"/>
      <c r="I11" s="102"/>
      <c r="J11" s="102"/>
      <c r="K11" s="104"/>
      <c r="L11" s="104"/>
      <c r="M11" s="104"/>
      <c r="N11" s="104"/>
      <c r="O11" s="104"/>
    </row>
    <row r="12" spans="1:15" ht="18" customHeight="1" x14ac:dyDescent="0.4">
      <c r="A12" s="98"/>
      <c r="B12" s="99" t="s">
        <v>157</v>
      </c>
      <c r="C12" s="99"/>
      <c r="D12" s="99"/>
      <c r="E12" s="99"/>
      <c r="F12" s="99"/>
      <c r="G12" s="99"/>
      <c r="H12" s="102"/>
      <c r="I12" s="102"/>
      <c r="J12" s="102"/>
      <c r="K12" s="104"/>
      <c r="L12" s="104"/>
      <c r="M12" s="104"/>
      <c r="N12" s="104"/>
      <c r="O12" s="104"/>
    </row>
    <row r="13" spans="1:15" ht="18" customHeight="1" x14ac:dyDescent="0.4">
      <c r="A13" s="98"/>
      <c r="B13" s="99" t="s">
        <v>215</v>
      </c>
      <c r="C13" s="99"/>
      <c r="D13" s="99"/>
      <c r="E13" s="99"/>
      <c r="F13" s="99"/>
      <c r="G13" s="99"/>
      <c r="H13" s="102">
        <v>3.8977774091553665</v>
      </c>
      <c r="I13" s="102">
        <f>+收支損益!C47/收支損益!C33*100</f>
        <v>2.6591185487098392</v>
      </c>
      <c r="J13" s="102">
        <f>+I13-H13</f>
        <v>-1.2386588604455273</v>
      </c>
      <c r="K13" s="104"/>
      <c r="L13" s="104"/>
      <c r="M13" s="104"/>
      <c r="N13" s="104"/>
      <c r="O13" s="104"/>
    </row>
    <row r="14" spans="1:15" ht="18" customHeight="1" x14ac:dyDescent="0.4">
      <c r="A14" s="98"/>
      <c r="B14" s="99" t="s">
        <v>158</v>
      </c>
      <c r="C14" s="99"/>
      <c r="D14" s="99"/>
      <c r="E14" s="99"/>
      <c r="F14" s="99"/>
      <c r="G14" s="99"/>
      <c r="H14" s="102"/>
      <c r="I14" s="102"/>
      <c r="J14" s="102"/>
      <c r="K14" s="104"/>
      <c r="L14" s="104"/>
      <c r="M14" s="104"/>
      <c r="N14" s="104"/>
      <c r="O14" s="104"/>
    </row>
    <row r="15" spans="1:15" ht="18" customHeight="1" x14ac:dyDescent="0.4">
      <c r="A15" s="98"/>
      <c r="B15" s="99" t="s">
        <v>159</v>
      </c>
      <c r="C15" s="99"/>
      <c r="D15" s="99"/>
      <c r="E15" s="99"/>
      <c r="F15" s="99"/>
      <c r="G15" s="99"/>
      <c r="H15" s="102"/>
      <c r="I15" s="102"/>
      <c r="J15" s="102"/>
      <c r="K15" s="104"/>
      <c r="L15" s="104"/>
      <c r="M15" s="104"/>
      <c r="N15" s="104"/>
      <c r="O15" s="104"/>
    </row>
    <row r="16" spans="1:15" ht="18" customHeight="1" x14ac:dyDescent="0.4">
      <c r="A16" s="98"/>
      <c r="B16" s="99" t="s">
        <v>216</v>
      </c>
      <c r="C16" s="99"/>
      <c r="D16" s="99"/>
      <c r="E16" s="99"/>
      <c r="F16" s="99"/>
      <c r="G16" s="99"/>
      <c r="H16" s="102">
        <v>3.9739839917048396</v>
      </c>
      <c r="I16" s="102">
        <f>+收支損益!C49/收支損益!C33*100</f>
        <v>2.757782863389167</v>
      </c>
      <c r="J16" s="102">
        <f>+I16-H16</f>
        <v>-1.2162011283156726</v>
      </c>
      <c r="K16" s="104"/>
      <c r="L16" s="104"/>
      <c r="M16" s="104"/>
      <c r="N16" s="104"/>
      <c r="O16" s="104"/>
    </row>
    <row r="17" spans="1:15" ht="18" customHeight="1" x14ac:dyDescent="0.4">
      <c r="A17" s="98"/>
      <c r="B17" s="99" t="s">
        <v>158</v>
      </c>
      <c r="C17" s="99"/>
      <c r="D17" s="99"/>
      <c r="E17" s="99"/>
      <c r="F17" s="99"/>
      <c r="G17" s="99"/>
      <c r="H17" s="102"/>
      <c r="I17" s="102"/>
      <c r="J17" s="102"/>
      <c r="K17" s="104"/>
      <c r="L17" s="104"/>
      <c r="M17" s="104"/>
      <c r="N17" s="104"/>
      <c r="O17" s="104"/>
    </row>
    <row r="18" spans="1:15" ht="18" customHeight="1" x14ac:dyDescent="0.4">
      <c r="A18" s="98"/>
      <c r="B18" s="99" t="s">
        <v>160</v>
      </c>
      <c r="C18" s="99"/>
      <c r="D18" s="99"/>
      <c r="E18" s="99"/>
      <c r="F18" s="99"/>
      <c r="G18" s="99"/>
      <c r="H18" s="102"/>
      <c r="I18" s="102"/>
      <c r="J18" s="102"/>
      <c r="K18" s="104"/>
      <c r="L18" s="104"/>
      <c r="M18" s="104"/>
      <c r="N18" s="104"/>
      <c r="O18" s="104"/>
    </row>
    <row r="19" spans="1:15" ht="18" customHeight="1" x14ac:dyDescent="0.4">
      <c r="A19" s="98"/>
      <c r="B19" s="99" t="s">
        <v>177</v>
      </c>
      <c r="C19" s="99"/>
      <c r="D19" s="99"/>
      <c r="E19" s="99"/>
      <c r="F19" s="99"/>
      <c r="G19" s="99"/>
      <c r="H19" s="102">
        <v>13.490567796202788</v>
      </c>
      <c r="I19" s="102">
        <f>+收支損益!C49/資負表!C50*100</f>
        <v>9.5632639019259287</v>
      </c>
      <c r="J19" s="102">
        <f>+I19-H19</f>
        <v>-3.927303894276859</v>
      </c>
      <c r="K19" s="104"/>
      <c r="L19" s="104"/>
      <c r="M19" s="104"/>
      <c r="N19" s="104"/>
      <c r="O19" s="104"/>
    </row>
    <row r="20" spans="1:15" ht="18" customHeight="1" x14ac:dyDescent="0.4">
      <c r="A20" s="98"/>
      <c r="B20" s="99" t="s">
        <v>161</v>
      </c>
      <c r="C20" s="99"/>
      <c r="D20" s="99"/>
      <c r="E20" s="99"/>
      <c r="F20" s="99"/>
      <c r="G20" s="99"/>
      <c r="H20" s="101"/>
      <c r="I20" s="101"/>
      <c r="J20" s="101"/>
      <c r="K20" s="104"/>
      <c r="L20" s="104"/>
      <c r="M20" s="104"/>
      <c r="N20" s="104"/>
      <c r="O20" s="104"/>
    </row>
    <row r="21" spans="1:15" ht="18" customHeight="1" x14ac:dyDescent="0.4">
      <c r="A21" s="98"/>
      <c r="B21" s="42"/>
      <c r="C21" s="42"/>
      <c r="D21" s="42"/>
      <c r="E21" s="42"/>
      <c r="F21" s="42"/>
      <c r="G21" s="42"/>
      <c r="H21" s="104"/>
      <c r="I21" s="104"/>
      <c r="J21" s="104"/>
      <c r="K21" s="104"/>
      <c r="L21" s="104"/>
      <c r="M21" s="104"/>
      <c r="N21" s="104"/>
      <c r="O21" s="104"/>
    </row>
    <row r="22" spans="1:15" ht="18" customHeight="1" x14ac:dyDescent="0.4">
      <c r="A22" s="98"/>
      <c r="B22" s="42"/>
      <c r="C22" s="42"/>
      <c r="D22" s="42"/>
      <c r="E22" s="42"/>
      <c r="F22" s="42"/>
      <c r="G22" s="42"/>
      <c r="H22" s="104"/>
      <c r="I22" s="104"/>
      <c r="J22" s="104"/>
      <c r="K22" s="104"/>
      <c r="L22" s="104"/>
      <c r="M22" s="104"/>
      <c r="N22" s="104"/>
      <c r="O22" s="104"/>
    </row>
    <row r="23" spans="1:15" ht="18" customHeight="1" x14ac:dyDescent="0.4">
      <c r="A23" s="98"/>
      <c r="B23" s="42"/>
      <c r="C23" s="42"/>
      <c r="D23" s="42"/>
      <c r="E23" s="42"/>
      <c r="F23" s="42"/>
      <c r="G23" s="42"/>
      <c r="H23" s="104"/>
      <c r="I23" s="104"/>
      <c r="J23" s="104"/>
      <c r="K23" s="104"/>
      <c r="L23" s="104"/>
      <c r="M23" s="104"/>
      <c r="N23" s="104"/>
      <c r="O23" s="104"/>
    </row>
    <row r="24" spans="1:15" ht="18" customHeight="1" x14ac:dyDescent="0.4">
      <c r="A24" s="98"/>
      <c r="B24" s="98"/>
      <c r="C24" s="98"/>
      <c r="D24" s="98"/>
      <c r="E24" s="98"/>
      <c r="F24" s="98"/>
      <c r="G24" s="98"/>
    </row>
    <row r="25" spans="1:15" ht="18" customHeight="1" x14ac:dyDescent="0.4">
      <c r="A25" s="98"/>
      <c r="B25" s="98"/>
      <c r="C25" s="98"/>
      <c r="D25" s="98"/>
      <c r="E25" s="98"/>
      <c r="F25" s="98"/>
      <c r="G25" s="98"/>
    </row>
    <row r="26" spans="1:15" ht="18" customHeight="1" x14ac:dyDescent="0.4">
      <c r="A26" s="98"/>
      <c r="B26" s="98"/>
      <c r="C26" s="98"/>
      <c r="D26" s="98"/>
      <c r="E26" s="98"/>
      <c r="F26" s="98"/>
      <c r="G26" s="98"/>
    </row>
    <row r="27" spans="1:15" ht="18" customHeight="1" x14ac:dyDescent="0.4">
      <c r="A27" s="98"/>
      <c r="B27" s="98"/>
      <c r="C27" s="98"/>
      <c r="D27" s="98"/>
      <c r="E27" s="98"/>
      <c r="F27" s="98"/>
      <c r="G27" s="98"/>
    </row>
    <row r="28" spans="1:15" ht="18" customHeight="1" x14ac:dyDescent="0.4">
      <c r="A28" s="98"/>
      <c r="B28" s="98"/>
      <c r="C28" s="98"/>
      <c r="D28" s="98"/>
      <c r="E28" s="98"/>
      <c r="F28" s="98"/>
      <c r="G28" s="98"/>
    </row>
    <row r="29" spans="1:15" ht="18" customHeight="1" x14ac:dyDescent="0.4">
      <c r="A29" s="98"/>
      <c r="B29" s="98"/>
      <c r="C29" s="98"/>
      <c r="D29" s="98"/>
      <c r="E29" s="98"/>
      <c r="F29" s="98"/>
      <c r="G29" s="98"/>
    </row>
    <row r="30" spans="1:15" ht="18" customHeight="1" x14ac:dyDescent="0.4">
      <c r="A30" s="98"/>
      <c r="B30" s="98"/>
      <c r="C30" s="98"/>
      <c r="D30" s="98"/>
      <c r="E30" s="98"/>
      <c r="F30" s="98"/>
      <c r="G30" s="98"/>
    </row>
    <row r="31" spans="1:15" ht="18" customHeight="1" x14ac:dyDescent="0.4">
      <c r="A31" s="98"/>
      <c r="B31" s="98"/>
      <c r="C31" s="98"/>
      <c r="D31" s="98"/>
      <c r="E31" s="98"/>
      <c r="F31" s="98"/>
      <c r="G31" s="98"/>
    </row>
    <row r="32" spans="1:15" ht="18" customHeight="1" x14ac:dyDescent="0.4">
      <c r="A32" s="98"/>
      <c r="B32" s="98"/>
      <c r="C32" s="98"/>
      <c r="D32" s="98"/>
      <c r="E32" s="98"/>
      <c r="F32" s="98"/>
      <c r="G32" s="98"/>
    </row>
    <row r="33" spans="1:7" ht="18" customHeight="1" x14ac:dyDescent="0.4">
      <c r="A33" s="98"/>
      <c r="B33" s="98"/>
      <c r="C33" s="98"/>
      <c r="D33" s="98"/>
      <c r="E33" s="98"/>
      <c r="F33" s="98"/>
      <c r="G33" s="98"/>
    </row>
    <row r="34" spans="1:7" ht="18" customHeight="1" x14ac:dyDescent="0.4">
      <c r="A34" s="98"/>
      <c r="B34" s="98"/>
      <c r="C34" s="98"/>
      <c r="D34" s="98"/>
      <c r="E34" s="98"/>
      <c r="F34" s="98"/>
      <c r="G34" s="98"/>
    </row>
    <row r="35" spans="1:7" ht="18" customHeight="1" x14ac:dyDescent="0.4">
      <c r="A35" s="98"/>
      <c r="B35" s="98"/>
      <c r="C35" s="98"/>
      <c r="D35" s="98"/>
      <c r="E35" s="98"/>
      <c r="F35" s="98"/>
      <c r="G35" s="98"/>
    </row>
    <row r="36" spans="1:7" ht="18" customHeight="1" x14ac:dyDescent="0.4">
      <c r="A36" s="98"/>
      <c r="B36" s="98"/>
      <c r="C36" s="98"/>
      <c r="D36" s="98"/>
      <c r="E36" s="98"/>
      <c r="F36" s="98"/>
      <c r="G36" s="98"/>
    </row>
    <row r="37" spans="1:7" ht="18" customHeight="1" x14ac:dyDescent="0.4">
      <c r="A37" s="98"/>
      <c r="B37" s="98"/>
      <c r="C37" s="98"/>
      <c r="D37" s="98"/>
      <c r="E37" s="98"/>
      <c r="F37" s="98"/>
      <c r="G37" s="98"/>
    </row>
    <row r="38" spans="1:7" ht="18" customHeight="1" x14ac:dyDescent="0.4">
      <c r="A38" s="98"/>
      <c r="B38" s="98"/>
      <c r="C38" s="98"/>
      <c r="D38" s="98"/>
      <c r="E38" s="98"/>
      <c r="F38" s="98"/>
      <c r="G38" s="98"/>
    </row>
    <row r="39" spans="1:7" ht="18" customHeight="1" x14ac:dyDescent="0.4">
      <c r="A39" s="98"/>
      <c r="B39" s="98"/>
      <c r="C39" s="98"/>
      <c r="D39" s="98"/>
      <c r="E39" s="98"/>
      <c r="F39" s="98"/>
      <c r="G39" s="98"/>
    </row>
    <row r="40" spans="1:7" ht="18" customHeight="1" x14ac:dyDescent="0.4">
      <c r="A40" s="98"/>
      <c r="B40" s="98"/>
      <c r="C40" s="98"/>
      <c r="D40" s="98"/>
      <c r="E40" s="98"/>
      <c r="F40" s="98"/>
      <c r="G40" s="98"/>
    </row>
    <row r="41" spans="1:7" ht="18" customHeight="1" x14ac:dyDescent="0.4">
      <c r="A41" s="98"/>
      <c r="B41" s="98"/>
      <c r="C41" s="98"/>
      <c r="D41" s="98"/>
      <c r="E41" s="98"/>
      <c r="F41" s="98"/>
      <c r="G41" s="98"/>
    </row>
    <row r="42" spans="1:7" ht="18" customHeight="1" x14ac:dyDescent="0.4">
      <c r="A42" s="98"/>
      <c r="B42" s="98"/>
      <c r="C42" s="98"/>
      <c r="D42" s="98"/>
      <c r="E42" s="98"/>
      <c r="F42" s="98"/>
      <c r="G42" s="98"/>
    </row>
    <row r="43" spans="1:7" ht="18" customHeight="1" x14ac:dyDescent="0.4">
      <c r="A43" s="98"/>
      <c r="B43" s="98"/>
      <c r="C43" s="98"/>
      <c r="D43" s="98"/>
      <c r="E43" s="98"/>
      <c r="F43" s="98"/>
      <c r="G43" s="98"/>
    </row>
    <row r="44" spans="1:7" ht="18" customHeight="1" x14ac:dyDescent="0.4">
      <c r="A44" s="98"/>
      <c r="B44" s="98"/>
      <c r="C44" s="98"/>
      <c r="D44" s="98"/>
      <c r="E44" s="98"/>
      <c r="F44" s="98"/>
      <c r="G44" s="98"/>
    </row>
    <row r="45" spans="1:7" ht="18" customHeight="1" x14ac:dyDescent="0.4">
      <c r="A45" s="98"/>
      <c r="B45" s="98"/>
      <c r="C45" s="98"/>
      <c r="D45" s="98"/>
      <c r="E45" s="98"/>
      <c r="F45" s="98"/>
      <c r="G45" s="98"/>
    </row>
    <row r="46" spans="1:7" ht="18" customHeight="1" x14ac:dyDescent="0.4">
      <c r="A46" s="98"/>
      <c r="B46" s="98"/>
      <c r="C46" s="98"/>
      <c r="D46" s="98"/>
      <c r="E46" s="98"/>
      <c r="F46" s="98"/>
      <c r="G46" s="98"/>
    </row>
    <row r="47" spans="1:7" ht="18" customHeight="1" x14ac:dyDescent="0.4">
      <c r="A47" s="98"/>
      <c r="B47" s="98"/>
      <c r="C47" s="98"/>
      <c r="D47" s="98"/>
      <c r="E47" s="98"/>
      <c r="F47" s="98"/>
      <c r="G47" s="98"/>
    </row>
    <row r="48" spans="1:7" ht="18" customHeight="1" x14ac:dyDescent="0.4">
      <c r="A48" s="98"/>
      <c r="B48" s="98"/>
      <c r="C48" s="98"/>
      <c r="D48" s="98"/>
      <c r="E48" s="98"/>
      <c r="F48" s="98"/>
      <c r="G48" s="98"/>
    </row>
    <row r="49" spans="1:7" ht="18" customHeight="1" x14ac:dyDescent="0.4">
      <c r="A49" s="98"/>
      <c r="B49" s="98"/>
      <c r="C49" s="98"/>
      <c r="D49" s="98"/>
      <c r="E49" s="98"/>
      <c r="F49" s="98"/>
      <c r="G49" s="98"/>
    </row>
    <row r="50" spans="1:7" ht="18" customHeight="1" x14ac:dyDescent="0.4">
      <c r="A50" s="98"/>
      <c r="B50" s="98"/>
      <c r="C50" s="98"/>
      <c r="D50" s="98"/>
      <c r="E50" s="98"/>
      <c r="F50" s="98"/>
      <c r="G50" s="98"/>
    </row>
    <row r="51" spans="1:7" ht="18" customHeight="1" x14ac:dyDescent="0.4">
      <c r="A51" s="98"/>
      <c r="B51" s="98"/>
      <c r="C51" s="98"/>
      <c r="D51" s="98"/>
      <c r="E51" s="98"/>
      <c r="F51" s="98"/>
      <c r="G51" s="98"/>
    </row>
    <row r="52" spans="1:7" ht="18" customHeight="1" x14ac:dyDescent="0.4">
      <c r="A52" s="98"/>
      <c r="B52" s="98"/>
      <c r="C52" s="98"/>
      <c r="D52" s="98"/>
      <c r="E52" s="98"/>
      <c r="F52" s="98"/>
      <c r="G52" s="98"/>
    </row>
    <row r="53" spans="1:7" ht="18" customHeight="1" x14ac:dyDescent="0.4">
      <c r="A53" s="98"/>
      <c r="B53" s="98"/>
      <c r="C53" s="98"/>
      <c r="D53" s="98"/>
      <c r="E53" s="98"/>
      <c r="F53" s="98"/>
      <c r="G53" s="98"/>
    </row>
    <row r="54" spans="1:7" ht="18" customHeight="1" x14ac:dyDescent="0.4">
      <c r="A54" s="98"/>
      <c r="B54" s="98"/>
      <c r="C54" s="98"/>
      <c r="D54" s="98"/>
      <c r="E54" s="98"/>
      <c r="F54" s="98"/>
      <c r="G54" s="98"/>
    </row>
    <row r="55" spans="1:7" ht="18" customHeight="1" x14ac:dyDescent="0.4">
      <c r="A55" s="98"/>
      <c r="B55" s="98"/>
      <c r="C55" s="98"/>
      <c r="D55" s="98"/>
      <c r="E55" s="98"/>
      <c r="F55" s="98"/>
      <c r="G55" s="98"/>
    </row>
    <row r="56" spans="1:7" ht="18" customHeight="1" x14ac:dyDescent="0.4">
      <c r="A56" s="98"/>
      <c r="B56" s="98"/>
      <c r="C56" s="98"/>
      <c r="D56" s="98"/>
      <c r="E56" s="98"/>
      <c r="F56" s="98"/>
      <c r="G56" s="98"/>
    </row>
    <row r="57" spans="1:7" ht="18" customHeight="1" x14ac:dyDescent="0.4">
      <c r="A57" s="98"/>
      <c r="B57" s="98"/>
      <c r="C57" s="98"/>
      <c r="D57" s="98"/>
      <c r="E57" s="98"/>
      <c r="F57" s="98"/>
      <c r="G57" s="98"/>
    </row>
    <row r="58" spans="1:7" ht="18" customHeight="1" x14ac:dyDescent="0.4">
      <c r="A58" s="98"/>
      <c r="B58" s="98"/>
      <c r="C58" s="98"/>
      <c r="D58" s="98"/>
      <c r="E58" s="98"/>
      <c r="F58" s="98"/>
      <c r="G58" s="98"/>
    </row>
    <row r="59" spans="1:7" ht="18" customHeight="1" x14ac:dyDescent="0.4">
      <c r="A59" s="98"/>
      <c r="B59" s="98"/>
      <c r="C59" s="98"/>
      <c r="D59" s="98"/>
      <c r="E59" s="98"/>
      <c r="F59" s="98"/>
      <c r="G59" s="98"/>
    </row>
    <row r="60" spans="1:7" ht="18" customHeight="1" x14ac:dyDescent="0.4">
      <c r="A60" s="98"/>
      <c r="B60" s="98"/>
      <c r="C60" s="98"/>
      <c r="D60" s="98"/>
      <c r="E60" s="98"/>
      <c r="F60" s="98"/>
      <c r="G60" s="98"/>
    </row>
    <row r="61" spans="1:7" ht="18" customHeight="1" x14ac:dyDescent="0.4">
      <c r="A61" s="98"/>
      <c r="B61" s="98"/>
      <c r="C61" s="98"/>
      <c r="D61" s="98"/>
      <c r="E61" s="98"/>
      <c r="F61" s="98"/>
      <c r="G61" s="98"/>
    </row>
    <row r="62" spans="1:7" ht="18" customHeight="1" x14ac:dyDescent="0.4">
      <c r="A62" s="98"/>
      <c r="B62" s="98"/>
      <c r="C62" s="98"/>
      <c r="D62" s="98"/>
      <c r="E62" s="98"/>
      <c r="F62" s="98"/>
      <c r="G62" s="98"/>
    </row>
    <row r="63" spans="1:7" ht="18" customHeight="1" x14ac:dyDescent="0.4">
      <c r="A63" s="98"/>
      <c r="B63" s="98"/>
      <c r="C63" s="98"/>
      <c r="D63" s="98"/>
      <c r="E63" s="98"/>
      <c r="F63" s="98"/>
      <c r="G63" s="98"/>
    </row>
    <row r="64" spans="1:7" ht="18" customHeight="1" x14ac:dyDescent="0.4">
      <c r="A64" s="98"/>
      <c r="B64" s="98"/>
      <c r="C64" s="98"/>
      <c r="D64" s="98"/>
      <c r="E64" s="98"/>
      <c r="F64" s="98"/>
      <c r="G64" s="98"/>
    </row>
    <row r="65" spans="1:7" ht="18" customHeight="1" x14ac:dyDescent="0.4">
      <c r="A65" s="98"/>
      <c r="B65" s="98"/>
      <c r="C65" s="98"/>
      <c r="D65" s="98"/>
      <c r="E65" s="98"/>
      <c r="F65" s="98"/>
      <c r="G65" s="98"/>
    </row>
  </sheetData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zoomScaleNormal="100" zoomScaleSheetLayoutView="100" workbookViewId="0">
      <selection activeCell="B1" sqref="B1"/>
    </sheetView>
  </sheetViews>
  <sheetFormatPr defaultColWidth="9" defaultRowHeight="17" x14ac:dyDescent="0.4"/>
  <cols>
    <col min="1" max="10" width="9" style="3"/>
    <col min="11" max="11" width="6.08984375" style="3" customWidth="1"/>
    <col min="12" max="15" width="9" style="3"/>
    <col min="16" max="16" width="47.453125" customWidth="1"/>
    <col min="18" max="16384" width="9" style="3"/>
  </cols>
  <sheetData>
    <row r="1" spans="1:21" ht="33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N1" s="100"/>
      <c r="O1" s="100"/>
      <c r="P1" s="122"/>
      <c r="Q1" s="122"/>
      <c r="R1" s="123"/>
      <c r="S1" s="123"/>
      <c r="T1" s="123"/>
    </row>
    <row r="2" spans="1:21" ht="33" customHeight="1" x14ac:dyDescent="0.6">
      <c r="A2" s="142" t="s">
        <v>178</v>
      </c>
      <c r="B2" s="143"/>
      <c r="C2" s="143"/>
      <c r="D2" s="143"/>
      <c r="E2" s="143"/>
      <c r="F2" s="143"/>
      <c r="G2" s="143"/>
      <c r="H2" s="143"/>
      <c r="I2" s="143"/>
      <c r="J2" s="143"/>
      <c r="N2" s="100"/>
      <c r="O2" s="100"/>
      <c r="P2" s="122"/>
      <c r="Q2" s="122"/>
      <c r="R2" s="123"/>
      <c r="S2" s="123"/>
      <c r="T2" s="123"/>
    </row>
    <row r="3" spans="1:21" ht="15" customHeight="1" x14ac:dyDescent="0.4">
      <c r="N3" s="105"/>
      <c r="O3" s="100"/>
      <c r="P3" s="125" t="s">
        <v>205</v>
      </c>
      <c r="Q3" s="126">
        <v>0.38600000000000001</v>
      </c>
      <c r="R3" s="123"/>
      <c r="S3" s="123"/>
      <c r="T3" s="123"/>
      <c r="U3" s="105"/>
    </row>
    <row r="4" spans="1:21" ht="15" customHeight="1" x14ac:dyDescent="0.4">
      <c r="N4" s="105"/>
      <c r="O4" s="100"/>
      <c r="P4" s="125" t="s">
        <v>206</v>
      </c>
      <c r="Q4" s="126">
        <v>0.21299999999999999</v>
      </c>
      <c r="R4" s="123"/>
      <c r="S4" s="123"/>
      <c r="T4" s="123"/>
      <c r="U4" s="105"/>
    </row>
    <row r="5" spans="1:21" ht="15" customHeight="1" x14ac:dyDescent="0.4">
      <c r="N5" s="105"/>
      <c r="O5" s="100"/>
      <c r="P5" s="125" t="s">
        <v>207</v>
      </c>
      <c r="Q5" s="126">
        <v>0.12</v>
      </c>
      <c r="R5" s="123"/>
      <c r="S5" s="123"/>
      <c r="T5" s="123"/>
      <c r="U5" s="105"/>
    </row>
    <row r="6" spans="1:21" ht="15" customHeight="1" x14ac:dyDescent="0.4">
      <c r="N6" s="105"/>
      <c r="O6" s="100"/>
      <c r="P6" s="125" t="s">
        <v>208</v>
      </c>
      <c r="Q6" s="126">
        <v>6.7000000000000004E-2</v>
      </c>
      <c r="R6" s="123"/>
      <c r="S6" s="123"/>
      <c r="T6" s="123"/>
      <c r="U6" s="105"/>
    </row>
    <row r="7" spans="1:21" ht="15" customHeight="1" x14ac:dyDescent="0.4">
      <c r="N7" s="105"/>
      <c r="O7" s="100"/>
      <c r="P7" s="125" t="s">
        <v>209</v>
      </c>
      <c r="Q7" s="126">
        <v>7.1999999999999995E-2</v>
      </c>
      <c r="R7" s="123"/>
      <c r="S7" s="123"/>
      <c r="T7" s="123"/>
      <c r="U7" s="105"/>
    </row>
    <row r="8" spans="1:21" ht="15" customHeight="1" x14ac:dyDescent="0.4">
      <c r="N8" s="105"/>
      <c r="O8" s="100"/>
      <c r="P8" s="125" t="s">
        <v>210</v>
      </c>
      <c r="Q8" s="126">
        <v>0.04</v>
      </c>
      <c r="R8" s="123"/>
      <c r="S8" s="123"/>
      <c r="T8" s="123"/>
      <c r="U8" s="105"/>
    </row>
    <row r="9" spans="1:21" ht="15" customHeight="1" x14ac:dyDescent="0.4">
      <c r="N9" s="105"/>
      <c r="O9" s="100"/>
      <c r="P9" s="125" t="s">
        <v>211</v>
      </c>
      <c r="Q9" s="126">
        <v>4.5999999999999999E-2</v>
      </c>
      <c r="R9" s="123"/>
      <c r="S9" s="123"/>
      <c r="T9" s="123"/>
      <c r="U9" s="105"/>
    </row>
    <row r="10" spans="1:21" ht="15" customHeight="1" x14ac:dyDescent="0.4">
      <c r="N10" s="105"/>
      <c r="O10" s="100"/>
      <c r="P10" s="127" t="s">
        <v>1</v>
      </c>
      <c r="Q10" s="128">
        <v>5.6000000000000001E-2</v>
      </c>
      <c r="R10" s="123"/>
      <c r="S10" s="123"/>
      <c r="T10" s="123"/>
      <c r="U10" s="105"/>
    </row>
    <row r="11" spans="1:21" ht="15" customHeight="1" x14ac:dyDescent="0.4">
      <c r="N11" s="105"/>
      <c r="O11" s="100"/>
      <c r="P11" s="125"/>
      <c r="Q11" s="126"/>
      <c r="R11" s="123"/>
      <c r="S11" s="123"/>
      <c r="T11" s="123"/>
      <c r="U11" s="105"/>
    </row>
    <row r="12" spans="1:21" ht="15" customHeight="1" x14ac:dyDescent="0.4">
      <c r="N12" s="105"/>
      <c r="O12" s="100"/>
      <c r="P12" s="125"/>
      <c r="Q12" s="126"/>
      <c r="R12" s="123"/>
      <c r="S12" s="123"/>
      <c r="T12" s="123"/>
      <c r="U12" s="105"/>
    </row>
    <row r="13" spans="1:21" ht="15" customHeight="1" x14ac:dyDescent="0.4">
      <c r="N13" s="105"/>
      <c r="O13" s="100"/>
      <c r="P13" s="125"/>
      <c r="Q13" s="126"/>
      <c r="R13" s="123"/>
      <c r="S13" s="123"/>
      <c r="T13" s="123"/>
      <c r="U13" s="105"/>
    </row>
    <row r="14" spans="1:21" ht="15" customHeight="1" x14ac:dyDescent="0.4">
      <c r="N14" s="105"/>
      <c r="O14" s="100"/>
      <c r="P14" s="125"/>
      <c r="Q14" s="126"/>
      <c r="R14" s="123"/>
      <c r="S14" s="123"/>
      <c r="T14" s="123"/>
      <c r="U14" s="105"/>
    </row>
    <row r="15" spans="1:21" ht="15" customHeight="1" x14ac:dyDescent="0.4">
      <c r="N15" s="105"/>
      <c r="O15" s="100"/>
      <c r="P15" s="125"/>
      <c r="Q15" s="126"/>
      <c r="R15" s="123"/>
      <c r="S15" s="123"/>
      <c r="T15" s="123"/>
      <c r="U15" s="105"/>
    </row>
    <row r="16" spans="1:21" ht="15" customHeight="1" x14ac:dyDescent="0.4">
      <c r="N16" s="105"/>
      <c r="O16" s="100"/>
      <c r="P16" s="125"/>
      <c r="Q16" s="126"/>
      <c r="R16" s="123"/>
      <c r="S16" s="123"/>
      <c r="T16" s="123"/>
      <c r="U16" s="105"/>
    </row>
    <row r="17" spans="14:21" ht="15" customHeight="1" x14ac:dyDescent="0.4">
      <c r="N17" s="105"/>
      <c r="O17" s="100"/>
      <c r="P17" s="125"/>
      <c r="Q17" s="126"/>
      <c r="R17" s="123"/>
      <c r="S17" s="123"/>
      <c r="T17" s="123"/>
      <c r="U17" s="105"/>
    </row>
    <row r="18" spans="14:21" ht="15" customHeight="1" x14ac:dyDescent="0.4">
      <c r="N18" s="105"/>
      <c r="O18" s="100"/>
      <c r="P18" s="129"/>
      <c r="Q18" s="130">
        <f>SUM(Q3:Q17)</f>
        <v>1</v>
      </c>
      <c r="R18" s="123"/>
      <c r="S18" s="123"/>
      <c r="T18" s="123"/>
      <c r="U18" s="105"/>
    </row>
    <row r="19" spans="14:21" ht="15" customHeight="1" x14ac:dyDescent="0.4">
      <c r="N19" s="105"/>
      <c r="O19" s="100"/>
      <c r="P19" s="129"/>
      <c r="Q19" s="131"/>
      <c r="R19" s="123"/>
      <c r="S19" s="123"/>
      <c r="T19" s="123"/>
      <c r="U19" s="105"/>
    </row>
    <row r="20" spans="14:21" ht="15" customHeight="1" x14ac:dyDescent="0.4">
      <c r="N20" s="105"/>
      <c r="O20" s="100"/>
      <c r="P20" s="129"/>
      <c r="Q20" s="131"/>
      <c r="R20" s="123"/>
      <c r="S20" s="123"/>
      <c r="T20" s="123"/>
      <c r="U20" s="105"/>
    </row>
    <row r="21" spans="14:21" ht="15" customHeight="1" x14ac:dyDescent="0.4">
      <c r="N21" s="105"/>
      <c r="O21" s="100"/>
      <c r="P21" s="129"/>
      <c r="Q21" s="131"/>
      <c r="R21" s="123"/>
      <c r="S21" s="123"/>
      <c r="T21" s="123"/>
      <c r="U21" s="105"/>
    </row>
    <row r="22" spans="14:21" ht="15" customHeight="1" x14ac:dyDescent="0.4">
      <c r="N22" s="105"/>
      <c r="O22" s="100"/>
      <c r="P22" s="129"/>
      <c r="Q22" s="131"/>
      <c r="R22" s="123"/>
      <c r="S22" s="123"/>
      <c r="T22" s="123"/>
      <c r="U22" s="105"/>
    </row>
    <row r="23" spans="14:21" ht="15" customHeight="1" x14ac:dyDescent="0.4">
      <c r="N23" s="105"/>
      <c r="O23" s="100"/>
      <c r="P23" s="129"/>
      <c r="Q23" s="131"/>
      <c r="R23" s="123"/>
      <c r="S23" s="123"/>
      <c r="T23" s="123"/>
      <c r="U23" s="105"/>
    </row>
    <row r="24" spans="14:21" ht="15" customHeight="1" x14ac:dyDescent="0.4">
      <c r="N24" s="105"/>
      <c r="O24" s="100"/>
      <c r="P24" s="129"/>
      <c r="Q24" s="131"/>
      <c r="R24" s="123"/>
      <c r="S24" s="123"/>
      <c r="T24" s="123"/>
      <c r="U24" s="105"/>
    </row>
    <row r="25" spans="14:21" ht="15" customHeight="1" x14ac:dyDescent="0.4">
      <c r="N25" s="105"/>
      <c r="O25" s="100"/>
      <c r="P25" s="132"/>
      <c r="Q25" s="126"/>
      <c r="R25" s="123"/>
      <c r="S25" s="123"/>
      <c r="T25" s="123"/>
      <c r="U25" s="105"/>
    </row>
    <row r="26" spans="14:21" ht="15" customHeight="1" x14ac:dyDescent="0.4">
      <c r="N26" s="105"/>
      <c r="O26" s="100"/>
      <c r="P26" s="133"/>
      <c r="Q26" s="126"/>
      <c r="R26" s="123"/>
      <c r="S26" s="123"/>
      <c r="T26" s="123"/>
      <c r="U26" s="105"/>
    </row>
    <row r="27" spans="14:21" ht="15" customHeight="1" x14ac:dyDescent="0.4">
      <c r="N27" s="105"/>
      <c r="O27" s="100"/>
      <c r="P27" s="127" t="s">
        <v>2</v>
      </c>
      <c r="Q27" s="126">
        <v>0.85</v>
      </c>
      <c r="R27" s="123"/>
      <c r="S27" s="123"/>
      <c r="T27" s="123"/>
      <c r="U27" s="105"/>
    </row>
    <row r="28" spans="14:21" ht="15" customHeight="1" x14ac:dyDescent="0.4">
      <c r="N28" s="105"/>
      <c r="O28" s="100"/>
      <c r="P28" s="127" t="s">
        <v>3</v>
      </c>
      <c r="Q28" s="130">
        <v>7.1999999999999995E-2</v>
      </c>
      <c r="R28" s="123"/>
      <c r="S28" s="123"/>
      <c r="T28" s="123"/>
      <c r="U28" s="105"/>
    </row>
    <row r="29" spans="14:21" ht="15" customHeight="1" x14ac:dyDescent="0.4">
      <c r="N29" s="105"/>
      <c r="O29" s="100"/>
      <c r="P29" s="134" t="s">
        <v>212</v>
      </c>
      <c r="Q29" s="130">
        <v>0.05</v>
      </c>
      <c r="R29" s="123"/>
      <c r="S29" s="123"/>
      <c r="T29" s="123"/>
      <c r="U29" s="105"/>
    </row>
    <row r="30" spans="14:21" ht="15" customHeight="1" x14ac:dyDescent="0.4">
      <c r="N30" s="105"/>
      <c r="O30" s="100"/>
      <c r="P30" s="127" t="s">
        <v>4</v>
      </c>
      <c r="Q30" s="128">
        <v>2.8000000000000001E-2</v>
      </c>
      <c r="R30" s="123"/>
      <c r="S30" s="123"/>
      <c r="T30" s="123"/>
      <c r="U30" s="105"/>
    </row>
    <row r="31" spans="14:21" ht="15" customHeight="1" x14ac:dyDescent="0.4">
      <c r="N31" s="105"/>
      <c r="O31" s="100"/>
      <c r="P31" s="127"/>
      <c r="Q31" s="126"/>
      <c r="R31" s="123"/>
      <c r="S31" s="123"/>
      <c r="T31" s="123"/>
      <c r="U31" s="105"/>
    </row>
    <row r="32" spans="14:21" ht="15" customHeight="1" x14ac:dyDescent="0.4">
      <c r="N32" s="105"/>
      <c r="O32" s="105"/>
      <c r="P32" s="127"/>
      <c r="Q32" s="126"/>
      <c r="R32" s="123"/>
      <c r="S32" s="123"/>
      <c r="T32" s="123"/>
      <c r="U32" s="105"/>
    </row>
    <row r="33" spans="14:21" ht="15" customHeight="1" x14ac:dyDescent="0.4">
      <c r="N33" s="105"/>
      <c r="O33" s="105"/>
      <c r="P33" s="107"/>
      <c r="Q33" s="106"/>
      <c r="R33" s="123"/>
      <c r="S33" s="123"/>
      <c r="T33" s="123"/>
      <c r="U33" s="105"/>
    </row>
    <row r="34" spans="14:21" ht="15" customHeight="1" x14ac:dyDescent="0.4">
      <c r="N34" s="105"/>
      <c r="O34" s="105"/>
      <c r="P34" s="107"/>
      <c r="Q34" s="106"/>
      <c r="R34" s="123"/>
      <c r="S34" s="123"/>
      <c r="T34" s="123"/>
      <c r="U34" s="105"/>
    </row>
    <row r="35" spans="14:21" ht="15" customHeight="1" x14ac:dyDescent="0.4">
      <c r="N35" s="105"/>
      <c r="O35" s="105"/>
      <c r="P35" s="107"/>
      <c r="Q35" s="108"/>
      <c r="R35" s="123"/>
      <c r="S35" s="123"/>
      <c r="T35" s="123"/>
      <c r="U35" s="105"/>
    </row>
    <row r="36" spans="14:21" ht="15" customHeight="1" x14ac:dyDescent="0.4">
      <c r="N36" s="105"/>
      <c r="O36" s="105"/>
      <c r="P36" s="107"/>
      <c r="Q36" s="109"/>
      <c r="R36" s="123"/>
      <c r="S36" s="123"/>
      <c r="T36" s="123"/>
      <c r="U36" s="105"/>
    </row>
    <row r="37" spans="14:21" ht="15" customHeight="1" x14ac:dyDescent="0.4">
      <c r="N37" s="105"/>
      <c r="O37" s="105"/>
      <c r="P37" s="110"/>
      <c r="Q37" s="109"/>
      <c r="R37" s="123"/>
      <c r="S37" s="123"/>
      <c r="T37" s="123"/>
      <c r="U37" s="105"/>
    </row>
    <row r="38" spans="14:21" x14ac:dyDescent="0.4">
      <c r="N38" s="105"/>
      <c r="O38" s="105"/>
      <c r="P38" s="111"/>
      <c r="Q38" s="124">
        <f>SUM(Q27:Q37)</f>
        <v>1</v>
      </c>
      <c r="R38" s="123"/>
      <c r="S38" s="123"/>
      <c r="T38" s="123"/>
      <c r="U38" s="105"/>
    </row>
    <row r="39" spans="14:21" x14ac:dyDescent="0.4">
      <c r="N39" s="105"/>
      <c r="O39" s="105"/>
      <c r="P39" s="122"/>
      <c r="Q39" s="122"/>
      <c r="R39" s="123"/>
      <c r="S39" s="123"/>
      <c r="T39" s="123"/>
      <c r="U39" s="105"/>
    </row>
    <row r="40" spans="14:21" x14ac:dyDescent="0.4">
      <c r="N40" s="105"/>
      <c r="O40" s="105"/>
      <c r="P40" s="122"/>
      <c r="Q40" s="122"/>
      <c r="R40" s="123"/>
      <c r="S40" s="123"/>
      <c r="T40" s="123"/>
      <c r="U40" s="105"/>
    </row>
    <row r="41" spans="14:21" x14ac:dyDescent="0.4">
      <c r="N41" s="105"/>
      <c r="O41" s="105"/>
      <c r="P41" s="122"/>
      <c r="Q41" s="122"/>
      <c r="R41" s="123"/>
      <c r="S41" s="123"/>
      <c r="T41" s="123"/>
      <c r="U41" s="105"/>
    </row>
    <row r="42" spans="14:21" x14ac:dyDescent="0.4">
      <c r="N42" s="105"/>
      <c r="O42" s="105"/>
      <c r="P42" s="122"/>
      <c r="Q42" s="122"/>
      <c r="R42" s="123"/>
      <c r="S42" s="123"/>
      <c r="T42" s="123"/>
      <c r="U42" s="105"/>
    </row>
  </sheetData>
  <mergeCells count="1">
    <mergeCell ref="A2:J2"/>
  </mergeCells>
  <phoneticPr fontId="3" type="noConversion"/>
  <printOptions horizontalCentered="1" verticalCentered="1"/>
  <pageMargins left="0.74803149606299213" right="0.74803149606299213" top="0.65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zoomScale="130" zoomScaleNormal="130" zoomScaleSheetLayoutView="100" workbookViewId="0"/>
  </sheetViews>
  <sheetFormatPr defaultRowHeight="17" x14ac:dyDescent="0.4"/>
  <cols>
    <col min="1" max="1" width="19.36328125" style="5" customWidth="1"/>
    <col min="2" max="2" width="33.6328125" style="5" customWidth="1"/>
    <col min="3" max="3" width="11.6328125" style="5" customWidth="1"/>
    <col min="4" max="4" width="7.6328125" style="5" customWidth="1"/>
    <col min="5" max="5" width="11.6328125" style="5" customWidth="1"/>
    <col min="6" max="6" width="7.6328125" style="5" customWidth="1"/>
    <col min="7" max="7" width="11.6328125" style="5" customWidth="1"/>
    <col min="8" max="8" width="8.08984375" style="5" customWidth="1"/>
    <col min="9" max="248" width="9" style="5"/>
    <col min="249" max="249" width="19.36328125" style="5" customWidth="1"/>
    <col min="250" max="250" width="33.6328125" style="5" customWidth="1"/>
    <col min="251" max="251" width="11.6328125" style="5" customWidth="1"/>
    <col min="252" max="252" width="7.6328125" style="5" customWidth="1"/>
    <col min="253" max="253" width="11.6328125" style="5" customWidth="1"/>
    <col min="254" max="254" width="7.6328125" style="5" customWidth="1"/>
    <col min="255" max="255" width="11.6328125" style="5" customWidth="1"/>
    <col min="256" max="256" width="8.08984375" style="5" customWidth="1"/>
    <col min="257" max="504" width="9" style="5"/>
    <col min="505" max="505" width="19.36328125" style="5" customWidth="1"/>
    <col min="506" max="506" width="33.6328125" style="5" customWidth="1"/>
    <col min="507" max="507" width="11.6328125" style="5" customWidth="1"/>
    <col min="508" max="508" width="7.6328125" style="5" customWidth="1"/>
    <col min="509" max="509" width="11.6328125" style="5" customWidth="1"/>
    <col min="510" max="510" width="7.6328125" style="5" customWidth="1"/>
    <col min="511" max="511" width="11.6328125" style="5" customWidth="1"/>
    <col min="512" max="512" width="8.08984375" style="5" customWidth="1"/>
    <col min="513" max="760" width="9" style="5"/>
    <col min="761" max="761" width="19.36328125" style="5" customWidth="1"/>
    <col min="762" max="762" width="33.6328125" style="5" customWidth="1"/>
    <col min="763" max="763" width="11.6328125" style="5" customWidth="1"/>
    <col min="764" max="764" width="7.6328125" style="5" customWidth="1"/>
    <col min="765" max="765" width="11.6328125" style="5" customWidth="1"/>
    <col min="766" max="766" width="7.6328125" style="5" customWidth="1"/>
    <col min="767" max="767" width="11.6328125" style="5" customWidth="1"/>
    <col min="768" max="768" width="8.08984375" style="5" customWidth="1"/>
    <col min="769" max="1016" width="9" style="5"/>
    <col min="1017" max="1017" width="19.36328125" style="5" customWidth="1"/>
    <col min="1018" max="1018" width="33.6328125" style="5" customWidth="1"/>
    <col min="1019" max="1019" width="11.6328125" style="5" customWidth="1"/>
    <col min="1020" max="1020" width="7.6328125" style="5" customWidth="1"/>
    <col min="1021" max="1021" width="11.6328125" style="5" customWidth="1"/>
    <col min="1022" max="1022" width="7.6328125" style="5" customWidth="1"/>
    <col min="1023" max="1023" width="11.6328125" style="5" customWidth="1"/>
    <col min="1024" max="1024" width="8.08984375" style="5" customWidth="1"/>
    <col min="1025" max="1272" width="9" style="5"/>
    <col min="1273" max="1273" width="19.36328125" style="5" customWidth="1"/>
    <col min="1274" max="1274" width="33.6328125" style="5" customWidth="1"/>
    <col min="1275" max="1275" width="11.6328125" style="5" customWidth="1"/>
    <col min="1276" max="1276" width="7.6328125" style="5" customWidth="1"/>
    <col min="1277" max="1277" width="11.6328125" style="5" customWidth="1"/>
    <col min="1278" max="1278" width="7.6328125" style="5" customWidth="1"/>
    <col min="1279" max="1279" width="11.6328125" style="5" customWidth="1"/>
    <col min="1280" max="1280" width="8.08984375" style="5" customWidth="1"/>
    <col min="1281" max="1528" width="9" style="5"/>
    <col min="1529" max="1529" width="19.36328125" style="5" customWidth="1"/>
    <col min="1530" max="1530" width="33.6328125" style="5" customWidth="1"/>
    <col min="1531" max="1531" width="11.6328125" style="5" customWidth="1"/>
    <col min="1532" max="1532" width="7.6328125" style="5" customWidth="1"/>
    <col min="1533" max="1533" width="11.6328125" style="5" customWidth="1"/>
    <col min="1534" max="1534" width="7.6328125" style="5" customWidth="1"/>
    <col min="1535" max="1535" width="11.6328125" style="5" customWidth="1"/>
    <col min="1536" max="1536" width="8.08984375" style="5" customWidth="1"/>
    <col min="1537" max="1784" width="9" style="5"/>
    <col min="1785" max="1785" width="19.36328125" style="5" customWidth="1"/>
    <col min="1786" max="1786" width="33.6328125" style="5" customWidth="1"/>
    <col min="1787" max="1787" width="11.6328125" style="5" customWidth="1"/>
    <col min="1788" max="1788" width="7.6328125" style="5" customWidth="1"/>
    <col min="1789" max="1789" width="11.6328125" style="5" customWidth="1"/>
    <col min="1790" max="1790" width="7.6328125" style="5" customWidth="1"/>
    <col min="1791" max="1791" width="11.6328125" style="5" customWidth="1"/>
    <col min="1792" max="1792" width="8.08984375" style="5" customWidth="1"/>
    <col min="1793" max="2040" width="9" style="5"/>
    <col min="2041" max="2041" width="19.36328125" style="5" customWidth="1"/>
    <col min="2042" max="2042" width="33.6328125" style="5" customWidth="1"/>
    <col min="2043" max="2043" width="11.6328125" style="5" customWidth="1"/>
    <col min="2044" max="2044" width="7.6328125" style="5" customWidth="1"/>
    <col min="2045" max="2045" width="11.6328125" style="5" customWidth="1"/>
    <col min="2046" max="2046" width="7.6328125" style="5" customWidth="1"/>
    <col min="2047" max="2047" width="11.6328125" style="5" customWidth="1"/>
    <col min="2048" max="2048" width="8.08984375" style="5" customWidth="1"/>
    <col min="2049" max="2296" width="9" style="5"/>
    <col min="2297" max="2297" width="19.36328125" style="5" customWidth="1"/>
    <col min="2298" max="2298" width="33.6328125" style="5" customWidth="1"/>
    <col min="2299" max="2299" width="11.6328125" style="5" customWidth="1"/>
    <col min="2300" max="2300" width="7.6328125" style="5" customWidth="1"/>
    <col min="2301" max="2301" width="11.6328125" style="5" customWidth="1"/>
    <col min="2302" max="2302" width="7.6328125" style="5" customWidth="1"/>
    <col min="2303" max="2303" width="11.6328125" style="5" customWidth="1"/>
    <col min="2304" max="2304" width="8.08984375" style="5" customWidth="1"/>
    <col min="2305" max="2552" width="9" style="5"/>
    <col min="2553" max="2553" width="19.36328125" style="5" customWidth="1"/>
    <col min="2554" max="2554" width="33.6328125" style="5" customWidth="1"/>
    <col min="2555" max="2555" width="11.6328125" style="5" customWidth="1"/>
    <col min="2556" max="2556" width="7.6328125" style="5" customWidth="1"/>
    <col min="2557" max="2557" width="11.6328125" style="5" customWidth="1"/>
    <col min="2558" max="2558" width="7.6328125" style="5" customWidth="1"/>
    <col min="2559" max="2559" width="11.6328125" style="5" customWidth="1"/>
    <col min="2560" max="2560" width="8.08984375" style="5" customWidth="1"/>
    <col min="2561" max="2808" width="9" style="5"/>
    <col min="2809" max="2809" width="19.36328125" style="5" customWidth="1"/>
    <col min="2810" max="2810" width="33.6328125" style="5" customWidth="1"/>
    <col min="2811" max="2811" width="11.6328125" style="5" customWidth="1"/>
    <col min="2812" max="2812" width="7.6328125" style="5" customWidth="1"/>
    <col min="2813" max="2813" width="11.6328125" style="5" customWidth="1"/>
    <col min="2814" max="2814" width="7.6328125" style="5" customWidth="1"/>
    <col min="2815" max="2815" width="11.6328125" style="5" customWidth="1"/>
    <col min="2816" max="2816" width="8.08984375" style="5" customWidth="1"/>
    <col min="2817" max="3064" width="9" style="5"/>
    <col min="3065" max="3065" width="19.36328125" style="5" customWidth="1"/>
    <col min="3066" max="3066" width="33.6328125" style="5" customWidth="1"/>
    <col min="3067" max="3067" width="11.6328125" style="5" customWidth="1"/>
    <col min="3068" max="3068" width="7.6328125" style="5" customWidth="1"/>
    <col min="3069" max="3069" width="11.6328125" style="5" customWidth="1"/>
    <col min="3070" max="3070" width="7.6328125" style="5" customWidth="1"/>
    <col min="3071" max="3071" width="11.6328125" style="5" customWidth="1"/>
    <col min="3072" max="3072" width="8.08984375" style="5" customWidth="1"/>
    <col min="3073" max="3320" width="9" style="5"/>
    <col min="3321" max="3321" width="19.36328125" style="5" customWidth="1"/>
    <col min="3322" max="3322" width="33.6328125" style="5" customWidth="1"/>
    <col min="3323" max="3323" width="11.6328125" style="5" customWidth="1"/>
    <col min="3324" max="3324" width="7.6328125" style="5" customWidth="1"/>
    <col min="3325" max="3325" width="11.6328125" style="5" customWidth="1"/>
    <col min="3326" max="3326" width="7.6328125" style="5" customWidth="1"/>
    <col min="3327" max="3327" width="11.6328125" style="5" customWidth="1"/>
    <col min="3328" max="3328" width="8.08984375" style="5" customWidth="1"/>
    <col min="3329" max="3576" width="9" style="5"/>
    <col min="3577" max="3577" width="19.36328125" style="5" customWidth="1"/>
    <col min="3578" max="3578" width="33.6328125" style="5" customWidth="1"/>
    <col min="3579" max="3579" width="11.6328125" style="5" customWidth="1"/>
    <col min="3580" max="3580" width="7.6328125" style="5" customWidth="1"/>
    <col min="3581" max="3581" width="11.6328125" style="5" customWidth="1"/>
    <col min="3582" max="3582" width="7.6328125" style="5" customWidth="1"/>
    <col min="3583" max="3583" width="11.6328125" style="5" customWidth="1"/>
    <col min="3584" max="3584" width="8.08984375" style="5" customWidth="1"/>
    <col min="3585" max="3832" width="9" style="5"/>
    <col min="3833" max="3833" width="19.36328125" style="5" customWidth="1"/>
    <col min="3834" max="3834" width="33.6328125" style="5" customWidth="1"/>
    <col min="3835" max="3835" width="11.6328125" style="5" customWidth="1"/>
    <col min="3836" max="3836" width="7.6328125" style="5" customWidth="1"/>
    <col min="3837" max="3837" width="11.6328125" style="5" customWidth="1"/>
    <col min="3838" max="3838" width="7.6328125" style="5" customWidth="1"/>
    <col min="3839" max="3839" width="11.6328125" style="5" customWidth="1"/>
    <col min="3840" max="3840" width="8.08984375" style="5" customWidth="1"/>
    <col min="3841" max="4088" width="9" style="5"/>
    <col min="4089" max="4089" width="19.36328125" style="5" customWidth="1"/>
    <col min="4090" max="4090" width="33.6328125" style="5" customWidth="1"/>
    <col min="4091" max="4091" width="11.6328125" style="5" customWidth="1"/>
    <col min="4092" max="4092" width="7.6328125" style="5" customWidth="1"/>
    <col min="4093" max="4093" width="11.6328125" style="5" customWidth="1"/>
    <col min="4094" max="4094" width="7.6328125" style="5" customWidth="1"/>
    <col min="4095" max="4095" width="11.6328125" style="5" customWidth="1"/>
    <col min="4096" max="4096" width="8.08984375" style="5" customWidth="1"/>
    <col min="4097" max="4344" width="9" style="5"/>
    <col min="4345" max="4345" width="19.36328125" style="5" customWidth="1"/>
    <col min="4346" max="4346" width="33.6328125" style="5" customWidth="1"/>
    <col min="4347" max="4347" width="11.6328125" style="5" customWidth="1"/>
    <col min="4348" max="4348" width="7.6328125" style="5" customWidth="1"/>
    <col min="4349" max="4349" width="11.6328125" style="5" customWidth="1"/>
    <col min="4350" max="4350" width="7.6328125" style="5" customWidth="1"/>
    <col min="4351" max="4351" width="11.6328125" style="5" customWidth="1"/>
    <col min="4352" max="4352" width="8.08984375" style="5" customWidth="1"/>
    <col min="4353" max="4600" width="9" style="5"/>
    <col min="4601" max="4601" width="19.36328125" style="5" customWidth="1"/>
    <col min="4602" max="4602" width="33.6328125" style="5" customWidth="1"/>
    <col min="4603" max="4603" width="11.6328125" style="5" customWidth="1"/>
    <col min="4604" max="4604" width="7.6328125" style="5" customWidth="1"/>
    <col min="4605" max="4605" width="11.6328125" style="5" customWidth="1"/>
    <col min="4606" max="4606" width="7.6328125" style="5" customWidth="1"/>
    <col min="4607" max="4607" width="11.6328125" style="5" customWidth="1"/>
    <col min="4608" max="4608" width="8.08984375" style="5" customWidth="1"/>
    <col min="4609" max="4856" width="9" style="5"/>
    <col min="4857" max="4857" width="19.36328125" style="5" customWidth="1"/>
    <col min="4858" max="4858" width="33.6328125" style="5" customWidth="1"/>
    <col min="4859" max="4859" width="11.6328125" style="5" customWidth="1"/>
    <col min="4860" max="4860" width="7.6328125" style="5" customWidth="1"/>
    <col min="4861" max="4861" width="11.6328125" style="5" customWidth="1"/>
    <col min="4862" max="4862" width="7.6328125" style="5" customWidth="1"/>
    <col min="4863" max="4863" width="11.6328125" style="5" customWidth="1"/>
    <col min="4864" max="4864" width="8.08984375" style="5" customWidth="1"/>
    <col min="4865" max="5112" width="9" style="5"/>
    <col min="5113" max="5113" width="19.36328125" style="5" customWidth="1"/>
    <col min="5114" max="5114" width="33.6328125" style="5" customWidth="1"/>
    <col min="5115" max="5115" width="11.6328125" style="5" customWidth="1"/>
    <col min="5116" max="5116" width="7.6328125" style="5" customWidth="1"/>
    <col min="5117" max="5117" width="11.6328125" style="5" customWidth="1"/>
    <col min="5118" max="5118" width="7.6328125" style="5" customWidth="1"/>
    <col min="5119" max="5119" width="11.6328125" style="5" customWidth="1"/>
    <col min="5120" max="5120" width="8.08984375" style="5" customWidth="1"/>
    <col min="5121" max="5368" width="9" style="5"/>
    <col min="5369" max="5369" width="19.36328125" style="5" customWidth="1"/>
    <col min="5370" max="5370" width="33.6328125" style="5" customWidth="1"/>
    <col min="5371" max="5371" width="11.6328125" style="5" customWidth="1"/>
    <col min="5372" max="5372" width="7.6328125" style="5" customWidth="1"/>
    <col min="5373" max="5373" width="11.6328125" style="5" customWidth="1"/>
    <col min="5374" max="5374" width="7.6328125" style="5" customWidth="1"/>
    <col min="5375" max="5375" width="11.6328125" style="5" customWidth="1"/>
    <col min="5376" max="5376" width="8.08984375" style="5" customWidth="1"/>
    <col min="5377" max="5624" width="9" style="5"/>
    <col min="5625" max="5625" width="19.36328125" style="5" customWidth="1"/>
    <col min="5626" max="5626" width="33.6328125" style="5" customWidth="1"/>
    <col min="5627" max="5627" width="11.6328125" style="5" customWidth="1"/>
    <col min="5628" max="5628" width="7.6328125" style="5" customWidth="1"/>
    <col min="5629" max="5629" width="11.6328125" style="5" customWidth="1"/>
    <col min="5630" max="5630" width="7.6328125" style="5" customWidth="1"/>
    <col min="5631" max="5631" width="11.6328125" style="5" customWidth="1"/>
    <col min="5632" max="5632" width="8.08984375" style="5" customWidth="1"/>
    <col min="5633" max="5880" width="9" style="5"/>
    <col min="5881" max="5881" width="19.36328125" style="5" customWidth="1"/>
    <col min="5882" max="5882" width="33.6328125" style="5" customWidth="1"/>
    <col min="5883" max="5883" width="11.6328125" style="5" customWidth="1"/>
    <col min="5884" max="5884" width="7.6328125" style="5" customWidth="1"/>
    <col min="5885" max="5885" width="11.6328125" style="5" customWidth="1"/>
    <col min="5886" max="5886" width="7.6328125" style="5" customWidth="1"/>
    <col min="5887" max="5887" width="11.6328125" style="5" customWidth="1"/>
    <col min="5888" max="5888" width="8.08984375" style="5" customWidth="1"/>
    <col min="5889" max="6136" width="9" style="5"/>
    <col min="6137" max="6137" width="19.36328125" style="5" customWidth="1"/>
    <col min="6138" max="6138" width="33.6328125" style="5" customWidth="1"/>
    <col min="6139" max="6139" width="11.6328125" style="5" customWidth="1"/>
    <col min="6140" max="6140" width="7.6328125" style="5" customWidth="1"/>
    <col min="6141" max="6141" width="11.6328125" style="5" customWidth="1"/>
    <col min="6142" max="6142" width="7.6328125" style="5" customWidth="1"/>
    <col min="6143" max="6143" width="11.6328125" style="5" customWidth="1"/>
    <col min="6144" max="6144" width="8.08984375" style="5" customWidth="1"/>
    <col min="6145" max="6392" width="9" style="5"/>
    <col min="6393" max="6393" width="19.36328125" style="5" customWidth="1"/>
    <col min="6394" max="6394" width="33.6328125" style="5" customWidth="1"/>
    <col min="6395" max="6395" width="11.6328125" style="5" customWidth="1"/>
    <col min="6396" max="6396" width="7.6328125" style="5" customWidth="1"/>
    <col min="6397" max="6397" width="11.6328125" style="5" customWidth="1"/>
    <col min="6398" max="6398" width="7.6328125" style="5" customWidth="1"/>
    <col min="6399" max="6399" width="11.6328125" style="5" customWidth="1"/>
    <col min="6400" max="6400" width="8.08984375" style="5" customWidth="1"/>
    <col min="6401" max="6648" width="9" style="5"/>
    <col min="6649" max="6649" width="19.36328125" style="5" customWidth="1"/>
    <col min="6650" max="6650" width="33.6328125" style="5" customWidth="1"/>
    <col min="6651" max="6651" width="11.6328125" style="5" customWidth="1"/>
    <col min="6652" max="6652" width="7.6328125" style="5" customWidth="1"/>
    <col min="6653" max="6653" width="11.6328125" style="5" customWidth="1"/>
    <col min="6654" max="6654" width="7.6328125" style="5" customWidth="1"/>
    <col min="6655" max="6655" width="11.6328125" style="5" customWidth="1"/>
    <col min="6656" max="6656" width="8.08984375" style="5" customWidth="1"/>
    <col min="6657" max="6904" width="9" style="5"/>
    <col min="6905" max="6905" width="19.36328125" style="5" customWidth="1"/>
    <col min="6906" max="6906" width="33.6328125" style="5" customWidth="1"/>
    <col min="6907" max="6907" width="11.6328125" style="5" customWidth="1"/>
    <col min="6908" max="6908" width="7.6328125" style="5" customWidth="1"/>
    <col min="6909" max="6909" width="11.6328125" style="5" customWidth="1"/>
    <col min="6910" max="6910" width="7.6328125" style="5" customWidth="1"/>
    <col min="6911" max="6911" width="11.6328125" style="5" customWidth="1"/>
    <col min="6912" max="6912" width="8.08984375" style="5" customWidth="1"/>
    <col min="6913" max="7160" width="9" style="5"/>
    <col min="7161" max="7161" width="19.36328125" style="5" customWidth="1"/>
    <col min="7162" max="7162" width="33.6328125" style="5" customWidth="1"/>
    <col min="7163" max="7163" width="11.6328125" style="5" customWidth="1"/>
    <col min="7164" max="7164" width="7.6328125" style="5" customWidth="1"/>
    <col min="7165" max="7165" width="11.6328125" style="5" customWidth="1"/>
    <col min="7166" max="7166" width="7.6328125" style="5" customWidth="1"/>
    <col min="7167" max="7167" width="11.6328125" style="5" customWidth="1"/>
    <col min="7168" max="7168" width="8.08984375" style="5" customWidth="1"/>
    <col min="7169" max="7416" width="9" style="5"/>
    <col min="7417" max="7417" width="19.36328125" style="5" customWidth="1"/>
    <col min="7418" max="7418" width="33.6328125" style="5" customWidth="1"/>
    <col min="7419" max="7419" width="11.6328125" style="5" customWidth="1"/>
    <col min="7420" max="7420" width="7.6328125" style="5" customWidth="1"/>
    <col min="7421" max="7421" width="11.6328125" style="5" customWidth="1"/>
    <col min="7422" max="7422" width="7.6328125" style="5" customWidth="1"/>
    <col min="7423" max="7423" width="11.6328125" style="5" customWidth="1"/>
    <col min="7424" max="7424" width="8.08984375" style="5" customWidth="1"/>
    <col min="7425" max="7672" width="9" style="5"/>
    <col min="7673" max="7673" width="19.36328125" style="5" customWidth="1"/>
    <col min="7674" max="7674" width="33.6328125" style="5" customWidth="1"/>
    <col min="7675" max="7675" width="11.6328125" style="5" customWidth="1"/>
    <col min="7676" max="7676" width="7.6328125" style="5" customWidth="1"/>
    <col min="7677" max="7677" width="11.6328125" style="5" customWidth="1"/>
    <col min="7678" max="7678" width="7.6328125" style="5" customWidth="1"/>
    <col min="7679" max="7679" width="11.6328125" style="5" customWidth="1"/>
    <col min="7680" max="7680" width="8.08984375" style="5" customWidth="1"/>
    <col min="7681" max="7928" width="9" style="5"/>
    <col min="7929" max="7929" width="19.36328125" style="5" customWidth="1"/>
    <col min="7930" max="7930" width="33.6328125" style="5" customWidth="1"/>
    <col min="7931" max="7931" width="11.6328125" style="5" customWidth="1"/>
    <col min="7932" max="7932" width="7.6328125" style="5" customWidth="1"/>
    <col min="7933" max="7933" width="11.6328125" style="5" customWidth="1"/>
    <col min="7934" max="7934" width="7.6328125" style="5" customWidth="1"/>
    <col min="7935" max="7935" width="11.6328125" style="5" customWidth="1"/>
    <col min="7936" max="7936" width="8.08984375" style="5" customWidth="1"/>
    <col min="7937" max="8184" width="9" style="5"/>
    <col min="8185" max="8185" width="19.36328125" style="5" customWidth="1"/>
    <col min="8186" max="8186" width="33.6328125" style="5" customWidth="1"/>
    <col min="8187" max="8187" width="11.6328125" style="5" customWidth="1"/>
    <col min="8188" max="8188" width="7.6328125" style="5" customWidth="1"/>
    <col min="8189" max="8189" width="11.6328125" style="5" customWidth="1"/>
    <col min="8190" max="8190" width="7.6328125" style="5" customWidth="1"/>
    <col min="8191" max="8191" width="11.6328125" style="5" customWidth="1"/>
    <col min="8192" max="8192" width="8.08984375" style="5" customWidth="1"/>
    <col min="8193" max="8440" width="9" style="5"/>
    <col min="8441" max="8441" width="19.36328125" style="5" customWidth="1"/>
    <col min="8442" max="8442" width="33.6328125" style="5" customWidth="1"/>
    <col min="8443" max="8443" width="11.6328125" style="5" customWidth="1"/>
    <col min="8444" max="8444" width="7.6328125" style="5" customWidth="1"/>
    <col min="8445" max="8445" width="11.6328125" style="5" customWidth="1"/>
    <col min="8446" max="8446" width="7.6328125" style="5" customWidth="1"/>
    <col min="8447" max="8447" width="11.6328125" style="5" customWidth="1"/>
    <col min="8448" max="8448" width="8.08984375" style="5" customWidth="1"/>
    <col min="8449" max="8696" width="9" style="5"/>
    <col min="8697" max="8697" width="19.36328125" style="5" customWidth="1"/>
    <col min="8698" max="8698" width="33.6328125" style="5" customWidth="1"/>
    <col min="8699" max="8699" width="11.6328125" style="5" customWidth="1"/>
    <col min="8700" max="8700" width="7.6328125" style="5" customWidth="1"/>
    <col min="8701" max="8701" width="11.6328125" style="5" customWidth="1"/>
    <col min="8702" max="8702" width="7.6328125" style="5" customWidth="1"/>
    <col min="8703" max="8703" width="11.6328125" style="5" customWidth="1"/>
    <col min="8704" max="8704" width="8.08984375" style="5" customWidth="1"/>
    <col min="8705" max="8952" width="9" style="5"/>
    <col min="8953" max="8953" width="19.36328125" style="5" customWidth="1"/>
    <col min="8954" max="8954" width="33.6328125" style="5" customWidth="1"/>
    <col min="8955" max="8955" width="11.6328125" style="5" customWidth="1"/>
    <col min="8956" max="8956" width="7.6328125" style="5" customWidth="1"/>
    <col min="8957" max="8957" width="11.6328125" style="5" customWidth="1"/>
    <col min="8958" max="8958" width="7.6328125" style="5" customWidth="1"/>
    <col min="8959" max="8959" width="11.6328125" style="5" customWidth="1"/>
    <col min="8960" max="8960" width="8.08984375" style="5" customWidth="1"/>
    <col min="8961" max="9208" width="9" style="5"/>
    <col min="9209" max="9209" width="19.36328125" style="5" customWidth="1"/>
    <col min="9210" max="9210" width="33.6328125" style="5" customWidth="1"/>
    <col min="9211" max="9211" width="11.6328125" style="5" customWidth="1"/>
    <col min="9212" max="9212" width="7.6328125" style="5" customWidth="1"/>
    <col min="9213" max="9213" width="11.6328125" style="5" customWidth="1"/>
    <col min="9214" max="9214" width="7.6328125" style="5" customWidth="1"/>
    <col min="9215" max="9215" width="11.6328125" style="5" customWidth="1"/>
    <col min="9216" max="9216" width="8.08984375" style="5" customWidth="1"/>
    <col min="9217" max="9464" width="9" style="5"/>
    <col min="9465" max="9465" width="19.36328125" style="5" customWidth="1"/>
    <col min="9466" max="9466" width="33.6328125" style="5" customWidth="1"/>
    <col min="9467" max="9467" width="11.6328125" style="5" customWidth="1"/>
    <col min="9468" max="9468" width="7.6328125" style="5" customWidth="1"/>
    <col min="9469" max="9469" width="11.6328125" style="5" customWidth="1"/>
    <col min="9470" max="9470" width="7.6328125" style="5" customWidth="1"/>
    <col min="9471" max="9471" width="11.6328125" style="5" customWidth="1"/>
    <col min="9472" max="9472" width="8.08984375" style="5" customWidth="1"/>
    <col min="9473" max="9720" width="9" style="5"/>
    <col min="9721" max="9721" width="19.36328125" style="5" customWidth="1"/>
    <col min="9722" max="9722" width="33.6328125" style="5" customWidth="1"/>
    <col min="9723" max="9723" width="11.6328125" style="5" customWidth="1"/>
    <col min="9724" max="9724" width="7.6328125" style="5" customWidth="1"/>
    <col min="9725" max="9725" width="11.6328125" style="5" customWidth="1"/>
    <col min="9726" max="9726" width="7.6328125" style="5" customWidth="1"/>
    <col min="9727" max="9727" width="11.6328125" style="5" customWidth="1"/>
    <col min="9728" max="9728" width="8.08984375" style="5" customWidth="1"/>
    <col min="9729" max="9976" width="9" style="5"/>
    <col min="9977" max="9977" width="19.36328125" style="5" customWidth="1"/>
    <col min="9978" max="9978" width="33.6328125" style="5" customWidth="1"/>
    <col min="9979" max="9979" width="11.6328125" style="5" customWidth="1"/>
    <col min="9980" max="9980" width="7.6328125" style="5" customWidth="1"/>
    <col min="9981" max="9981" width="11.6328125" style="5" customWidth="1"/>
    <col min="9982" max="9982" width="7.6328125" style="5" customWidth="1"/>
    <col min="9983" max="9983" width="11.6328125" style="5" customWidth="1"/>
    <col min="9984" max="9984" width="8.08984375" style="5" customWidth="1"/>
    <col min="9985" max="10232" width="9" style="5"/>
    <col min="10233" max="10233" width="19.36328125" style="5" customWidth="1"/>
    <col min="10234" max="10234" width="33.6328125" style="5" customWidth="1"/>
    <col min="10235" max="10235" width="11.6328125" style="5" customWidth="1"/>
    <col min="10236" max="10236" width="7.6328125" style="5" customWidth="1"/>
    <col min="10237" max="10237" width="11.6328125" style="5" customWidth="1"/>
    <col min="10238" max="10238" width="7.6328125" style="5" customWidth="1"/>
    <col min="10239" max="10239" width="11.6328125" style="5" customWidth="1"/>
    <col min="10240" max="10240" width="8.08984375" style="5" customWidth="1"/>
    <col min="10241" max="10488" width="9" style="5"/>
    <col min="10489" max="10489" width="19.36328125" style="5" customWidth="1"/>
    <col min="10490" max="10490" width="33.6328125" style="5" customWidth="1"/>
    <col min="10491" max="10491" width="11.6328125" style="5" customWidth="1"/>
    <col min="10492" max="10492" width="7.6328125" style="5" customWidth="1"/>
    <col min="10493" max="10493" width="11.6328125" style="5" customWidth="1"/>
    <col min="10494" max="10494" width="7.6328125" style="5" customWidth="1"/>
    <col min="10495" max="10495" width="11.6328125" style="5" customWidth="1"/>
    <col min="10496" max="10496" width="8.08984375" style="5" customWidth="1"/>
    <col min="10497" max="10744" width="9" style="5"/>
    <col min="10745" max="10745" width="19.36328125" style="5" customWidth="1"/>
    <col min="10746" max="10746" width="33.6328125" style="5" customWidth="1"/>
    <col min="10747" max="10747" width="11.6328125" style="5" customWidth="1"/>
    <col min="10748" max="10748" width="7.6328125" style="5" customWidth="1"/>
    <col min="10749" max="10749" width="11.6328125" style="5" customWidth="1"/>
    <col min="10750" max="10750" width="7.6328125" style="5" customWidth="1"/>
    <col min="10751" max="10751" width="11.6328125" style="5" customWidth="1"/>
    <col min="10752" max="10752" width="8.08984375" style="5" customWidth="1"/>
    <col min="10753" max="11000" width="9" style="5"/>
    <col min="11001" max="11001" width="19.36328125" style="5" customWidth="1"/>
    <col min="11002" max="11002" width="33.6328125" style="5" customWidth="1"/>
    <col min="11003" max="11003" width="11.6328125" style="5" customWidth="1"/>
    <col min="11004" max="11004" width="7.6328125" style="5" customWidth="1"/>
    <col min="11005" max="11005" width="11.6328125" style="5" customWidth="1"/>
    <col min="11006" max="11006" width="7.6328125" style="5" customWidth="1"/>
    <col min="11007" max="11007" width="11.6328125" style="5" customWidth="1"/>
    <col min="11008" max="11008" width="8.08984375" style="5" customWidth="1"/>
    <col min="11009" max="11256" width="9" style="5"/>
    <col min="11257" max="11257" width="19.36328125" style="5" customWidth="1"/>
    <col min="11258" max="11258" width="33.6328125" style="5" customWidth="1"/>
    <col min="11259" max="11259" width="11.6328125" style="5" customWidth="1"/>
    <col min="11260" max="11260" width="7.6328125" style="5" customWidth="1"/>
    <col min="11261" max="11261" width="11.6328125" style="5" customWidth="1"/>
    <col min="11262" max="11262" width="7.6328125" style="5" customWidth="1"/>
    <col min="11263" max="11263" width="11.6328125" style="5" customWidth="1"/>
    <col min="11264" max="11264" width="8.08984375" style="5" customWidth="1"/>
    <col min="11265" max="11512" width="9" style="5"/>
    <col min="11513" max="11513" width="19.36328125" style="5" customWidth="1"/>
    <col min="11514" max="11514" width="33.6328125" style="5" customWidth="1"/>
    <col min="11515" max="11515" width="11.6328125" style="5" customWidth="1"/>
    <col min="11516" max="11516" width="7.6328125" style="5" customWidth="1"/>
    <col min="11517" max="11517" width="11.6328125" style="5" customWidth="1"/>
    <col min="11518" max="11518" width="7.6328125" style="5" customWidth="1"/>
    <col min="11519" max="11519" width="11.6328125" style="5" customWidth="1"/>
    <col min="11520" max="11520" width="8.08984375" style="5" customWidth="1"/>
    <col min="11521" max="11768" width="9" style="5"/>
    <col min="11769" max="11769" width="19.36328125" style="5" customWidth="1"/>
    <col min="11770" max="11770" width="33.6328125" style="5" customWidth="1"/>
    <col min="11771" max="11771" width="11.6328125" style="5" customWidth="1"/>
    <col min="11772" max="11772" width="7.6328125" style="5" customWidth="1"/>
    <col min="11773" max="11773" width="11.6328125" style="5" customWidth="1"/>
    <col min="11774" max="11774" width="7.6328125" style="5" customWidth="1"/>
    <col min="11775" max="11775" width="11.6328125" style="5" customWidth="1"/>
    <col min="11776" max="11776" width="8.08984375" style="5" customWidth="1"/>
    <col min="11777" max="12024" width="9" style="5"/>
    <col min="12025" max="12025" width="19.36328125" style="5" customWidth="1"/>
    <col min="12026" max="12026" width="33.6328125" style="5" customWidth="1"/>
    <col min="12027" max="12027" width="11.6328125" style="5" customWidth="1"/>
    <col min="12028" max="12028" width="7.6328125" style="5" customWidth="1"/>
    <col min="12029" max="12029" width="11.6328125" style="5" customWidth="1"/>
    <col min="12030" max="12030" width="7.6328125" style="5" customWidth="1"/>
    <col min="12031" max="12031" width="11.6328125" style="5" customWidth="1"/>
    <col min="12032" max="12032" width="8.08984375" style="5" customWidth="1"/>
    <col min="12033" max="12280" width="9" style="5"/>
    <col min="12281" max="12281" width="19.36328125" style="5" customWidth="1"/>
    <col min="12282" max="12282" width="33.6328125" style="5" customWidth="1"/>
    <col min="12283" max="12283" width="11.6328125" style="5" customWidth="1"/>
    <col min="12284" max="12284" width="7.6328125" style="5" customWidth="1"/>
    <col min="12285" max="12285" width="11.6328125" style="5" customWidth="1"/>
    <col min="12286" max="12286" width="7.6328125" style="5" customWidth="1"/>
    <col min="12287" max="12287" width="11.6328125" style="5" customWidth="1"/>
    <col min="12288" max="12288" width="8.08984375" style="5" customWidth="1"/>
    <col min="12289" max="12536" width="9" style="5"/>
    <col min="12537" max="12537" width="19.36328125" style="5" customWidth="1"/>
    <col min="12538" max="12538" width="33.6328125" style="5" customWidth="1"/>
    <col min="12539" max="12539" width="11.6328125" style="5" customWidth="1"/>
    <col min="12540" max="12540" width="7.6328125" style="5" customWidth="1"/>
    <col min="12541" max="12541" width="11.6328125" style="5" customWidth="1"/>
    <col min="12542" max="12542" width="7.6328125" style="5" customWidth="1"/>
    <col min="12543" max="12543" width="11.6328125" style="5" customWidth="1"/>
    <col min="12544" max="12544" width="8.08984375" style="5" customWidth="1"/>
    <col min="12545" max="12792" width="9" style="5"/>
    <col min="12793" max="12793" width="19.36328125" style="5" customWidth="1"/>
    <col min="12794" max="12794" width="33.6328125" style="5" customWidth="1"/>
    <col min="12795" max="12795" width="11.6328125" style="5" customWidth="1"/>
    <col min="12796" max="12796" width="7.6328125" style="5" customWidth="1"/>
    <col min="12797" max="12797" width="11.6328125" style="5" customWidth="1"/>
    <col min="12798" max="12798" width="7.6328125" style="5" customWidth="1"/>
    <col min="12799" max="12799" width="11.6328125" style="5" customWidth="1"/>
    <col min="12800" max="12800" width="8.08984375" style="5" customWidth="1"/>
    <col min="12801" max="13048" width="9" style="5"/>
    <col min="13049" max="13049" width="19.36328125" style="5" customWidth="1"/>
    <col min="13050" max="13050" width="33.6328125" style="5" customWidth="1"/>
    <col min="13051" max="13051" width="11.6328125" style="5" customWidth="1"/>
    <col min="13052" max="13052" width="7.6328125" style="5" customWidth="1"/>
    <col min="13053" max="13053" width="11.6328125" style="5" customWidth="1"/>
    <col min="13054" max="13054" width="7.6328125" style="5" customWidth="1"/>
    <col min="13055" max="13055" width="11.6328125" style="5" customWidth="1"/>
    <col min="13056" max="13056" width="8.08984375" style="5" customWidth="1"/>
    <col min="13057" max="13304" width="9" style="5"/>
    <col min="13305" max="13305" width="19.36328125" style="5" customWidth="1"/>
    <col min="13306" max="13306" width="33.6328125" style="5" customWidth="1"/>
    <col min="13307" max="13307" width="11.6328125" style="5" customWidth="1"/>
    <col min="13308" max="13308" width="7.6328125" style="5" customWidth="1"/>
    <col min="13309" max="13309" width="11.6328125" style="5" customWidth="1"/>
    <col min="13310" max="13310" width="7.6328125" style="5" customWidth="1"/>
    <col min="13311" max="13311" width="11.6328125" style="5" customWidth="1"/>
    <col min="13312" max="13312" width="8.08984375" style="5" customWidth="1"/>
    <col min="13313" max="13560" width="9" style="5"/>
    <col min="13561" max="13561" width="19.36328125" style="5" customWidth="1"/>
    <col min="13562" max="13562" width="33.6328125" style="5" customWidth="1"/>
    <col min="13563" max="13563" width="11.6328125" style="5" customWidth="1"/>
    <col min="13564" max="13564" width="7.6328125" style="5" customWidth="1"/>
    <col min="13565" max="13565" width="11.6328125" style="5" customWidth="1"/>
    <col min="13566" max="13566" width="7.6328125" style="5" customWidth="1"/>
    <col min="13567" max="13567" width="11.6328125" style="5" customWidth="1"/>
    <col min="13568" max="13568" width="8.08984375" style="5" customWidth="1"/>
    <col min="13569" max="13816" width="9" style="5"/>
    <col min="13817" max="13817" width="19.36328125" style="5" customWidth="1"/>
    <col min="13818" max="13818" width="33.6328125" style="5" customWidth="1"/>
    <col min="13819" max="13819" width="11.6328125" style="5" customWidth="1"/>
    <col min="13820" max="13820" width="7.6328125" style="5" customWidth="1"/>
    <col min="13821" max="13821" width="11.6328125" style="5" customWidth="1"/>
    <col min="13822" max="13822" width="7.6328125" style="5" customWidth="1"/>
    <col min="13823" max="13823" width="11.6328125" style="5" customWidth="1"/>
    <col min="13824" max="13824" width="8.08984375" style="5" customWidth="1"/>
    <col min="13825" max="14072" width="9" style="5"/>
    <col min="14073" max="14073" width="19.36328125" style="5" customWidth="1"/>
    <col min="14074" max="14074" width="33.6328125" style="5" customWidth="1"/>
    <col min="14075" max="14075" width="11.6328125" style="5" customWidth="1"/>
    <col min="14076" max="14076" width="7.6328125" style="5" customWidth="1"/>
    <col min="14077" max="14077" width="11.6328125" style="5" customWidth="1"/>
    <col min="14078" max="14078" width="7.6328125" style="5" customWidth="1"/>
    <col min="14079" max="14079" width="11.6328125" style="5" customWidth="1"/>
    <col min="14080" max="14080" width="8.08984375" style="5" customWidth="1"/>
    <col min="14081" max="14328" width="9" style="5"/>
    <col min="14329" max="14329" width="19.36328125" style="5" customWidth="1"/>
    <col min="14330" max="14330" width="33.6328125" style="5" customWidth="1"/>
    <col min="14331" max="14331" width="11.6328125" style="5" customWidth="1"/>
    <col min="14332" max="14332" width="7.6328125" style="5" customWidth="1"/>
    <col min="14333" max="14333" width="11.6328125" style="5" customWidth="1"/>
    <col min="14334" max="14334" width="7.6328125" style="5" customWidth="1"/>
    <col min="14335" max="14335" width="11.6328125" style="5" customWidth="1"/>
    <col min="14336" max="14336" width="8.08984375" style="5" customWidth="1"/>
    <col min="14337" max="14584" width="9" style="5"/>
    <col min="14585" max="14585" width="19.36328125" style="5" customWidth="1"/>
    <col min="14586" max="14586" width="33.6328125" style="5" customWidth="1"/>
    <col min="14587" max="14587" width="11.6328125" style="5" customWidth="1"/>
    <col min="14588" max="14588" width="7.6328125" style="5" customWidth="1"/>
    <col min="14589" max="14589" width="11.6328125" style="5" customWidth="1"/>
    <col min="14590" max="14590" width="7.6328125" style="5" customWidth="1"/>
    <col min="14591" max="14591" width="11.6328125" style="5" customWidth="1"/>
    <col min="14592" max="14592" width="8.08984375" style="5" customWidth="1"/>
    <col min="14593" max="14840" width="9" style="5"/>
    <col min="14841" max="14841" width="19.36328125" style="5" customWidth="1"/>
    <col min="14842" max="14842" width="33.6328125" style="5" customWidth="1"/>
    <col min="14843" max="14843" width="11.6328125" style="5" customWidth="1"/>
    <col min="14844" max="14844" width="7.6328125" style="5" customWidth="1"/>
    <col min="14845" max="14845" width="11.6328125" style="5" customWidth="1"/>
    <col min="14846" max="14846" width="7.6328125" style="5" customWidth="1"/>
    <col min="14847" max="14847" width="11.6328125" style="5" customWidth="1"/>
    <col min="14848" max="14848" width="8.08984375" style="5" customWidth="1"/>
    <col min="14849" max="15096" width="9" style="5"/>
    <col min="15097" max="15097" width="19.36328125" style="5" customWidth="1"/>
    <col min="15098" max="15098" width="33.6328125" style="5" customWidth="1"/>
    <col min="15099" max="15099" width="11.6328125" style="5" customWidth="1"/>
    <col min="15100" max="15100" width="7.6328125" style="5" customWidth="1"/>
    <col min="15101" max="15101" width="11.6328125" style="5" customWidth="1"/>
    <col min="15102" max="15102" width="7.6328125" style="5" customWidth="1"/>
    <col min="15103" max="15103" width="11.6328125" style="5" customWidth="1"/>
    <col min="15104" max="15104" width="8.08984375" style="5" customWidth="1"/>
    <col min="15105" max="15352" width="9" style="5"/>
    <col min="15353" max="15353" width="19.36328125" style="5" customWidth="1"/>
    <col min="15354" max="15354" width="33.6328125" style="5" customWidth="1"/>
    <col min="15355" max="15355" width="11.6328125" style="5" customWidth="1"/>
    <col min="15356" max="15356" width="7.6328125" style="5" customWidth="1"/>
    <col min="15357" max="15357" width="11.6328125" style="5" customWidth="1"/>
    <col min="15358" max="15358" width="7.6328125" style="5" customWidth="1"/>
    <col min="15359" max="15359" width="11.6328125" style="5" customWidth="1"/>
    <col min="15360" max="15360" width="8.08984375" style="5" customWidth="1"/>
    <col min="15361" max="15608" width="9" style="5"/>
    <col min="15609" max="15609" width="19.36328125" style="5" customWidth="1"/>
    <col min="15610" max="15610" width="33.6328125" style="5" customWidth="1"/>
    <col min="15611" max="15611" width="11.6328125" style="5" customWidth="1"/>
    <col min="15612" max="15612" width="7.6328125" style="5" customWidth="1"/>
    <col min="15613" max="15613" width="11.6328125" style="5" customWidth="1"/>
    <col min="15614" max="15614" width="7.6328125" style="5" customWidth="1"/>
    <col min="15615" max="15615" width="11.6328125" style="5" customWidth="1"/>
    <col min="15616" max="15616" width="8.08984375" style="5" customWidth="1"/>
    <col min="15617" max="15864" width="9" style="5"/>
    <col min="15865" max="15865" width="19.36328125" style="5" customWidth="1"/>
    <col min="15866" max="15866" width="33.6328125" style="5" customWidth="1"/>
    <col min="15867" max="15867" width="11.6328125" style="5" customWidth="1"/>
    <col min="15868" max="15868" width="7.6328125" style="5" customWidth="1"/>
    <col min="15869" max="15869" width="11.6328125" style="5" customWidth="1"/>
    <col min="15870" max="15870" width="7.6328125" style="5" customWidth="1"/>
    <col min="15871" max="15871" width="11.6328125" style="5" customWidth="1"/>
    <col min="15872" max="15872" width="8.08984375" style="5" customWidth="1"/>
    <col min="15873" max="16120" width="9" style="5"/>
    <col min="16121" max="16121" width="19.36328125" style="5" customWidth="1"/>
    <col min="16122" max="16122" width="33.6328125" style="5" customWidth="1"/>
    <col min="16123" max="16123" width="11.6328125" style="5" customWidth="1"/>
    <col min="16124" max="16124" width="7.6328125" style="5" customWidth="1"/>
    <col min="16125" max="16125" width="11.6328125" style="5" customWidth="1"/>
    <col min="16126" max="16126" width="7.6328125" style="5" customWidth="1"/>
    <col min="16127" max="16127" width="11.6328125" style="5" customWidth="1"/>
    <col min="16128" max="16128" width="8.08984375" style="5" customWidth="1"/>
    <col min="16129" max="16384" width="9" style="5"/>
  </cols>
  <sheetData>
    <row r="1" spans="1:8" ht="40" customHeight="1" x14ac:dyDescent="0.4">
      <c r="A1" s="4"/>
      <c r="B1" s="7"/>
      <c r="C1" s="7"/>
      <c r="D1" s="7"/>
      <c r="E1" s="7"/>
      <c r="F1" s="7"/>
      <c r="G1" s="7"/>
      <c r="H1" s="7"/>
    </row>
    <row r="2" spans="1:8" ht="36" customHeight="1" x14ac:dyDescent="0.4">
      <c r="A2" s="4"/>
      <c r="B2" s="6" t="s">
        <v>55</v>
      </c>
      <c r="C2" s="7"/>
      <c r="D2" s="7"/>
      <c r="E2" s="7"/>
      <c r="F2" s="7"/>
      <c r="G2" s="7"/>
      <c r="H2" s="7"/>
    </row>
    <row r="3" spans="1:8" ht="6" customHeight="1" x14ac:dyDescent="0.4">
      <c r="A3" s="4"/>
      <c r="B3" s="7"/>
      <c r="C3" s="7"/>
      <c r="D3" s="7"/>
      <c r="E3" s="7"/>
      <c r="F3" s="7"/>
      <c r="G3" s="7"/>
      <c r="H3" s="7"/>
    </row>
    <row r="4" spans="1:8" ht="18" customHeight="1" x14ac:dyDescent="0.4">
      <c r="A4" s="4"/>
      <c r="B4" s="42" t="s">
        <v>220</v>
      </c>
      <c r="C4" s="43"/>
      <c r="D4" s="43"/>
      <c r="E4" s="43"/>
      <c r="F4" s="43"/>
      <c r="G4" s="43"/>
      <c r="H4" s="43"/>
    </row>
    <row r="5" spans="1:8" ht="18" customHeight="1" x14ac:dyDescent="0.4">
      <c r="A5" s="4"/>
      <c r="B5" s="42" t="s">
        <v>225</v>
      </c>
      <c r="C5" s="43"/>
      <c r="D5" s="43"/>
      <c r="E5" s="43"/>
      <c r="F5" s="43"/>
      <c r="G5" s="43"/>
      <c r="H5" s="43"/>
    </row>
    <row r="6" spans="1:8" ht="18" customHeight="1" x14ac:dyDescent="0.4">
      <c r="A6" s="4"/>
      <c r="B6" s="42" t="s">
        <v>223</v>
      </c>
      <c r="C6" s="43"/>
      <c r="D6" s="43"/>
      <c r="E6" s="43"/>
      <c r="F6" s="43"/>
      <c r="G6" s="43"/>
      <c r="H6" s="43"/>
    </row>
    <row r="7" spans="1:8" ht="18" customHeight="1" x14ac:dyDescent="0.4">
      <c r="A7" s="4"/>
      <c r="B7" s="135" t="s">
        <v>224</v>
      </c>
      <c r="C7" s="43"/>
      <c r="D7" s="43"/>
      <c r="E7" s="43"/>
      <c r="F7" s="43"/>
      <c r="G7" s="43"/>
      <c r="H7" s="43"/>
    </row>
    <row r="8" spans="1:8" ht="36" customHeight="1" x14ac:dyDescent="0.4">
      <c r="A8" s="4"/>
      <c r="B8" s="136" t="s">
        <v>56</v>
      </c>
      <c r="C8" s="137"/>
      <c r="D8" s="137"/>
      <c r="E8" s="137"/>
      <c r="F8" s="137"/>
      <c r="G8" s="137"/>
      <c r="H8" s="137"/>
    </row>
    <row r="9" spans="1:8" ht="15" customHeight="1" x14ac:dyDescent="0.4">
      <c r="A9" s="4"/>
      <c r="B9" s="7"/>
      <c r="C9" s="8"/>
      <c r="D9" s="44"/>
      <c r="E9" s="8"/>
      <c r="F9" s="44"/>
      <c r="G9" s="8"/>
      <c r="H9" s="44" t="s">
        <v>7</v>
      </c>
    </row>
    <row r="10" spans="1:8" ht="16" customHeight="1" x14ac:dyDescent="0.4">
      <c r="A10" s="4"/>
      <c r="B10" s="139" t="s">
        <v>8</v>
      </c>
      <c r="C10" s="139" t="s">
        <v>170</v>
      </c>
      <c r="D10" s="139"/>
      <c r="E10" s="139" t="s">
        <v>57</v>
      </c>
      <c r="F10" s="139"/>
      <c r="G10" s="139" t="s">
        <v>10</v>
      </c>
      <c r="H10" s="139"/>
    </row>
    <row r="11" spans="1:8" ht="16" customHeight="1" x14ac:dyDescent="0.4">
      <c r="A11" s="4"/>
      <c r="B11" s="139"/>
      <c r="C11" s="10" t="s">
        <v>11</v>
      </c>
      <c r="D11" s="10" t="s">
        <v>12</v>
      </c>
      <c r="E11" s="10" t="s">
        <v>11</v>
      </c>
      <c r="F11" s="10" t="s">
        <v>12</v>
      </c>
      <c r="G11" s="10" t="s">
        <v>11</v>
      </c>
      <c r="H11" s="10" t="s">
        <v>12</v>
      </c>
    </row>
    <row r="12" spans="1:8" ht="16" customHeight="1" x14ac:dyDescent="0.3">
      <c r="A12" s="4"/>
      <c r="B12" s="45" t="s">
        <v>58</v>
      </c>
      <c r="C12" s="46"/>
      <c r="D12" s="47"/>
      <c r="E12" s="48"/>
      <c r="F12" s="11"/>
      <c r="G12" s="47" t="s">
        <v>14</v>
      </c>
      <c r="H12" s="13" t="s">
        <v>16</v>
      </c>
    </row>
    <row r="13" spans="1:8" ht="16" customHeight="1" x14ac:dyDescent="0.4">
      <c r="A13" s="4"/>
      <c r="B13" s="49" t="s">
        <v>59</v>
      </c>
      <c r="C13" s="34">
        <v>2865621</v>
      </c>
      <c r="D13" s="50">
        <v>74.2</v>
      </c>
      <c r="E13" s="51">
        <v>2490027</v>
      </c>
      <c r="F13" s="33">
        <v>72</v>
      </c>
      <c r="G13" s="112">
        <f>+C13-E13</f>
        <v>375594</v>
      </c>
      <c r="H13" s="113">
        <f>+G13/E13*100</f>
        <v>15.083932824824792</v>
      </c>
    </row>
    <row r="14" spans="1:8" ht="16" customHeight="1" x14ac:dyDescent="0.4">
      <c r="A14" s="4"/>
      <c r="B14" s="49" t="s">
        <v>60</v>
      </c>
      <c r="C14" s="34">
        <v>-18718</v>
      </c>
      <c r="D14" s="50">
        <v>-0.5</v>
      </c>
      <c r="E14" s="51">
        <v>-18569</v>
      </c>
      <c r="F14" s="52">
        <v>-0.6</v>
      </c>
      <c r="G14" s="112">
        <f t="shared" ref="G14:G20" si="0">+C14-E14</f>
        <v>-149</v>
      </c>
      <c r="H14" s="114">
        <v>-0.8</v>
      </c>
    </row>
    <row r="15" spans="1:8" ht="16" customHeight="1" x14ac:dyDescent="0.4">
      <c r="A15" s="4"/>
      <c r="B15" s="49" t="s">
        <v>61</v>
      </c>
      <c r="C15" s="34">
        <v>-3600</v>
      </c>
      <c r="D15" s="50">
        <v>-0.1</v>
      </c>
      <c r="E15" s="51">
        <v>-4600</v>
      </c>
      <c r="F15" s="33">
        <v>-0.1</v>
      </c>
      <c r="G15" s="112">
        <f t="shared" si="0"/>
        <v>1000</v>
      </c>
      <c r="H15" s="114">
        <v>21.7</v>
      </c>
    </row>
    <row r="16" spans="1:8" ht="16" customHeight="1" x14ac:dyDescent="0.4">
      <c r="A16" s="4"/>
      <c r="B16" s="49" t="s">
        <v>221</v>
      </c>
      <c r="C16" s="34">
        <f>+C13+C14+C15</f>
        <v>2843303</v>
      </c>
      <c r="D16" s="50">
        <v>73.599999999999994</v>
      </c>
      <c r="E16" s="51">
        <v>2466858</v>
      </c>
      <c r="F16" s="33">
        <v>71.3</v>
      </c>
      <c r="G16" s="112">
        <f t="shared" si="0"/>
        <v>376445</v>
      </c>
      <c r="H16" s="113">
        <f>+G16/E16*100</f>
        <v>15.260100094938581</v>
      </c>
    </row>
    <row r="17" spans="1:8" ht="16" customHeight="1" x14ac:dyDescent="0.4">
      <c r="A17" s="4"/>
      <c r="B17" s="49" t="s">
        <v>62</v>
      </c>
      <c r="C17" s="34">
        <v>6459</v>
      </c>
      <c r="D17" s="50">
        <v>0.2</v>
      </c>
      <c r="E17" s="51">
        <v>6677</v>
      </c>
      <c r="F17" s="33">
        <v>0.2</v>
      </c>
      <c r="G17" s="112">
        <f t="shared" si="0"/>
        <v>-218</v>
      </c>
      <c r="H17" s="113">
        <f>+G17/E17*100</f>
        <v>-3.2649393440167742</v>
      </c>
    </row>
    <row r="18" spans="1:8" ht="16" customHeight="1" x14ac:dyDescent="0.4">
      <c r="A18" s="4"/>
      <c r="B18" s="49" t="s">
        <v>63</v>
      </c>
      <c r="C18" s="34">
        <v>21606</v>
      </c>
      <c r="D18" s="50">
        <v>0.6</v>
      </c>
      <c r="E18" s="51">
        <v>22406</v>
      </c>
      <c r="F18" s="33">
        <v>0.7</v>
      </c>
      <c r="G18" s="112">
        <f t="shared" si="0"/>
        <v>-800</v>
      </c>
      <c r="H18" s="113">
        <f>+G18/E18*100</f>
        <v>-3.5704721949477816</v>
      </c>
    </row>
    <row r="19" spans="1:8" ht="16" customHeight="1" x14ac:dyDescent="0.4">
      <c r="A19" s="4"/>
      <c r="B19" s="49" t="s">
        <v>64</v>
      </c>
      <c r="C19" s="34">
        <v>769228</v>
      </c>
      <c r="D19" s="50">
        <v>19.899999999999999</v>
      </c>
      <c r="E19" s="51">
        <v>713993</v>
      </c>
      <c r="F19" s="33">
        <v>20.6</v>
      </c>
      <c r="G19" s="112">
        <f t="shared" si="0"/>
        <v>55235</v>
      </c>
      <c r="H19" s="113">
        <f>+G19/E19*100</f>
        <v>7.7360702415850007</v>
      </c>
    </row>
    <row r="20" spans="1:8" ht="16" customHeight="1" x14ac:dyDescent="0.4">
      <c r="A20" s="53"/>
      <c r="B20" s="49" t="s">
        <v>65</v>
      </c>
      <c r="C20" s="34">
        <v>566480</v>
      </c>
      <c r="D20" s="50">
        <f t="shared" ref="D20" si="1">+C20/$C$33*100</f>
        <v>14.673499863361968</v>
      </c>
      <c r="E20" s="51">
        <v>495754</v>
      </c>
      <c r="F20" s="33">
        <v>14.3</v>
      </c>
      <c r="G20" s="112">
        <f t="shared" si="0"/>
        <v>70726</v>
      </c>
      <c r="H20" s="113">
        <f>+G20/E20*100</f>
        <v>14.266349842865614</v>
      </c>
    </row>
    <row r="21" spans="1:8" ht="16" customHeight="1" x14ac:dyDescent="0.4">
      <c r="A21" s="4"/>
      <c r="B21" s="49" t="s">
        <v>66</v>
      </c>
      <c r="C21" s="54"/>
      <c r="D21" s="50"/>
      <c r="E21" s="55"/>
      <c r="F21" s="54"/>
      <c r="G21" s="115"/>
      <c r="H21" s="115"/>
    </row>
    <row r="22" spans="1:8" ht="16" customHeight="1" x14ac:dyDescent="0.4">
      <c r="A22" s="4"/>
      <c r="B22" s="49" t="s">
        <v>67</v>
      </c>
      <c r="C22" s="34">
        <v>94834</v>
      </c>
      <c r="D22" s="50">
        <v>2.5</v>
      </c>
      <c r="E22" s="51">
        <v>-261393</v>
      </c>
      <c r="F22" s="33">
        <v>-7.5</v>
      </c>
      <c r="G22" s="112">
        <f>+C22-E22</f>
        <v>356227</v>
      </c>
      <c r="H22" s="114" t="s">
        <v>22</v>
      </c>
    </row>
    <row r="23" spans="1:8" ht="16" customHeight="1" x14ac:dyDescent="0.4">
      <c r="A23" s="4"/>
      <c r="B23" s="49" t="s">
        <v>68</v>
      </c>
      <c r="C23" s="34"/>
      <c r="D23" s="50"/>
      <c r="E23" s="55"/>
      <c r="F23" s="54"/>
      <c r="G23" s="115"/>
      <c r="H23" s="115"/>
    </row>
    <row r="24" spans="1:8" ht="16" customHeight="1" x14ac:dyDescent="0.4">
      <c r="A24" s="4"/>
      <c r="B24" s="49" t="s">
        <v>69</v>
      </c>
      <c r="C24" s="34">
        <v>186692</v>
      </c>
      <c r="D24" s="50">
        <v>4.8</v>
      </c>
      <c r="E24" s="51">
        <v>187868</v>
      </c>
      <c r="F24" s="33">
        <v>5.4</v>
      </c>
      <c r="G24" s="112">
        <f>+C24-E24</f>
        <v>-1176</v>
      </c>
      <c r="H24" s="113">
        <f>+G24/E24*100</f>
        <v>-0.62597142674643891</v>
      </c>
    </row>
    <row r="25" spans="1:8" ht="16" customHeight="1" x14ac:dyDescent="0.4">
      <c r="A25" s="4"/>
      <c r="B25" s="49" t="s">
        <v>70</v>
      </c>
      <c r="C25" s="34"/>
      <c r="D25" s="50"/>
      <c r="E25" s="55"/>
      <c r="F25" s="55"/>
      <c r="G25" s="115"/>
      <c r="H25" s="115"/>
    </row>
    <row r="26" spans="1:8" ht="16" customHeight="1" x14ac:dyDescent="0.4">
      <c r="A26" s="4"/>
      <c r="B26" s="49" t="s">
        <v>71</v>
      </c>
      <c r="C26" s="34">
        <v>64629</v>
      </c>
      <c r="D26" s="50">
        <v>1.7</v>
      </c>
      <c r="E26" s="56">
        <v>28690</v>
      </c>
      <c r="F26" s="33">
        <v>0.8</v>
      </c>
      <c r="G26" s="112">
        <f t="shared" ref="G26:G33" si="2">+C26-E26</f>
        <v>35939</v>
      </c>
      <c r="H26" s="113">
        <f>+G26/E26*100</f>
        <v>125.26664342976648</v>
      </c>
    </row>
    <row r="27" spans="1:8" ht="16" customHeight="1" x14ac:dyDescent="0.4">
      <c r="A27" s="4"/>
      <c r="B27" s="49" t="s">
        <v>214</v>
      </c>
      <c r="C27" s="34">
        <v>-193057</v>
      </c>
      <c r="D27" s="50">
        <v>-5</v>
      </c>
      <c r="E27" s="51">
        <v>225443</v>
      </c>
      <c r="F27" s="33">
        <v>6.5</v>
      </c>
      <c r="G27" s="112">
        <f t="shared" si="2"/>
        <v>-418500</v>
      </c>
      <c r="H27" s="113">
        <f>+G27/E27*100</f>
        <v>-185.63450628318466</v>
      </c>
    </row>
    <row r="28" spans="1:8" ht="16" customHeight="1" x14ac:dyDescent="0.4">
      <c r="A28" s="4"/>
      <c r="B28" s="49" t="s">
        <v>72</v>
      </c>
      <c r="C28" s="34">
        <v>17440</v>
      </c>
      <c r="D28" s="50">
        <v>0.4</v>
      </c>
      <c r="E28" s="51">
        <v>-6966</v>
      </c>
      <c r="F28" s="33">
        <v>-0.2</v>
      </c>
      <c r="G28" s="112">
        <f t="shared" si="2"/>
        <v>24406</v>
      </c>
      <c r="H28" s="114" t="s">
        <v>22</v>
      </c>
    </row>
    <row r="29" spans="1:8" ht="16" customHeight="1" x14ac:dyDescent="0.4">
      <c r="A29" s="4"/>
      <c r="B29" s="49" t="s">
        <v>213</v>
      </c>
      <c r="C29" s="34">
        <v>28810</v>
      </c>
      <c r="D29" s="50">
        <v>0.7</v>
      </c>
      <c r="E29" s="51">
        <v>48367</v>
      </c>
      <c r="F29" s="33">
        <v>1.4</v>
      </c>
      <c r="G29" s="112">
        <f t="shared" si="2"/>
        <v>-19557</v>
      </c>
      <c r="H29" s="113">
        <f>+G29/E29*100</f>
        <v>-40.434593834639323</v>
      </c>
    </row>
    <row r="30" spans="1:8" ht="16" customHeight="1" x14ac:dyDescent="0.4">
      <c r="A30" s="53"/>
      <c r="B30" s="49" t="s">
        <v>73</v>
      </c>
      <c r="C30" s="34">
        <v>3400</v>
      </c>
      <c r="D30" s="50">
        <v>0.1</v>
      </c>
      <c r="E30" s="51">
        <v>-3770</v>
      </c>
      <c r="F30" s="33">
        <v>-0.1</v>
      </c>
      <c r="G30" s="112">
        <f t="shared" si="2"/>
        <v>7170</v>
      </c>
      <c r="H30" s="114" t="s">
        <v>22</v>
      </c>
    </row>
    <row r="31" spans="1:8" ht="16" customHeight="1" x14ac:dyDescent="0.4">
      <c r="A31" s="4"/>
      <c r="B31" s="49" t="s">
        <v>74</v>
      </c>
      <c r="C31" s="34">
        <v>595</v>
      </c>
      <c r="D31" s="114" t="s">
        <v>22</v>
      </c>
      <c r="E31" s="51">
        <v>721</v>
      </c>
      <c r="F31" s="22" t="s">
        <v>22</v>
      </c>
      <c r="G31" s="112">
        <f t="shared" si="2"/>
        <v>-126</v>
      </c>
      <c r="H31" s="113">
        <f>+G31/E31*100</f>
        <v>-17.475728155339805</v>
      </c>
    </row>
    <row r="32" spans="1:8" ht="16" customHeight="1" x14ac:dyDescent="0.4">
      <c r="A32" s="4"/>
      <c r="B32" s="57" t="s">
        <v>75</v>
      </c>
      <c r="C32" s="34">
        <v>219374</v>
      </c>
      <c r="D32" s="50">
        <v>5.7</v>
      </c>
      <c r="E32" s="59">
        <v>249676</v>
      </c>
      <c r="F32" s="36">
        <v>7.2</v>
      </c>
      <c r="G32" s="112">
        <f t="shared" si="2"/>
        <v>-30302</v>
      </c>
      <c r="H32" s="113">
        <f>+G32/E32*100</f>
        <v>-12.136528941508194</v>
      </c>
    </row>
    <row r="33" spans="1:8" ht="16" customHeight="1" x14ac:dyDescent="0.3">
      <c r="A33" s="60"/>
      <c r="B33" s="61" t="s">
        <v>76</v>
      </c>
      <c r="C33" s="62">
        <v>3860565</v>
      </c>
      <c r="D33" s="63">
        <v>99.999999999999986</v>
      </c>
      <c r="E33" s="58">
        <v>3460331</v>
      </c>
      <c r="F33" s="36">
        <v>100.00000000000001</v>
      </c>
      <c r="G33" s="116">
        <f t="shared" si="2"/>
        <v>400234</v>
      </c>
      <c r="H33" s="117">
        <f>+G33/E33*100</f>
        <v>11.566350155519805</v>
      </c>
    </row>
    <row r="34" spans="1:8" ht="16" customHeight="1" x14ac:dyDescent="0.3">
      <c r="A34" s="4"/>
      <c r="B34" s="31" t="s">
        <v>77</v>
      </c>
      <c r="C34" s="37"/>
      <c r="D34" s="64"/>
      <c r="E34" s="37"/>
      <c r="F34" s="65"/>
      <c r="G34" s="118"/>
      <c r="H34" s="119"/>
    </row>
    <row r="35" spans="1:8" ht="16" customHeight="1" x14ac:dyDescent="0.4">
      <c r="A35" s="53"/>
      <c r="B35" s="49" t="s">
        <v>78</v>
      </c>
      <c r="C35" s="34">
        <v>1293360</v>
      </c>
      <c r="D35" s="50">
        <v>33.5</v>
      </c>
      <c r="E35" s="34">
        <v>1227428</v>
      </c>
      <c r="F35" s="33">
        <v>35.5</v>
      </c>
      <c r="G35" s="112">
        <f>+C35-E35</f>
        <v>65932</v>
      </c>
      <c r="H35" s="113">
        <f>+G35/E35*100</f>
        <v>5.3715574355481541</v>
      </c>
    </row>
    <row r="36" spans="1:8" ht="16" customHeight="1" x14ac:dyDescent="0.4">
      <c r="A36" s="4"/>
      <c r="B36" s="49" t="s">
        <v>79</v>
      </c>
      <c r="C36" s="34">
        <v>-8313</v>
      </c>
      <c r="D36" s="50">
        <v>-0.2</v>
      </c>
      <c r="E36" s="34">
        <v>-7095</v>
      </c>
      <c r="F36" s="33">
        <v>-0.2</v>
      </c>
      <c r="G36" s="112">
        <f>+C36-E36</f>
        <v>-1218</v>
      </c>
      <c r="H36" s="114">
        <v>-17.2</v>
      </c>
    </row>
    <row r="37" spans="1:8" ht="16" customHeight="1" x14ac:dyDescent="0.4">
      <c r="A37" s="4"/>
      <c r="B37" s="49" t="s">
        <v>80</v>
      </c>
      <c r="C37" s="34">
        <f>+C35+C36</f>
        <v>1285047</v>
      </c>
      <c r="D37" s="50">
        <v>33.299999999999997</v>
      </c>
      <c r="E37" s="34">
        <v>1220333</v>
      </c>
      <c r="F37" s="33">
        <v>35.299999999999997</v>
      </c>
      <c r="G37" s="112">
        <f>+C37-E37</f>
        <v>64714</v>
      </c>
      <c r="H37" s="113">
        <f>+G37/E37*100</f>
        <v>5.3029787771042818</v>
      </c>
    </row>
    <row r="38" spans="1:8" ht="16" customHeight="1" x14ac:dyDescent="0.4">
      <c r="A38" s="4"/>
      <c r="B38" s="49" t="s">
        <v>222</v>
      </c>
      <c r="C38" s="34">
        <v>1937297</v>
      </c>
      <c r="D38" s="50">
        <v>50.2</v>
      </c>
      <c r="E38" s="34">
        <v>1573926</v>
      </c>
      <c r="F38" s="33">
        <v>45.5</v>
      </c>
      <c r="G38" s="112">
        <f>+C38-E38</f>
        <v>363371</v>
      </c>
      <c r="H38" s="113">
        <f>+G38/E38*100</f>
        <v>23.086917682279854</v>
      </c>
    </row>
    <row r="39" spans="1:8" ht="16" customHeight="1" x14ac:dyDescent="0.4">
      <c r="A39" s="4"/>
      <c r="B39" s="49" t="s">
        <v>81</v>
      </c>
      <c r="C39" s="54"/>
      <c r="D39" s="50"/>
      <c r="E39" s="54"/>
      <c r="F39" s="54"/>
      <c r="G39" s="120"/>
      <c r="H39" s="113"/>
    </row>
    <row r="40" spans="1:8" ht="16" customHeight="1" x14ac:dyDescent="0.4">
      <c r="A40" s="4"/>
      <c r="B40" s="49" t="s">
        <v>82</v>
      </c>
      <c r="C40" s="34">
        <v>1994</v>
      </c>
      <c r="D40" s="50">
        <v>0.1</v>
      </c>
      <c r="E40" s="34">
        <v>2607</v>
      </c>
      <c r="F40" s="33">
        <v>0.1</v>
      </c>
      <c r="G40" s="112">
        <f t="shared" ref="G40:G53" si="3">+C40-E40</f>
        <v>-613</v>
      </c>
      <c r="H40" s="113">
        <f t="shared" ref="H40:H49" si="4">+G40/E40*100</f>
        <v>-23.513617184503261</v>
      </c>
    </row>
    <row r="41" spans="1:8" ht="16" customHeight="1" x14ac:dyDescent="0.4">
      <c r="A41" s="4"/>
      <c r="B41" s="49" t="s">
        <v>83</v>
      </c>
      <c r="C41" s="34">
        <v>19688</v>
      </c>
      <c r="D41" s="50">
        <v>0.5</v>
      </c>
      <c r="E41" s="34">
        <v>17682</v>
      </c>
      <c r="F41" s="33">
        <v>0.5</v>
      </c>
      <c r="G41" s="112">
        <f t="shared" si="3"/>
        <v>2006</v>
      </c>
      <c r="H41" s="113">
        <f t="shared" si="4"/>
        <v>11.344870489763602</v>
      </c>
    </row>
    <row r="42" spans="1:8" ht="16" customHeight="1" x14ac:dyDescent="0.4">
      <c r="A42" s="4"/>
      <c r="B42" s="49" t="s">
        <v>84</v>
      </c>
      <c r="C42" s="34">
        <v>169462</v>
      </c>
      <c r="D42" s="50">
        <v>4.4000000000000004</v>
      </c>
      <c r="E42" s="34">
        <v>147690</v>
      </c>
      <c r="F42" s="33">
        <v>4.2</v>
      </c>
      <c r="G42" s="112">
        <f t="shared" si="3"/>
        <v>21772</v>
      </c>
      <c r="H42" s="113">
        <f t="shared" si="4"/>
        <v>14.741688672218837</v>
      </c>
    </row>
    <row r="43" spans="1:8" ht="16" customHeight="1" x14ac:dyDescent="0.4">
      <c r="A43" s="4"/>
      <c r="B43" s="49" t="s">
        <v>85</v>
      </c>
      <c r="C43" s="34">
        <v>13472</v>
      </c>
      <c r="D43" s="50">
        <v>0.3</v>
      </c>
      <c r="E43" s="34">
        <v>10325</v>
      </c>
      <c r="F43" s="33">
        <v>0.3</v>
      </c>
      <c r="G43" s="112">
        <f t="shared" si="3"/>
        <v>3147</v>
      </c>
      <c r="H43" s="113">
        <f t="shared" si="4"/>
        <v>30.479418886198545</v>
      </c>
    </row>
    <row r="44" spans="1:8" ht="16" customHeight="1" x14ac:dyDescent="0.4">
      <c r="A44" s="4"/>
      <c r="B44" s="57" t="s">
        <v>86</v>
      </c>
      <c r="C44" s="58">
        <v>219374</v>
      </c>
      <c r="D44" s="50">
        <v>5.7</v>
      </c>
      <c r="E44" s="58">
        <v>249676</v>
      </c>
      <c r="F44" s="36">
        <v>7.2</v>
      </c>
      <c r="G44" s="112">
        <f t="shared" si="3"/>
        <v>-30302</v>
      </c>
      <c r="H44" s="113">
        <f t="shared" si="4"/>
        <v>-12.136528941508194</v>
      </c>
    </row>
    <row r="45" spans="1:8" ht="16" customHeight="1" x14ac:dyDescent="0.3">
      <c r="A45" s="53"/>
      <c r="B45" s="61" t="s">
        <v>87</v>
      </c>
      <c r="C45" s="62">
        <v>3646334</v>
      </c>
      <c r="D45" s="63">
        <f>SUM(D37:D44)</f>
        <v>94.5</v>
      </c>
      <c r="E45" s="62">
        <v>3222239</v>
      </c>
      <c r="F45" s="40">
        <v>93.1</v>
      </c>
      <c r="G45" s="116">
        <f t="shared" si="3"/>
        <v>424095</v>
      </c>
      <c r="H45" s="117">
        <f t="shared" si="4"/>
        <v>13.16150043494601</v>
      </c>
    </row>
    <row r="46" spans="1:8" ht="16" customHeight="1" x14ac:dyDescent="0.3">
      <c r="A46" s="53"/>
      <c r="B46" s="66" t="s">
        <v>88</v>
      </c>
      <c r="C46" s="62">
        <v>111574</v>
      </c>
      <c r="D46" s="63">
        <v>2.9</v>
      </c>
      <c r="E46" s="67">
        <v>103216</v>
      </c>
      <c r="F46" s="40">
        <v>2.982836035049826</v>
      </c>
      <c r="G46" s="116">
        <f t="shared" si="3"/>
        <v>8358</v>
      </c>
      <c r="H46" s="117">
        <f t="shared" si="4"/>
        <v>8.0975817702681745</v>
      </c>
    </row>
    <row r="47" spans="1:8" ht="16" customHeight="1" x14ac:dyDescent="0.3">
      <c r="A47" s="4"/>
      <c r="B47" s="61" t="s">
        <v>89</v>
      </c>
      <c r="C47" s="62">
        <f>+C33-C45-C46</f>
        <v>102657</v>
      </c>
      <c r="D47" s="63">
        <v>2.6</v>
      </c>
      <c r="E47" s="62">
        <v>134876</v>
      </c>
      <c r="F47" s="40">
        <v>3.8977774091553665</v>
      </c>
      <c r="G47" s="116">
        <f t="shared" si="3"/>
        <v>-32219</v>
      </c>
      <c r="H47" s="117">
        <f t="shared" si="4"/>
        <v>-23.887867374477299</v>
      </c>
    </row>
    <row r="48" spans="1:8" ht="16" customHeight="1" x14ac:dyDescent="0.3">
      <c r="A48" s="4"/>
      <c r="B48" s="66" t="s">
        <v>90</v>
      </c>
      <c r="C48" s="62">
        <v>3809</v>
      </c>
      <c r="D48" s="63">
        <v>0.1</v>
      </c>
      <c r="E48" s="62">
        <v>2637</v>
      </c>
      <c r="F48" s="40">
        <v>7.6206582549472865E-2</v>
      </c>
      <c r="G48" s="116">
        <f t="shared" si="3"/>
        <v>1172</v>
      </c>
      <c r="H48" s="117">
        <f t="shared" si="4"/>
        <v>44.444444444444443</v>
      </c>
    </row>
    <row r="49" spans="1:8" ht="16" customHeight="1" x14ac:dyDescent="0.3">
      <c r="A49" s="4"/>
      <c r="B49" s="61" t="s">
        <v>91</v>
      </c>
      <c r="C49" s="62">
        <f>+C47+C48</f>
        <v>106466</v>
      </c>
      <c r="D49" s="63">
        <v>2.7</v>
      </c>
      <c r="E49" s="62">
        <v>137513</v>
      </c>
      <c r="F49" s="40">
        <v>3.9739839917048396</v>
      </c>
      <c r="G49" s="116">
        <f t="shared" si="3"/>
        <v>-31047</v>
      </c>
      <c r="H49" s="117">
        <f t="shared" si="4"/>
        <v>-22.577501763469634</v>
      </c>
    </row>
    <row r="50" spans="1:8" ht="16" customHeight="1" x14ac:dyDescent="0.4">
      <c r="A50" s="4"/>
      <c r="B50" s="68" t="s">
        <v>92</v>
      </c>
      <c r="C50" s="62">
        <v>-1289</v>
      </c>
      <c r="D50" s="114" t="s">
        <v>22</v>
      </c>
      <c r="E50" s="62">
        <v>-20101</v>
      </c>
      <c r="F50" s="40">
        <v>-0.58089818575159435</v>
      </c>
      <c r="G50" s="116">
        <f t="shared" si="3"/>
        <v>18812</v>
      </c>
      <c r="H50" s="121" t="s">
        <v>22</v>
      </c>
    </row>
    <row r="51" spans="1:8" ht="16" customHeight="1" x14ac:dyDescent="0.4">
      <c r="A51" s="4"/>
      <c r="B51" s="68" t="s">
        <v>164</v>
      </c>
      <c r="C51" s="62">
        <f>+C49+C50</f>
        <v>105177</v>
      </c>
      <c r="D51" s="63">
        <v>2.7</v>
      </c>
      <c r="E51" s="62">
        <v>117412</v>
      </c>
      <c r="F51" s="40">
        <v>3.3930858059532456</v>
      </c>
      <c r="G51" s="116">
        <f t="shared" si="3"/>
        <v>-12235</v>
      </c>
      <c r="H51" s="117">
        <f>+G51/E51*100</f>
        <v>-10.420570299458317</v>
      </c>
    </row>
    <row r="52" spans="1:8" ht="16" customHeight="1" x14ac:dyDescent="0.4">
      <c r="A52" s="4"/>
      <c r="B52" s="68" t="s">
        <v>93</v>
      </c>
      <c r="C52" s="62">
        <v>-8813</v>
      </c>
      <c r="D52" s="63">
        <v>-0.2</v>
      </c>
      <c r="E52" s="62">
        <v>-179263</v>
      </c>
      <c r="F52" s="40">
        <v>-5.1805159679810977</v>
      </c>
      <c r="G52" s="116">
        <f t="shared" si="3"/>
        <v>170450</v>
      </c>
      <c r="H52" s="121" t="s">
        <v>22</v>
      </c>
    </row>
    <row r="53" spans="1:8" ht="16" customHeight="1" x14ac:dyDescent="0.4">
      <c r="A53" s="4"/>
      <c r="B53" s="68" t="s">
        <v>94</v>
      </c>
      <c r="C53" s="62">
        <f>+C51+C52</f>
        <v>96364</v>
      </c>
      <c r="D53" s="63">
        <v>2.5</v>
      </c>
      <c r="E53" s="62">
        <v>-61851</v>
      </c>
      <c r="F53" s="40">
        <v>-1.7874301620278521</v>
      </c>
      <c r="G53" s="116">
        <f t="shared" si="3"/>
        <v>158215</v>
      </c>
      <c r="H53" s="121" t="s">
        <v>22</v>
      </c>
    </row>
    <row r="54" spans="1:8" ht="16" customHeight="1" x14ac:dyDescent="0.4">
      <c r="A54" s="4"/>
      <c r="B54" s="7"/>
      <c r="C54" s="7"/>
      <c r="D54" s="7"/>
      <c r="E54" s="7"/>
      <c r="F54" s="7"/>
      <c r="G54" s="7"/>
      <c r="H54" s="7"/>
    </row>
    <row r="55" spans="1:8" ht="16" customHeight="1" x14ac:dyDescent="0.4">
      <c r="A55" s="4"/>
      <c r="B55" s="7"/>
      <c r="C55" s="7"/>
      <c r="D55" s="7"/>
      <c r="E55" s="7"/>
      <c r="F55" s="7"/>
      <c r="G55" s="7"/>
      <c r="H55" s="7"/>
    </row>
    <row r="56" spans="1:8" ht="16" customHeight="1" x14ac:dyDescent="0.4">
      <c r="A56" s="4"/>
      <c r="B56" s="4"/>
      <c r="C56" s="4"/>
      <c r="D56" s="4"/>
      <c r="E56" s="4"/>
      <c r="F56" s="4"/>
      <c r="G56" s="4"/>
      <c r="H56" s="4"/>
    </row>
    <row r="57" spans="1:8" ht="16" customHeight="1" x14ac:dyDescent="0.4">
      <c r="A57" s="4"/>
      <c r="B57" s="4"/>
      <c r="C57" s="4"/>
      <c r="D57" s="4"/>
      <c r="E57" s="4"/>
      <c r="F57" s="4"/>
      <c r="G57" s="4"/>
      <c r="H57" s="4"/>
    </row>
    <row r="58" spans="1:8" ht="16" customHeight="1" x14ac:dyDescent="0.4">
      <c r="A58" s="4"/>
      <c r="B58" s="4"/>
      <c r="C58" s="4"/>
      <c r="D58" s="4"/>
      <c r="E58" s="4"/>
      <c r="F58" s="4"/>
      <c r="G58" s="4"/>
      <c r="H58" s="4"/>
    </row>
    <row r="59" spans="1:8" ht="16" customHeight="1" x14ac:dyDescent="0.4">
      <c r="A59" s="4"/>
      <c r="B59" s="4"/>
      <c r="C59" s="4"/>
      <c r="D59" s="4"/>
      <c r="E59" s="4"/>
      <c r="F59" s="4"/>
      <c r="G59" s="4"/>
      <c r="H59" s="4"/>
    </row>
    <row r="60" spans="1:8" ht="16" customHeight="1" x14ac:dyDescent="0.4">
      <c r="A60" s="4"/>
      <c r="B60" s="4"/>
      <c r="C60" s="4"/>
      <c r="D60" s="4"/>
      <c r="E60" s="4"/>
      <c r="F60" s="4"/>
      <c r="G60" s="4"/>
      <c r="H60" s="4"/>
    </row>
    <row r="61" spans="1:8" ht="16" customHeight="1" x14ac:dyDescent="0.4">
      <c r="A61" s="4"/>
      <c r="B61" s="4"/>
      <c r="C61" s="4"/>
      <c r="D61" s="4"/>
      <c r="E61" s="4"/>
      <c r="F61" s="4"/>
      <c r="G61" s="4"/>
      <c r="H61" s="4"/>
    </row>
    <row r="62" spans="1:8" ht="16" customHeight="1" x14ac:dyDescent="0.4">
      <c r="A62" s="4"/>
      <c r="B62" s="4"/>
      <c r="C62" s="4"/>
      <c r="D62" s="4"/>
      <c r="E62" s="4"/>
      <c r="F62" s="4"/>
      <c r="G62" s="4"/>
      <c r="H62" s="4"/>
    </row>
    <row r="63" spans="1:8" ht="16" customHeight="1" x14ac:dyDescent="0.4">
      <c r="A63" s="4"/>
      <c r="B63" s="4"/>
      <c r="C63" s="4"/>
      <c r="D63" s="4"/>
      <c r="E63" s="4"/>
      <c r="F63" s="4"/>
      <c r="G63" s="4"/>
      <c r="H63" s="4"/>
    </row>
    <row r="64" spans="1:8" ht="16" customHeight="1" x14ac:dyDescent="0.4">
      <c r="A64" s="4"/>
      <c r="B64" s="4"/>
      <c r="C64" s="4"/>
      <c r="D64" s="4"/>
      <c r="E64" s="4"/>
      <c r="F64" s="4"/>
      <c r="G64" s="4"/>
      <c r="H64" s="4"/>
    </row>
    <row r="65" spans="1:8" ht="16" customHeight="1" x14ac:dyDescent="0.4">
      <c r="A65" s="4"/>
      <c r="B65" s="4"/>
      <c r="C65" s="4"/>
      <c r="D65" s="4"/>
      <c r="E65" s="4"/>
      <c r="F65" s="4"/>
      <c r="G65" s="4"/>
      <c r="H65" s="4"/>
    </row>
    <row r="66" spans="1:8" ht="16" customHeight="1" x14ac:dyDescent="0.4">
      <c r="A66" s="4"/>
      <c r="B66" s="4"/>
      <c r="C66" s="4"/>
      <c r="D66" s="4"/>
      <c r="E66" s="4"/>
      <c r="F66" s="4"/>
      <c r="G66" s="4"/>
      <c r="H66" s="4"/>
    </row>
    <row r="67" spans="1:8" ht="16" customHeight="1" x14ac:dyDescent="0.4">
      <c r="A67" s="4"/>
      <c r="B67" s="4"/>
      <c r="C67" s="4"/>
      <c r="D67" s="4"/>
      <c r="E67" s="4"/>
      <c r="F67" s="4"/>
      <c r="G67" s="4"/>
      <c r="H67" s="4"/>
    </row>
    <row r="68" spans="1:8" ht="16" customHeight="1" x14ac:dyDescent="0.4">
      <c r="A68" s="4"/>
      <c r="B68" s="4"/>
      <c r="C68" s="4"/>
      <c r="D68" s="4"/>
      <c r="E68" s="4"/>
      <c r="F68" s="4"/>
      <c r="G68" s="4"/>
      <c r="H68" s="4"/>
    </row>
    <row r="69" spans="1:8" ht="16" customHeight="1" x14ac:dyDescent="0.4">
      <c r="A69" s="4"/>
      <c r="B69" s="4"/>
      <c r="C69" s="4"/>
      <c r="D69" s="4"/>
      <c r="E69" s="4"/>
      <c r="F69" s="4"/>
      <c r="G69" s="4"/>
      <c r="H69" s="4"/>
    </row>
    <row r="70" spans="1:8" ht="16" customHeight="1" x14ac:dyDescent="0.4">
      <c r="A70" s="4"/>
      <c r="B70" s="4"/>
      <c r="C70" s="4"/>
      <c r="D70" s="4"/>
      <c r="E70" s="4"/>
      <c r="F70" s="4"/>
      <c r="G70" s="4"/>
      <c r="H70" s="4"/>
    </row>
    <row r="71" spans="1:8" ht="16" customHeight="1" x14ac:dyDescent="0.4">
      <c r="A71" s="4"/>
      <c r="B71" s="4"/>
      <c r="C71" s="4"/>
      <c r="D71" s="4"/>
      <c r="E71" s="4"/>
      <c r="F71" s="4"/>
      <c r="G71" s="4"/>
      <c r="H71" s="4"/>
    </row>
    <row r="72" spans="1:8" ht="16" customHeight="1" x14ac:dyDescent="0.4">
      <c r="A72" s="4"/>
      <c r="B72" s="4"/>
      <c r="C72" s="4"/>
      <c r="D72" s="4"/>
      <c r="E72" s="4"/>
      <c r="F72" s="4"/>
      <c r="G72" s="4"/>
      <c r="H72" s="4"/>
    </row>
    <row r="73" spans="1:8" ht="16" customHeight="1" x14ac:dyDescent="0.4">
      <c r="A73" s="4"/>
      <c r="B73" s="4"/>
      <c r="C73" s="4"/>
      <c r="D73" s="4"/>
      <c r="E73" s="4"/>
      <c r="F73" s="4"/>
      <c r="G73" s="4"/>
      <c r="H73" s="4"/>
    </row>
    <row r="74" spans="1:8" x14ac:dyDescent="0.4">
      <c r="B74" s="4"/>
      <c r="E74" s="4"/>
      <c r="F74" s="4"/>
      <c r="G74" s="4"/>
      <c r="H74" s="4"/>
    </row>
  </sheetData>
  <mergeCells count="5">
    <mergeCell ref="B8:H8"/>
    <mergeCell ref="B10:B11"/>
    <mergeCell ref="C10:D10"/>
    <mergeCell ref="E10:F10"/>
    <mergeCell ref="G10:H10"/>
  </mergeCells>
  <phoneticPr fontId="4" type="noConversion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="130" zoomScaleNormal="130" workbookViewId="0"/>
  </sheetViews>
  <sheetFormatPr defaultRowHeight="17" x14ac:dyDescent="0.4"/>
  <cols>
    <col min="1" max="1" width="5.6328125" style="5" customWidth="1"/>
    <col min="2" max="2" width="38.6328125" style="5" customWidth="1"/>
    <col min="3" max="3" width="11.6328125" style="5" customWidth="1"/>
    <col min="4" max="4" width="7.6328125" style="5" customWidth="1"/>
    <col min="5" max="5" width="9.6328125" style="5" customWidth="1"/>
    <col min="6" max="6" width="7.6328125" style="5" customWidth="1"/>
    <col min="7" max="7" width="9.6328125" style="5" customWidth="1"/>
    <col min="8" max="8" width="9.453125" style="5" customWidth="1"/>
    <col min="9" max="245" width="9" style="5"/>
    <col min="246" max="246" width="5.6328125" style="5" customWidth="1"/>
    <col min="247" max="247" width="38.6328125" style="5" customWidth="1"/>
    <col min="248" max="248" width="11.6328125" style="5" customWidth="1"/>
    <col min="249" max="249" width="7.6328125" style="5" customWidth="1"/>
    <col min="250" max="250" width="9.6328125" style="5" customWidth="1"/>
    <col min="251" max="251" width="7.6328125" style="5" customWidth="1"/>
    <col min="252" max="252" width="9.6328125" style="5" customWidth="1"/>
    <col min="253" max="253" width="9.453125" style="5" customWidth="1"/>
    <col min="254" max="254" width="16.08984375" style="5" customWidth="1"/>
    <col min="255" max="501" width="9" style="5"/>
    <col min="502" max="502" width="5.6328125" style="5" customWidth="1"/>
    <col min="503" max="503" width="38.6328125" style="5" customWidth="1"/>
    <col min="504" max="504" width="11.6328125" style="5" customWidth="1"/>
    <col min="505" max="505" width="7.6328125" style="5" customWidth="1"/>
    <col min="506" max="506" width="9.6328125" style="5" customWidth="1"/>
    <col min="507" max="507" width="7.6328125" style="5" customWidth="1"/>
    <col min="508" max="508" width="9.6328125" style="5" customWidth="1"/>
    <col min="509" max="509" width="9.453125" style="5" customWidth="1"/>
    <col min="510" max="510" width="16.08984375" style="5" customWidth="1"/>
    <col min="511" max="757" width="9" style="5"/>
    <col min="758" max="758" width="5.6328125" style="5" customWidth="1"/>
    <col min="759" max="759" width="38.6328125" style="5" customWidth="1"/>
    <col min="760" max="760" width="11.6328125" style="5" customWidth="1"/>
    <col min="761" max="761" width="7.6328125" style="5" customWidth="1"/>
    <col min="762" max="762" width="9.6328125" style="5" customWidth="1"/>
    <col min="763" max="763" width="7.6328125" style="5" customWidth="1"/>
    <col min="764" max="764" width="9.6328125" style="5" customWidth="1"/>
    <col min="765" max="765" width="9.453125" style="5" customWidth="1"/>
    <col min="766" max="766" width="16.08984375" style="5" customWidth="1"/>
    <col min="767" max="1013" width="9" style="5"/>
    <col min="1014" max="1014" width="5.6328125" style="5" customWidth="1"/>
    <col min="1015" max="1015" width="38.6328125" style="5" customWidth="1"/>
    <col min="1016" max="1016" width="11.6328125" style="5" customWidth="1"/>
    <col min="1017" max="1017" width="7.6328125" style="5" customWidth="1"/>
    <col min="1018" max="1018" width="9.6328125" style="5" customWidth="1"/>
    <col min="1019" max="1019" width="7.6328125" style="5" customWidth="1"/>
    <col min="1020" max="1020" width="9.6328125" style="5" customWidth="1"/>
    <col min="1021" max="1021" width="9.453125" style="5" customWidth="1"/>
    <col min="1022" max="1022" width="16.08984375" style="5" customWidth="1"/>
    <col min="1023" max="1269" width="9" style="5"/>
    <col min="1270" max="1270" width="5.6328125" style="5" customWidth="1"/>
    <col min="1271" max="1271" width="38.6328125" style="5" customWidth="1"/>
    <col min="1272" max="1272" width="11.6328125" style="5" customWidth="1"/>
    <col min="1273" max="1273" width="7.6328125" style="5" customWidth="1"/>
    <col min="1274" max="1274" width="9.6328125" style="5" customWidth="1"/>
    <col min="1275" max="1275" width="7.6328125" style="5" customWidth="1"/>
    <col min="1276" max="1276" width="9.6328125" style="5" customWidth="1"/>
    <col min="1277" max="1277" width="9.453125" style="5" customWidth="1"/>
    <col min="1278" max="1278" width="16.08984375" style="5" customWidth="1"/>
    <col min="1279" max="1525" width="9" style="5"/>
    <col min="1526" max="1526" width="5.6328125" style="5" customWidth="1"/>
    <col min="1527" max="1527" width="38.6328125" style="5" customWidth="1"/>
    <col min="1528" max="1528" width="11.6328125" style="5" customWidth="1"/>
    <col min="1529" max="1529" width="7.6328125" style="5" customWidth="1"/>
    <col min="1530" max="1530" width="9.6328125" style="5" customWidth="1"/>
    <col min="1531" max="1531" width="7.6328125" style="5" customWidth="1"/>
    <col min="1532" max="1532" width="9.6328125" style="5" customWidth="1"/>
    <col min="1533" max="1533" width="9.453125" style="5" customWidth="1"/>
    <col min="1534" max="1534" width="16.08984375" style="5" customWidth="1"/>
    <col min="1535" max="1781" width="9" style="5"/>
    <col min="1782" max="1782" width="5.6328125" style="5" customWidth="1"/>
    <col min="1783" max="1783" width="38.6328125" style="5" customWidth="1"/>
    <col min="1784" max="1784" width="11.6328125" style="5" customWidth="1"/>
    <col min="1785" max="1785" width="7.6328125" style="5" customWidth="1"/>
    <col min="1786" max="1786" width="9.6328125" style="5" customWidth="1"/>
    <col min="1787" max="1787" width="7.6328125" style="5" customWidth="1"/>
    <col min="1788" max="1788" width="9.6328125" style="5" customWidth="1"/>
    <col min="1789" max="1789" width="9.453125" style="5" customWidth="1"/>
    <col min="1790" max="1790" width="16.08984375" style="5" customWidth="1"/>
    <col min="1791" max="2037" width="9" style="5"/>
    <col min="2038" max="2038" width="5.6328125" style="5" customWidth="1"/>
    <col min="2039" max="2039" width="38.6328125" style="5" customWidth="1"/>
    <col min="2040" max="2040" width="11.6328125" style="5" customWidth="1"/>
    <col min="2041" max="2041" width="7.6328125" style="5" customWidth="1"/>
    <col min="2042" max="2042" width="9.6328125" style="5" customWidth="1"/>
    <col min="2043" max="2043" width="7.6328125" style="5" customWidth="1"/>
    <col min="2044" max="2044" width="9.6328125" style="5" customWidth="1"/>
    <col min="2045" max="2045" width="9.453125" style="5" customWidth="1"/>
    <col min="2046" max="2046" width="16.08984375" style="5" customWidth="1"/>
    <col min="2047" max="2293" width="9" style="5"/>
    <col min="2294" max="2294" width="5.6328125" style="5" customWidth="1"/>
    <col min="2295" max="2295" width="38.6328125" style="5" customWidth="1"/>
    <col min="2296" max="2296" width="11.6328125" style="5" customWidth="1"/>
    <col min="2297" max="2297" width="7.6328125" style="5" customWidth="1"/>
    <col min="2298" max="2298" width="9.6328125" style="5" customWidth="1"/>
    <col min="2299" max="2299" width="7.6328125" style="5" customWidth="1"/>
    <col min="2300" max="2300" width="9.6328125" style="5" customWidth="1"/>
    <col min="2301" max="2301" width="9.453125" style="5" customWidth="1"/>
    <col min="2302" max="2302" width="16.08984375" style="5" customWidth="1"/>
    <col min="2303" max="2549" width="9" style="5"/>
    <col min="2550" max="2550" width="5.6328125" style="5" customWidth="1"/>
    <col min="2551" max="2551" width="38.6328125" style="5" customWidth="1"/>
    <col min="2552" max="2552" width="11.6328125" style="5" customWidth="1"/>
    <col min="2553" max="2553" width="7.6328125" style="5" customWidth="1"/>
    <col min="2554" max="2554" width="9.6328125" style="5" customWidth="1"/>
    <col min="2555" max="2555" width="7.6328125" style="5" customWidth="1"/>
    <col min="2556" max="2556" width="9.6328125" style="5" customWidth="1"/>
    <col min="2557" max="2557" width="9.453125" style="5" customWidth="1"/>
    <col min="2558" max="2558" width="16.08984375" style="5" customWidth="1"/>
    <col min="2559" max="2805" width="9" style="5"/>
    <col min="2806" max="2806" width="5.6328125" style="5" customWidth="1"/>
    <col min="2807" max="2807" width="38.6328125" style="5" customWidth="1"/>
    <col min="2808" max="2808" width="11.6328125" style="5" customWidth="1"/>
    <col min="2809" max="2809" width="7.6328125" style="5" customWidth="1"/>
    <col min="2810" max="2810" width="9.6328125" style="5" customWidth="1"/>
    <col min="2811" max="2811" width="7.6328125" style="5" customWidth="1"/>
    <col min="2812" max="2812" width="9.6328125" style="5" customWidth="1"/>
    <col min="2813" max="2813" width="9.453125" style="5" customWidth="1"/>
    <col min="2814" max="2814" width="16.08984375" style="5" customWidth="1"/>
    <col min="2815" max="3061" width="9" style="5"/>
    <col min="3062" max="3062" width="5.6328125" style="5" customWidth="1"/>
    <col min="3063" max="3063" width="38.6328125" style="5" customWidth="1"/>
    <col min="3064" max="3064" width="11.6328125" style="5" customWidth="1"/>
    <col min="3065" max="3065" width="7.6328125" style="5" customWidth="1"/>
    <col min="3066" max="3066" width="9.6328125" style="5" customWidth="1"/>
    <col min="3067" max="3067" width="7.6328125" style="5" customWidth="1"/>
    <col min="3068" max="3068" width="9.6328125" style="5" customWidth="1"/>
    <col min="3069" max="3069" width="9.453125" style="5" customWidth="1"/>
    <col min="3070" max="3070" width="16.08984375" style="5" customWidth="1"/>
    <col min="3071" max="3317" width="9" style="5"/>
    <col min="3318" max="3318" width="5.6328125" style="5" customWidth="1"/>
    <col min="3319" max="3319" width="38.6328125" style="5" customWidth="1"/>
    <col min="3320" max="3320" width="11.6328125" style="5" customWidth="1"/>
    <col min="3321" max="3321" width="7.6328125" style="5" customWidth="1"/>
    <col min="3322" max="3322" width="9.6328125" style="5" customWidth="1"/>
    <col min="3323" max="3323" width="7.6328125" style="5" customWidth="1"/>
    <col min="3324" max="3324" width="9.6328125" style="5" customWidth="1"/>
    <col min="3325" max="3325" width="9.453125" style="5" customWidth="1"/>
    <col min="3326" max="3326" width="16.08984375" style="5" customWidth="1"/>
    <col min="3327" max="3573" width="9" style="5"/>
    <col min="3574" max="3574" width="5.6328125" style="5" customWidth="1"/>
    <col min="3575" max="3575" width="38.6328125" style="5" customWidth="1"/>
    <col min="3576" max="3576" width="11.6328125" style="5" customWidth="1"/>
    <col min="3577" max="3577" width="7.6328125" style="5" customWidth="1"/>
    <col min="3578" max="3578" width="9.6328125" style="5" customWidth="1"/>
    <col min="3579" max="3579" width="7.6328125" style="5" customWidth="1"/>
    <col min="3580" max="3580" width="9.6328125" style="5" customWidth="1"/>
    <col min="3581" max="3581" width="9.453125" style="5" customWidth="1"/>
    <col min="3582" max="3582" width="16.08984375" style="5" customWidth="1"/>
    <col min="3583" max="3829" width="9" style="5"/>
    <col min="3830" max="3830" width="5.6328125" style="5" customWidth="1"/>
    <col min="3831" max="3831" width="38.6328125" style="5" customWidth="1"/>
    <col min="3832" max="3832" width="11.6328125" style="5" customWidth="1"/>
    <col min="3833" max="3833" width="7.6328125" style="5" customWidth="1"/>
    <col min="3834" max="3834" width="9.6328125" style="5" customWidth="1"/>
    <col min="3835" max="3835" width="7.6328125" style="5" customWidth="1"/>
    <col min="3836" max="3836" width="9.6328125" style="5" customWidth="1"/>
    <col min="3837" max="3837" width="9.453125" style="5" customWidth="1"/>
    <col min="3838" max="3838" width="16.08984375" style="5" customWidth="1"/>
    <col min="3839" max="4085" width="9" style="5"/>
    <col min="4086" max="4086" width="5.6328125" style="5" customWidth="1"/>
    <col min="4087" max="4087" width="38.6328125" style="5" customWidth="1"/>
    <col min="4088" max="4088" width="11.6328125" style="5" customWidth="1"/>
    <col min="4089" max="4089" width="7.6328125" style="5" customWidth="1"/>
    <col min="4090" max="4090" width="9.6328125" style="5" customWidth="1"/>
    <col min="4091" max="4091" width="7.6328125" style="5" customWidth="1"/>
    <col min="4092" max="4092" width="9.6328125" style="5" customWidth="1"/>
    <col min="4093" max="4093" width="9.453125" style="5" customWidth="1"/>
    <col min="4094" max="4094" width="16.08984375" style="5" customWidth="1"/>
    <col min="4095" max="4341" width="9" style="5"/>
    <col min="4342" max="4342" width="5.6328125" style="5" customWidth="1"/>
    <col min="4343" max="4343" width="38.6328125" style="5" customWidth="1"/>
    <col min="4344" max="4344" width="11.6328125" style="5" customWidth="1"/>
    <col min="4345" max="4345" width="7.6328125" style="5" customWidth="1"/>
    <col min="4346" max="4346" width="9.6328125" style="5" customWidth="1"/>
    <col min="4347" max="4347" width="7.6328125" style="5" customWidth="1"/>
    <col min="4348" max="4348" width="9.6328125" style="5" customWidth="1"/>
    <col min="4349" max="4349" width="9.453125" style="5" customWidth="1"/>
    <col min="4350" max="4350" width="16.08984375" style="5" customWidth="1"/>
    <col min="4351" max="4597" width="9" style="5"/>
    <col min="4598" max="4598" width="5.6328125" style="5" customWidth="1"/>
    <col min="4599" max="4599" width="38.6328125" style="5" customWidth="1"/>
    <col min="4600" max="4600" width="11.6328125" style="5" customWidth="1"/>
    <col min="4601" max="4601" width="7.6328125" style="5" customWidth="1"/>
    <col min="4602" max="4602" width="9.6328125" style="5" customWidth="1"/>
    <col min="4603" max="4603" width="7.6328125" style="5" customWidth="1"/>
    <col min="4604" max="4604" width="9.6328125" style="5" customWidth="1"/>
    <col min="4605" max="4605" width="9.453125" style="5" customWidth="1"/>
    <col min="4606" max="4606" width="16.08984375" style="5" customWidth="1"/>
    <col min="4607" max="4853" width="9" style="5"/>
    <col min="4854" max="4854" width="5.6328125" style="5" customWidth="1"/>
    <col min="4855" max="4855" width="38.6328125" style="5" customWidth="1"/>
    <col min="4856" max="4856" width="11.6328125" style="5" customWidth="1"/>
    <col min="4857" max="4857" width="7.6328125" style="5" customWidth="1"/>
    <col min="4858" max="4858" width="9.6328125" style="5" customWidth="1"/>
    <col min="4859" max="4859" width="7.6328125" style="5" customWidth="1"/>
    <col min="4860" max="4860" width="9.6328125" style="5" customWidth="1"/>
    <col min="4861" max="4861" width="9.453125" style="5" customWidth="1"/>
    <col min="4862" max="4862" width="16.08984375" style="5" customWidth="1"/>
    <col min="4863" max="5109" width="9" style="5"/>
    <col min="5110" max="5110" width="5.6328125" style="5" customWidth="1"/>
    <col min="5111" max="5111" width="38.6328125" style="5" customWidth="1"/>
    <col min="5112" max="5112" width="11.6328125" style="5" customWidth="1"/>
    <col min="5113" max="5113" width="7.6328125" style="5" customWidth="1"/>
    <col min="5114" max="5114" width="9.6328125" style="5" customWidth="1"/>
    <col min="5115" max="5115" width="7.6328125" style="5" customWidth="1"/>
    <col min="5116" max="5116" width="9.6328125" style="5" customWidth="1"/>
    <col min="5117" max="5117" width="9.453125" style="5" customWidth="1"/>
    <col min="5118" max="5118" width="16.08984375" style="5" customWidth="1"/>
    <col min="5119" max="5365" width="9" style="5"/>
    <col min="5366" max="5366" width="5.6328125" style="5" customWidth="1"/>
    <col min="5367" max="5367" width="38.6328125" style="5" customWidth="1"/>
    <col min="5368" max="5368" width="11.6328125" style="5" customWidth="1"/>
    <col min="5369" max="5369" width="7.6328125" style="5" customWidth="1"/>
    <col min="5370" max="5370" width="9.6328125" style="5" customWidth="1"/>
    <col min="5371" max="5371" width="7.6328125" style="5" customWidth="1"/>
    <col min="5372" max="5372" width="9.6328125" style="5" customWidth="1"/>
    <col min="5373" max="5373" width="9.453125" style="5" customWidth="1"/>
    <col min="5374" max="5374" width="16.08984375" style="5" customWidth="1"/>
    <col min="5375" max="5621" width="9" style="5"/>
    <col min="5622" max="5622" width="5.6328125" style="5" customWidth="1"/>
    <col min="5623" max="5623" width="38.6328125" style="5" customWidth="1"/>
    <col min="5624" max="5624" width="11.6328125" style="5" customWidth="1"/>
    <col min="5625" max="5625" width="7.6328125" style="5" customWidth="1"/>
    <col min="5626" max="5626" width="9.6328125" style="5" customWidth="1"/>
    <col min="5627" max="5627" width="7.6328125" style="5" customWidth="1"/>
    <col min="5628" max="5628" width="9.6328125" style="5" customWidth="1"/>
    <col min="5629" max="5629" width="9.453125" style="5" customWidth="1"/>
    <col min="5630" max="5630" width="16.08984375" style="5" customWidth="1"/>
    <col min="5631" max="5877" width="9" style="5"/>
    <col min="5878" max="5878" width="5.6328125" style="5" customWidth="1"/>
    <col min="5879" max="5879" width="38.6328125" style="5" customWidth="1"/>
    <col min="5880" max="5880" width="11.6328125" style="5" customWidth="1"/>
    <col min="5881" max="5881" width="7.6328125" style="5" customWidth="1"/>
    <col min="5882" max="5882" width="9.6328125" style="5" customWidth="1"/>
    <col min="5883" max="5883" width="7.6328125" style="5" customWidth="1"/>
    <col min="5884" max="5884" width="9.6328125" style="5" customWidth="1"/>
    <col min="5885" max="5885" width="9.453125" style="5" customWidth="1"/>
    <col min="5886" max="5886" width="16.08984375" style="5" customWidth="1"/>
    <col min="5887" max="6133" width="9" style="5"/>
    <col min="6134" max="6134" width="5.6328125" style="5" customWidth="1"/>
    <col min="6135" max="6135" width="38.6328125" style="5" customWidth="1"/>
    <col min="6136" max="6136" width="11.6328125" style="5" customWidth="1"/>
    <col min="6137" max="6137" width="7.6328125" style="5" customWidth="1"/>
    <col min="6138" max="6138" width="9.6328125" style="5" customWidth="1"/>
    <col min="6139" max="6139" width="7.6328125" style="5" customWidth="1"/>
    <col min="6140" max="6140" width="9.6328125" style="5" customWidth="1"/>
    <col min="6141" max="6141" width="9.453125" style="5" customWidth="1"/>
    <col min="6142" max="6142" width="16.08984375" style="5" customWidth="1"/>
    <col min="6143" max="6389" width="9" style="5"/>
    <col min="6390" max="6390" width="5.6328125" style="5" customWidth="1"/>
    <col min="6391" max="6391" width="38.6328125" style="5" customWidth="1"/>
    <col min="6392" max="6392" width="11.6328125" style="5" customWidth="1"/>
    <col min="6393" max="6393" width="7.6328125" style="5" customWidth="1"/>
    <col min="6394" max="6394" width="9.6328125" style="5" customWidth="1"/>
    <col min="6395" max="6395" width="7.6328125" style="5" customWidth="1"/>
    <col min="6396" max="6396" width="9.6328125" style="5" customWidth="1"/>
    <col min="6397" max="6397" width="9.453125" style="5" customWidth="1"/>
    <col min="6398" max="6398" width="16.08984375" style="5" customWidth="1"/>
    <col min="6399" max="6645" width="9" style="5"/>
    <col min="6646" max="6646" width="5.6328125" style="5" customWidth="1"/>
    <col min="6647" max="6647" width="38.6328125" style="5" customWidth="1"/>
    <col min="6648" max="6648" width="11.6328125" style="5" customWidth="1"/>
    <col min="6649" max="6649" width="7.6328125" style="5" customWidth="1"/>
    <col min="6650" max="6650" width="9.6328125" style="5" customWidth="1"/>
    <col min="6651" max="6651" width="7.6328125" style="5" customWidth="1"/>
    <col min="6652" max="6652" width="9.6328125" style="5" customWidth="1"/>
    <col min="6653" max="6653" width="9.453125" style="5" customWidth="1"/>
    <col min="6654" max="6654" width="16.08984375" style="5" customWidth="1"/>
    <col min="6655" max="6901" width="9" style="5"/>
    <col min="6902" max="6902" width="5.6328125" style="5" customWidth="1"/>
    <col min="6903" max="6903" width="38.6328125" style="5" customWidth="1"/>
    <col min="6904" max="6904" width="11.6328125" style="5" customWidth="1"/>
    <col min="6905" max="6905" width="7.6328125" style="5" customWidth="1"/>
    <col min="6906" max="6906" width="9.6328125" style="5" customWidth="1"/>
    <col min="6907" max="6907" width="7.6328125" style="5" customWidth="1"/>
    <col min="6908" max="6908" width="9.6328125" style="5" customWidth="1"/>
    <col min="6909" max="6909" width="9.453125" style="5" customWidth="1"/>
    <col min="6910" max="6910" width="16.08984375" style="5" customWidth="1"/>
    <col min="6911" max="7157" width="9" style="5"/>
    <col min="7158" max="7158" width="5.6328125" style="5" customWidth="1"/>
    <col min="7159" max="7159" width="38.6328125" style="5" customWidth="1"/>
    <col min="7160" max="7160" width="11.6328125" style="5" customWidth="1"/>
    <col min="7161" max="7161" width="7.6328125" style="5" customWidth="1"/>
    <col min="7162" max="7162" width="9.6328125" style="5" customWidth="1"/>
    <col min="7163" max="7163" width="7.6328125" style="5" customWidth="1"/>
    <col min="7164" max="7164" width="9.6328125" style="5" customWidth="1"/>
    <col min="7165" max="7165" width="9.453125" style="5" customWidth="1"/>
    <col min="7166" max="7166" width="16.08984375" style="5" customWidth="1"/>
    <col min="7167" max="7413" width="9" style="5"/>
    <col min="7414" max="7414" width="5.6328125" style="5" customWidth="1"/>
    <col min="7415" max="7415" width="38.6328125" style="5" customWidth="1"/>
    <col min="7416" max="7416" width="11.6328125" style="5" customWidth="1"/>
    <col min="7417" max="7417" width="7.6328125" style="5" customWidth="1"/>
    <col min="7418" max="7418" width="9.6328125" style="5" customWidth="1"/>
    <col min="7419" max="7419" width="7.6328125" style="5" customWidth="1"/>
    <col min="7420" max="7420" width="9.6328125" style="5" customWidth="1"/>
    <col min="7421" max="7421" width="9.453125" style="5" customWidth="1"/>
    <col min="7422" max="7422" width="16.08984375" style="5" customWidth="1"/>
    <col min="7423" max="7669" width="9" style="5"/>
    <col min="7670" max="7670" width="5.6328125" style="5" customWidth="1"/>
    <col min="7671" max="7671" width="38.6328125" style="5" customWidth="1"/>
    <col min="7672" max="7672" width="11.6328125" style="5" customWidth="1"/>
    <col min="7673" max="7673" width="7.6328125" style="5" customWidth="1"/>
    <col min="7674" max="7674" width="9.6328125" style="5" customWidth="1"/>
    <col min="7675" max="7675" width="7.6328125" style="5" customWidth="1"/>
    <col min="7676" max="7676" width="9.6328125" style="5" customWidth="1"/>
    <col min="7677" max="7677" width="9.453125" style="5" customWidth="1"/>
    <col min="7678" max="7678" width="16.08984375" style="5" customWidth="1"/>
    <col min="7679" max="7925" width="9" style="5"/>
    <col min="7926" max="7926" width="5.6328125" style="5" customWidth="1"/>
    <col min="7927" max="7927" width="38.6328125" style="5" customWidth="1"/>
    <col min="7928" max="7928" width="11.6328125" style="5" customWidth="1"/>
    <col min="7929" max="7929" width="7.6328125" style="5" customWidth="1"/>
    <col min="7930" max="7930" width="9.6328125" style="5" customWidth="1"/>
    <col min="7931" max="7931" width="7.6328125" style="5" customWidth="1"/>
    <col min="7932" max="7932" width="9.6328125" style="5" customWidth="1"/>
    <col min="7933" max="7933" width="9.453125" style="5" customWidth="1"/>
    <col min="7934" max="7934" width="16.08984375" style="5" customWidth="1"/>
    <col min="7935" max="8181" width="9" style="5"/>
    <col min="8182" max="8182" width="5.6328125" style="5" customWidth="1"/>
    <col min="8183" max="8183" width="38.6328125" style="5" customWidth="1"/>
    <col min="8184" max="8184" width="11.6328125" style="5" customWidth="1"/>
    <col min="8185" max="8185" width="7.6328125" style="5" customWidth="1"/>
    <col min="8186" max="8186" width="9.6328125" style="5" customWidth="1"/>
    <col min="8187" max="8187" width="7.6328125" style="5" customWidth="1"/>
    <col min="8188" max="8188" width="9.6328125" style="5" customWidth="1"/>
    <col min="8189" max="8189" width="9.453125" style="5" customWidth="1"/>
    <col min="8190" max="8190" width="16.08984375" style="5" customWidth="1"/>
    <col min="8191" max="8437" width="9" style="5"/>
    <col min="8438" max="8438" width="5.6328125" style="5" customWidth="1"/>
    <col min="8439" max="8439" width="38.6328125" style="5" customWidth="1"/>
    <col min="8440" max="8440" width="11.6328125" style="5" customWidth="1"/>
    <col min="8441" max="8441" width="7.6328125" style="5" customWidth="1"/>
    <col min="8442" max="8442" width="9.6328125" style="5" customWidth="1"/>
    <col min="8443" max="8443" width="7.6328125" style="5" customWidth="1"/>
    <col min="8444" max="8444" width="9.6328125" style="5" customWidth="1"/>
    <col min="8445" max="8445" width="9.453125" style="5" customWidth="1"/>
    <col min="8446" max="8446" width="16.08984375" style="5" customWidth="1"/>
    <col min="8447" max="8693" width="9" style="5"/>
    <col min="8694" max="8694" width="5.6328125" style="5" customWidth="1"/>
    <col min="8695" max="8695" width="38.6328125" style="5" customWidth="1"/>
    <col min="8696" max="8696" width="11.6328125" style="5" customWidth="1"/>
    <col min="8697" max="8697" width="7.6328125" style="5" customWidth="1"/>
    <col min="8698" max="8698" width="9.6328125" style="5" customWidth="1"/>
    <col min="8699" max="8699" width="7.6328125" style="5" customWidth="1"/>
    <col min="8700" max="8700" width="9.6328125" style="5" customWidth="1"/>
    <col min="8701" max="8701" width="9.453125" style="5" customWidth="1"/>
    <col min="8702" max="8702" width="16.08984375" style="5" customWidth="1"/>
    <col min="8703" max="8949" width="9" style="5"/>
    <col min="8950" max="8950" width="5.6328125" style="5" customWidth="1"/>
    <col min="8951" max="8951" width="38.6328125" style="5" customWidth="1"/>
    <col min="8952" max="8952" width="11.6328125" style="5" customWidth="1"/>
    <col min="8953" max="8953" width="7.6328125" style="5" customWidth="1"/>
    <col min="8954" max="8954" width="9.6328125" style="5" customWidth="1"/>
    <col min="8955" max="8955" width="7.6328125" style="5" customWidth="1"/>
    <col min="8956" max="8956" width="9.6328125" style="5" customWidth="1"/>
    <col min="8957" max="8957" width="9.453125" style="5" customWidth="1"/>
    <col min="8958" max="8958" width="16.08984375" style="5" customWidth="1"/>
    <col min="8959" max="9205" width="9" style="5"/>
    <col min="9206" max="9206" width="5.6328125" style="5" customWidth="1"/>
    <col min="9207" max="9207" width="38.6328125" style="5" customWidth="1"/>
    <col min="9208" max="9208" width="11.6328125" style="5" customWidth="1"/>
    <col min="9209" max="9209" width="7.6328125" style="5" customWidth="1"/>
    <col min="9210" max="9210" width="9.6328125" style="5" customWidth="1"/>
    <col min="9211" max="9211" width="7.6328125" style="5" customWidth="1"/>
    <col min="9212" max="9212" width="9.6328125" style="5" customWidth="1"/>
    <col min="9213" max="9213" width="9.453125" style="5" customWidth="1"/>
    <col min="9214" max="9214" width="16.08984375" style="5" customWidth="1"/>
    <col min="9215" max="9461" width="9" style="5"/>
    <col min="9462" max="9462" width="5.6328125" style="5" customWidth="1"/>
    <col min="9463" max="9463" width="38.6328125" style="5" customWidth="1"/>
    <col min="9464" max="9464" width="11.6328125" style="5" customWidth="1"/>
    <col min="9465" max="9465" width="7.6328125" style="5" customWidth="1"/>
    <col min="9466" max="9466" width="9.6328125" style="5" customWidth="1"/>
    <col min="9467" max="9467" width="7.6328125" style="5" customWidth="1"/>
    <col min="9468" max="9468" width="9.6328125" style="5" customWidth="1"/>
    <col min="9469" max="9469" width="9.453125" style="5" customWidth="1"/>
    <col min="9470" max="9470" width="16.08984375" style="5" customWidth="1"/>
    <col min="9471" max="9717" width="9" style="5"/>
    <col min="9718" max="9718" width="5.6328125" style="5" customWidth="1"/>
    <col min="9719" max="9719" width="38.6328125" style="5" customWidth="1"/>
    <col min="9720" max="9720" width="11.6328125" style="5" customWidth="1"/>
    <col min="9721" max="9721" width="7.6328125" style="5" customWidth="1"/>
    <col min="9722" max="9722" width="9.6328125" style="5" customWidth="1"/>
    <col min="9723" max="9723" width="7.6328125" style="5" customWidth="1"/>
    <col min="9724" max="9724" width="9.6328125" style="5" customWidth="1"/>
    <col min="9725" max="9725" width="9.453125" style="5" customWidth="1"/>
    <col min="9726" max="9726" width="16.08984375" style="5" customWidth="1"/>
    <col min="9727" max="9973" width="9" style="5"/>
    <col min="9974" max="9974" width="5.6328125" style="5" customWidth="1"/>
    <col min="9975" max="9975" width="38.6328125" style="5" customWidth="1"/>
    <col min="9976" max="9976" width="11.6328125" style="5" customWidth="1"/>
    <col min="9977" max="9977" width="7.6328125" style="5" customWidth="1"/>
    <col min="9978" max="9978" width="9.6328125" style="5" customWidth="1"/>
    <col min="9979" max="9979" width="7.6328125" style="5" customWidth="1"/>
    <col min="9980" max="9980" width="9.6328125" style="5" customWidth="1"/>
    <col min="9981" max="9981" width="9.453125" style="5" customWidth="1"/>
    <col min="9982" max="9982" width="16.08984375" style="5" customWidth="1"/>
    <col min="9983" max="10229" width="9" style="5"/>
    <col min="10230" max="10230" width="5.6328125" style="5" customWidth="1"/>
    <col min="10231" max="10231" width="38.6328125" style="5" customWidth="1"/>
    <col min="10232" max="10232" width="11.6328125" style="5" customWidth="1"/>
    <col min="10233" max="10233" width="7.6328125" style="5" customWidth="1"/>
    <col min="10234" max="10234" width="9.6328125" style="5" customWidth="1"/>
    <col min="10235" max="10235" width="7.6328125" style="5" customWidth="1"/>
    <col min="10236" max="10236" width="9.6328125" style="5" customWidth="1"/>
    <col min="10237" max="10237" width="9.453125" style="5" customWidth="1"/>
    <col min="10238" max="10238" width="16.08984375" style="5" customWidth="1"/>
    <col min="10239" max="10485" width="9" style="5"/>
    <col min="10486" max="10486" width="5.6328125" style="5" customWidth="1"/>
    <col min="10487" max="10487" width="38.6328125" style="5" customWidth="1"/>
    <col min="10488" max="10488" width="11.6328125" style="5" customWidth="1"/>
    <col min="10489" max="10489" width="7.6328125" style="5" customWidth="1"/>
    <col min="10490" max="10490" width="9.6328125" style="5" customWidth="1"/>
    <col min="10491" max="10491" width="7.6328125" style="5" customWidth="1"/>
    <col min="10492" max="10492" width="9.6328125" style="5" customWidth="1"/>
    <col min="10493" max="10493" width="9.453125" style="5" customWidth="1"/>
    <col min="10494" max="10494" width="16.08984375" style="5" customWidth="1"/>
    <col min="10495" max="10741" width="9" style="5"/>
    <col min="10742" max="10742" width="5.6328125" style="5" customWidth="1"/>
    <col min="10743" max="10743" width="38.6328125" style="5" customWidth="1"/>
    <col min="10744" max="10744" width="11.6328125" style="5" customWidth="1"/>
    <col min="10745" max="10745" width="7.6328125" style="5" customWidth="1"/>
    <col min="10746" max="10746" width="9.6328125" style="5" customWidth="1"/>
    <col min="10747" max="10747" width="7.6328125" style="5" customWidth="1"/>
    <col min="10748" max="10748" width="9.6328125" style="5" customWidth="1"/>
    <col min="10749" max="10749" width="9.453125" style="5" customWidth="1"/>
    <col min="10750" max="10750" width="16.08984375" style="5" customWidth="1"/>
    <col min="10751" max="10997" width="9" style="5"/>
    <col min="10998" max="10998" width="5.6328125" style="5" customWidth="1"/>
    <col min="10999" max="10999" width="38.6328125" style="5" customWidth="1"/>
    <col min="11000" max="11000" width="11.6328125" style="5" customWidth="1"/>
    <col min="11001" max="11001" width="7.6328125" style="5" customWidth="1"/>
    <col min="11002" max="11002" width="9.6328125" style="5" customWidth="1"/>
    <col min="11003" max="11003" width="7.6328125" style="5" customWidth="1"/>
    <col min="11004" max="11004" width="9.6328125" style="5" customWidth="1"/>
    <col min="11005" max="11005" width="9.453125" style="5" customWidth="1"/>
    <col min="11006" max="11006" width="16.08984375" style="5" customWidth="1"/>
    <col min="11007" max="11253" width="9" style="5"/>
    <col min="11254" max="11254" width="5.6328125" style="5" customWidth="1"/>
    <col min="11255" max="11255" width="38.6328125" style="5" customWidth="1"/>
    <col min="11256" max="11256" width="11.6328125" style="5" customWidth="1"/>
    <col min="11257" max="11257" width="7.6328125" style="5" customWidth="1"/>
    <col min="11258" max="11258" width="9.6328125" style="5" customWidth="1"/>
    <col min="11259" max="11259" width="7.6328125" style="5" customWidth="1"/>
    <col min="11260" max="11260" width="9.6328125" style="5" customWidth="1"/>
    <col min="11261" max="11261" width="9.453125" style="5" customWidth="1"/>
    <col min="11262" max="11262" width="16.08984375" style="5" customWidth="1"/>
    <col min="11263" max="11509" width="9" style="5"/>
    <col min="11510" max="11510" width="5.6328125" style="5" customWidth="1"/>
    <col min="11511" max="11511" width="38.6328125" style="5" customWidth="1"/>
    <col min="11512" max="11512" width="11.6328125" style="5" customWidth="1"/>
    <col min="11513" max="11513" width="7.6328125" style="5" customWidth="1"/>
    <col min="11514" max="11514" width="9.6328125" style="5" customWidth="1"/>
    <col min="11515" max="11515" width="7.6328125" style="5" customWidth="1"/>
    <col min="11516" max="11516" width="9.6328125" style="5" customWidth="1"/>
    <col min="11517" max="11517" width="9.453125" style="5" customWidth="1"/>
    <col min="11518" max="11518" width="16.08984375" style="5" customWidth="1"/>
    <col min="11519" max="11765" width="9" style="5"/>
    <col min="11766" max="11766" width="5.6328125" style="5" customWidth="1"/>
    <col min="11767" max="11767" width="38.6328125" style="5" customWidth="1"/>
    <col min="11768" max="11768" width="11.6328125" style="5" customWidth="1"/>
    <col min="11769" max="11769" width="7.6328125" style="5" customWidth="1"/>
    <col min="11770" max="11770" width="9.6328125" style="5" customWidth="1"/>
    <col min="11771" max="11771" width="7.6328125" style="5" customWidth="1"/>
    <col min="11772" max="11772" width="9.6328125" style="5" customWidth="1"/>
    <col min="11773" max="11773" width="9.453125" style="5" customWidth="1"/>
    <col min="11774" max="11774" width="16.08984375" style="5" customWidth="1"/>
    <col min="11775" max="12021" width="9" style="5"/>
    <col min="12022" max="12022" width="5.6328125" style="5" customWidth="1"/>
    <col min="12023" max="12023" width="38.6328125" style="5" customWidth="1"/>
    <col min="12024" max="12024" width="11.6328125" style="5" customWidth="1"/>
    <col min="12025" max="12025" width="7.6328125" style="5" customWidth="1"/>
    <col min="12026" max="12026" width="9.6328125" style="5" customWidth="1"/>
    <col min="12027" max="12027" width="7.6328125" style="5" customWidth="1"/>
    <col min="12028" max="12028" width="9.6328125" style="5" customWidth="1"/>
    <col min="12029" max="12029" width="9.453125" style="5" customWidth="1"/>
    <col min="12030" max="12030" width="16.08984375" style="5" customWidth="1"/>
    <col min="12031" max="12277" width="9" style="5"/>
    <col min="12278" max="12278" width="5.6328125" style="5" customWidth="1"/>
    <col min="12279" max="12279" width="38.6328125" style="5" customWidth="1"/>
    <col min="12280" max="12280" width="11.6328125" style="5" customWidth="1"/>
    <col min="12281" max="12281" width="7.6328125" style="5" customWidth="1"/>
    <col min="12282" max="12282" width="9.6328125" style="5" customWidth="1"/>
    <col min="12283" max="12283" width="7.6328125" style="5" customWidth="1"/>
    <col min="12284" max="12284" width="9.6328125" style="5" customWidth="1"/>
    <col min="12285" max="12285" width="9.453125" style="5" customWidth="1"/>
    <col min="12286" max="12286" width="16.08984375" style="5" customWidth="1"/>
    <col min="12287" max="12533" width="9" style="5"/>
    <col min="12534" max="12534" width="5.6328125" style="5" customWidth="1"/>
    <col min="12535" max="12535" width="38.6328125" style="5" customWidth="1"/>
    <col min="12536" max="12536" width="11.6328125" style="5" customWidth="1"/>
    <col min="12537" max="12537" width="7.6328125" style="5" customWidth="1"/>
    <col min="12538" max="12538" width="9.6328125" style="5" customWidth="1"/>
    <col min="12539" max="12539" width="7.6328125" style="5" customWidth="1"/>
    <col min="12540" max="12540" width="9.6328125" style="5" customWidth="1"/>
    <col min="12541" max="12541" width="9.453125" style="5" customWidth="1"/>
    <col min="12542" max="12542" width="16.08984375" style="5" customWidth="1"/>
    <col min="12543" max="12789" width="9" style="5"/>
    <col min="12790" max="12790" width="5.6328125" style="5" customWidth="1"/>
    <col min="12791" max="12791" width="38.6328125" style="5" customWidth="1"/>
    <col min="12792" max="12792" width="11.6328125" style="5" customWidth="1"/>
    <col min="12793" max="12793" width="7.6328125" style="5" customWidth="1"/>
    <col min="12794" max="12794" width="9.6328125" style="5" customWidth="1"/>
    <col min="12795" max="12795" width="7.6328125" style="5" customWidth="1"/>
    <col min="12796" max="12796" width="9.6328125" style="5" customWidth="1"/>
    <col min="12797" max="12797" width="9.453125" style="5" customWidth="1"/>
    <col min="12798" max="12798" width="16.08984375" style="5" customWidth="1"/>
    <col min="12799" max="13045" width="9" style="5"/>
    <col min="13046" max="13046" width="5.6328125" style="5" customWidth="1"/>
    <col min="13047" max="13047" width="38.6328125" style="5" customWidth="1"/>
    <col min="13048" max="13048" width="11.6328125" style="5" customWidth="1"/>
    <col min="13049" max="13049" width="7.6328125" style="5" customWidth="1"/>
    <col min="13050" max="13050" width="9.6328125" style="5" customWidth="1"/>
    <col min="13051" max="13051" width="7.6328125" style="5" customWidth="1"/>
    <col min="13052" max="13052" width="9.6328125" style="5" customWidth="1"/>
    <col min="13053" max="13053" width="9.453125" style="5" customWidth="1"/>
    <col min="13054" max="13054" width="16.08984375" style="5" customWidth="1"/>
    <col min="13055" max="13301" width="9" style="5"/>
    <col min="13302" max="13302" width="5.6328125" style="5" customWidth="1"/>
    <col min="13303" max="13303" width="38.6328125" style="5" customWidth="1"/>
    <col min="13304" max="13304" width="11.6328125" style="5" customWidth="1"/>
    <col min="13305" max="13305" width="7.6328125" style="5" customWidth="1"/>
    <col min="13306" max="13306" width="9.6328125" style="5" customWidth="1"/>
    <col min="13307" max="13307" width="7.6328125" style="5" customWidth="1"/>
    <col min="13308" max="13308" width="9.6328125" style="5" customWidth="1"/>
    <col min="13309" max="13309" width="9.453125" style="5" customWidth="1"/>
    <col min="13310" max="13310" width="16.08984375" style="5" customWidth="1"/>
    <col min="13311" max="13557" width="9" style="5"/>
    <col min="13558" max="13558" width="5.6328125" style="5" customWidth="1"/>
    <col min="13559" max="13559" width="38.6328125" style="5" customWidth="1"/>
    <col min="13560" max="13560" width="11.6328125" style="5" customWidth="1"/>
    <col min="13561" max="13561" width="7.6328125" style="5" customWidth="1"/>
    <col min="13562" max="13562" width="9.6328125" style="5" customWidth="1"/>
    <col min="13563" max="13563" width="7.6328125" style="5" customWidth="1"/>
    <col min="13564" max="13564" width="9.6328125" style="5" customWidth="1"/>
    <col min="13565" max="13565" width="9.453125" style="5" customWidth="1"/>
    <col min="13566" max="13566" width="16.08984375" style="5" customWidth="1"/>
    <col min="13567" max="13813" width="9" style="5"/>
    <col min="13814" max="13814" width="5.6328125" style="5" customWidth="1"/>
    <col min="13815" max="13815" width="38.6328125" style="5" customWidth="1"/>
    <col min="13816" max="13816" width="11.6328125" style="5" customWidth="1"/>
    <col min="13817" max="13817" width="7.6328125" style="5" customWidth="1"/>
    <col min="13818" max="13818" width="9.6328125" style="5" customWidth="1"/>
    <col min="13819" max="13819" width="7.6328125" style="5" customWidth="1"/>
    <col min="13820" max="13820" width="9.6328125" style="5" customWidth="1"/>
    <col min="13821" max="13821" width="9.453125" style="5" customWidth="1"/>
    <col min="13822" max="13822" width="16.08984375" style="5" customWidth="1"/>
    <col min="13823" max="14069" width="9" style="5"/>
    <col min="14070" max="14070" width="5.6328125" style="5" customWidth="1"/>
    <col min="14071" max="14071" width="38.6328125" style="5" customWidth="1"/>
    <col min="14072" max="14072" width="11.6328125" style="5" customWidth="1"/>
    <col min="14073" max="14073" width="7.6328125" style="5" customWidth="1"/>
    <col min="14074" max="14074" width="9.6328125" style="5" customWidth="1"/>
    <col min="14075" max="14075" width="7.6328125" style="5" customWidth="1"/>
    <col min="14076" max="14076" width="9.6328125" style="5" customWidth="1"/>
    <col min="14077" max="14077" width="9.453125" style="5" customWidth="1"/>
    <col min="14078" max="14078" width="16.08984375" style="5" customWidth="1"/>
    <col min="14079" max="14325" width="9" style="5"/>
    <col min="14326" max="14326" width="5.6328125" style="5" customWidth="1"/>
    <col min="14327" max="14327" width="38.6328125" style="5" customWidth="1"/>
    <col min="14328" max="14328" width="11.6328125" style="5" customWidth="1"/>
    <col min="14329" max="14329" width="7.6328125" style="5" customWidth="1"/>
    <col min="14330" max="14330" width="9.6328125" style="5" customWidth="1"/>
    <col min="14331" max="14331" width="7.6328125" style="5" customWidth="1"/>
    <col min="14332" max="14332" width="9.6328125" style="5" customWidth="1"/>
    <col min="14333" max="14333" width="9.453125" style="5" customWidth="1"/>
    <col min="14334" max="14334" width="16.08984375" style="5" customWidth="1"/>
    <col min="14335" max="14581" width="9" style="5"/>
    <col min="14582" max="14582" width="5.6328125" style="5" customWidth="1"/>
    <col min="14583" max="14583" width="38.6328125" style="5" customWidth="1"/>
    <col min="14584" max="14584" width="11.6328125" style="5" customWidth="1"/>
    <col min="14585" max="14585" width="7.6328125" style="5" customWidth="1"/>
    <col min="14586" max="14586" width="9.6328125" style="5" customWidth="1"/>
    <col min="14587" max="14587" width="7.6328125" style="5" customWidth="1"/>
    <col min="14588" max="14588" width="9.6328125" style="5" customWidth="1"/>
    <col min="14589" max="14589" width="9.453125" style="5" customWidth="1"/>
    <col min="14590" max="14590" width="16.08984375" style="5" customWidth="1"/>
    <col min="14591" max="14837" width="9" style="5"/>
    <col min="14838" max="14838" width="5.6328125" style="5" customWidth="1"/>
    <col min="14839" max="14839" width="38.6328125" style="5" customWidth="1"/>
    <col min="14840" max="14840" width="11.6328125" style="5" customWidth="1"/>
    <col min="14841" max="14841" width="7.6328125" style="5" customWidth="1"/>
    <col min="14842" max="14842" width="9.6328125" style="5" customWidth="1"/>
    <col min="14843" max="14843" width="7.6328125" style="5" customWidth="1"/>
    <col min="14844" max="14844" width="9.6328125" style="5" customWidth="1"/>
    <col min="14845" max="14845" width="9.453125" style="5" customWidth="1"/>
    <col min="14846" max="14846" width="16.08984375" style="5" customWidth="1"/>
    <col min="14847" max="15093" width="9" style="5"/>
    <col min="15094" max="15094" width="5.6328125" style="5" customWidth="1"/>
    <col min="15095" max="15095" width="38.6328125" style="5" customWidth="1"/>
    <col min="15096" max="15096" width="11.6328125" style="5" customWidth="1"/>
    <col min="15097" max="15097" width="7.6328125" style="5" customWidth="1"/>
    <col min="15098" max="15098" width="9.6328125" style="5" customWidth="1"/>
    <col min="15099" max="15099" width="7.6328125" style="5" customWidth="1"/>
    <col min="15100" max="15100" width="9.6328125" style="5" customWidth="1"/>
    <col min="15101" max="15101" width="9.453125" style="5" customWidth="1"/>
    <col min="15102" max="15102" width="16.08984375" style="5" customWidth="1"/>
    <col min="15103" max="15349" width="9" style="5"/>
    <col min="15350" max="15350" width="5.6328125" style="5" customWidth="1"/>
    <col min="15351" max="15351" width="38.6328125" style="5" customWidth="1"/>
    <col min="15352" max="15352" width="11.6328125" style="5" customWidth="1"/>
    <col min="15353" max="15353" width="7.6328125" style="5" customWidth="1"/>
    <col min="15354" max="15354" width="9.6328125" style="5" customWidth="1"/>
    <col min="15355" max="15355" width="7.6328125" style="5" customWidth="1"/>
    <col min="15356" max="15356" width="9.6328125" style="5" customWidth="1"/>
    <col min="15357" max="15357" width="9.453125" style="5" customWidth="1"/>
    <col min="15358" max="15358" width="16.08984375" style="5" customWidth="1"/>
    <col min="15359" max="15605" width="9" style="5"/>
    <col min="15606" max="15606" width="5.6328125" style="5" customWidth="1"/>
    <col min="15607" max="15607" width="38.6328125" style="5" customWidth="1"/>
    <col min="15608" max="15608" width="11.6328125" style="5" customWidth="1"/>
    <col min="15609" max="15609" width="7.6328125" style="5" customWidth="1"/>
    <col min="15610" max="15610" width="9.6328125" style="5" customWidth="1"/>
    <col min="15611" max="15611" width="7.6328125" style="5" customWidth="1"/>
    <col min="15612" max="15612" width="9.6328125" style="5" customWidth="1"/>
    <col min="15613" max="15613" width="9.453125" style="5" customWidth="1"/>
    <col min="15614" max="15614" width="16.08984375" style="5" customWidth="1"/>
    <col min="15615" max="15861" width="9" style="5"/>
    <col min="15862" max="15862" width="5.6328125" style="5" customWidth="1"/>
    <col min="15863" max="15863" width="38.6328125" style="5" customWidth="1"/>
    <col min="15864" max="15864" width="11.6328125" style="5" customWidth="1"/>
    <col min="15865" max="15865" width="7.6328125" style="5" customWidth="1"/>
    <col min="15866" max="15866" width="9.6328125" style="5" customWidth="1"/>
    <col min="15867" max="15867" width="7.6328125" style="5" customWidth="1"/>
    <col min="15868" max="15868" width="9.6328125" style="5" customWidth="1"/>
    <col min="15869" max="15869" width="9.453125" style="5" customWidth="1"/>
    <col min="15870" max="15870" width="16.08984375" style="5" customWidth="1"/>
    <col min="15871" max="16117" width="9" style="5"/>
    <col min="16118" max="16118" width="5.6328125" style="5" customWidth="1"/>
    <col min="16119" max="16119" width="38.6328125" style="5" customWidth="1"/>
    <col min="16120" max="16120" width="11.6328125" style="5" customWidth="1"/>
    <col min="16121" max="16121" width="7.6328125" style="5" customWidth="1"/>
    <col min="16122" max="16122" width="9.6328125" style="5" customWidth="1"/>
    <col min="16123" max="16123" width="7.6328125" style="5" customWidth="1"/>
    <col min="16124" max="16124" width="9.6328125" style="5" customWidth="1"/>
    <col min="16125" max="16125" width="9.453125" style="5" customWidth="1"/>
    <col min="16126" max="16126" width="16.08984375" style="5" customWidth="1"/>
    <col min="16127" max="16384" width="9" style="5"/>
  </cols>
  <sheetData>
    <row r="1" spans="1:8" ht="60" customHeight="1" x14ac:dyDescent="0.4">
      <c r="A1" s="70"/>
      <c r="B1" s="70"/>
      <c r="C1" s="70"/>
      <c r="D1" s="70"/>
      <c r="E1" s="70"/>
      <c r="F1" s="70"/>
      <c r="G1" s="70"/>
      <c r="H1" s="70"/>
    </row>
    <row r="2" spans="1:8" ht="28" customHeight="1" x14ac:dyDescent="0.4">
      <c r="A2" s="70"/>
      <c r="B2" s="70"/>
      <c r="C2" s="70"/>
      <c r="D2" s="70"/>
      <c r="E2" s="70"/>
      <c r="F2" s="70"/>
      <c r="G2" s="70"/>
      <c r="H2" s="70"/>
    </row>
    <row r="3" spans="1:8" ht="26.15" customHeight="1" x14ac:dyDescent="0.4">
      <c r="A3" s="70"/>
      <c r="B3" s="136" t="s">
        <v>95</v>
      </c>
      <c r="C3" s="137"/>
      <c r="D3" s="137"/>
      <c r="E3" s="137"/>
      <c r="F3" s="137"/>
      <c r="G3" s="137"/>
      <c r="H3" s="137"/>
    </row>
    <row r="4" spans="1:8" ht="16" customHeight="1" x14ac:dyDescent="0.4">
      <c r="A4" s="70"/>
      <c r="B4" s="70"/>
      <c r="C4" s="70"/>
      <c r="D4" s="70"/>
      <c r="E4" s="70"/>
      <c r="F4" s="70"/>
      <c r="G4" s="144" t="s">
        <v>96</v>
      </c>
      <c r="H4" s="144"/>
    </row>
    <row r="5" spans="1:8" ht="20.149999999999999" customHeight="1" x14ac:dyDescent="0.4">
      <c r="A5" s="70"/>
      <c r="B5" s="145" t="s">
        <v>97</v>
      </c>
      <c r="C5" s="145" t="s">
        <v>171</v>
      </c>
      <c r="D5" s="145"/>
      <c r="E5" s="145" t="s">
        <v>98</v>
      </c>
      <c r="F5" s="145"/>
      <c r="G5" s="145" t="s">
        <v>99</v>
      </c>
      <c r="H5" s="145"/>
    </row>
    <row r="6" spans="1:8" ht="20.149999999999999" customHeight="1" x14ac:dyDescent="0.4">
      <c r="A6" s="70"/>
      <c r="B6" s="145"/>
      <c r="C6" s="71" t="s">
        <v>100</v>
      </c>
      <c r="D6" s="71" t="s">
        <v>101</v>
      </c>
      <c r="E6" s="71" t="s">
        <v>100</v>
      </c>
      <c r="F6" s="71" t="s">
        <v>101</v>
      </c>
      <c r="G6" s="71" t="s">
        <v>100</v>
      </c>
      <c r="H6" s="71" t="s">
        <v>101</v>
      </c>
    </row>
    <row r="7" spans="1:8" ht="20.149999999999999" customHeight="1" x14ac:dyDescent="0.4">
      <c r="A7" s="70"/>
      <c r="B7" s="72" t="s">
        <v>102</v>
      </c>
      <c r="C7" s="73">
        <v>-3248</v>
      </c>
      <c r="D7" s="74">
        <v>-3.1</v>
      </c>
      <c r="E7" s="73">
        <v>-2539</v>
      </c>
      <c r="F7" s="74">
        <v>-1.8</v>
      </c>
      <c r="G7" s="73">
        <f>+C7-E7</f>
        <v>-709</v>
      </c>
      <c r="H7" s="69" t="s">
        <v>103</v>
      </c>
    </row>
    <row r="8" spans="1:8" ht="20.149999999999999" customHeight="1" x14ac:dyDescent="0.4">
      <c r="A8" s="70"/>
      <c r="B8" s="72" t="s">
        <v>104</v>
      </c>
      <c r="C8" s="73">
        <v>302</v>
      </c>
      <c r="D8" s="74">
        <v>0.3</v>
      </c>
      <c r="E8" s="73">
        <v>1</v>
      </c>
      <c r="F8" s="74" t="s">
        <v>22</v>
      </c>
      <c r="G8" s="73">
        <f t="shared" ref="G8:G32" si="0">+C8-E8</f>
        <v>301</v>
      </c>
      <c r="H8" s="69">
        <f>+G8/E8*100</f>
        <v>30100</v>
      </c>
    </row>
    <row r="9" spans="1:8" ht="20.149999999999999" customHeight="1" x14ac:dyDescent="0.4">
      <c r="A9" s="70"/>
      <c r="B9" s="72" t="s">
        <v>173</v>
      </c>
      <c r="C9" s="73">
        <v>5107</v>
      </c>
      <c r="D9" s="74">
        <v>4.8</v>
      </c>
      <c r="E9" s="73">
        <v>-1445</v>
      </c>
      <c r="F9" s="74">
        <v>-1.1000000000000001</v>
      </c>
      <c r="G9" s="73">
        <f t="shared" si="0"/>
        <v>6552</v>
      </c>
      <c r="H9" s="69" t="s">
        <v>103</v>
      </c>
    </row>
    <row r="10" spans="1:8" ht="20.149999999999999" customHeight="1" x14ac:dyDescent="0.4">
      <c r="A10" s="70"/>
      <c r="B10" s="72" t="s">
        <v>106</v>
      </c>
      <c r="C10" s="73">
        <v>913</v>
      </c>
      <c r="D10" s="74">
        <v>0.9</v>
      </c>
      <c r="E10" s="73">
        <v>-668</v>
      </c>
      <c r="F10" s="74">
        <v>-0.5</v>
      </c>
      <c r="G10" s="73">
        <f t="shared" si="0"/>
        <v>1581</v>
      </c>
      <c r="H10" s="69" t="s">
        <v>103</v>
      </c>
    </row>
    <row r="11" spans="1:8" ht="20.149999999999999" customHeight="1" x14ac:dyDescent="0.4">
      <c r="A11" s="70"/>
      <c r="B11" s="72" t="s">
        <v>107</v>
      </c>
      <c r="C11" s="73">
        <v>27961</v>
      </c>
      <c r="D11" s="74">
        <v>26.3</v>
      </c>
      <c r="E11" s="73">
        <v>43585</v>
      </c>
      <c r="F11" s="74">
        <v>31.7</v>
      </c>
      <c r="G11" s="73">
        <f t="shared" si="0"/>
        <v>-15624</v>
      </c>
      <c r="H11" s="69">
        <f t="shared" ref="H11:H32" si="1">+G11/E11*100</f>
        <v>-35.847195135941263</v>
      </c>
    </row>
    <row r="12" spans="1:8" ht="20.149999999999999" customHeight="1" x14ac:dyDescent="0.4">
      <c r="A12" s="70"/>
      <c r="B12" s="72" t="s">
        <v>108</v>
      </c>
      <c r="C12" s="73">
        <v>10733</v>
      </c>
      <c r="D12" s="74">
        <v>10.1</v>
      </c>
      <c r="E12" s="73">
        <v>10680</v>
      </c>
      <c r="F12" s="74">
        <v>7.8</v>
      </c>
      <c r="G12" s="73">
        <f t="shared" si="0"/>
        <v>53</v>
      </c>
      <c r="H12" s="69">
        <f t="shared" si="1"/>
        <v>0.49625468164794007</v>
      </c>
    </row>
    <row r="13" spans="1:8" ht="20.149999999999999" customHeight="1" x14ac:dyDescent="0.4">
      <c r="A13" s="70"/>
      <c r="B13" s="72" t="s">
        <v>109</v>
      </c>
      <c r="C13" s="73">
        <v>29045</v>
      </c>
      <c r="D13" s="74">
        <v>27.3</v>
      </c>
      <c r="E13" s="73">
        <v>26495</v>
      </c>
      <c r="F13" s="74">
        <v>19.3</v>
      </c>
      <c r="G13" s="73">
        <f t="shared" si="0"/>
        <v>2550</v>
      </c>
      <c r="H13" s="69">
        <f t="shared" si="1"/>
        <v>9.6244574448009068</v>
      </c>
    </row>
    <row r="14" spans="1:8" ht="20.149999999999999" customHeight="1" x14ac:dyDescent="0.4">
      <c r="A14" s="70"/>
      <c r="B14" s="72" t="s">
        <v>110</v>
      </c>
      <c r="C14" s="73">
        <v>-733</v>
      </c>
      <c r="D14" s="74">
        <v>-0.7</v>
      </c>
      <c r="E14" s="73">
        <v>554</v>
      </c>
      <c r="F14" s="74">
        <v>0.4</v>
      </c>
      <c r="G14" s="73">
        <f t="shared" si="0"/>
        <v>-1287</v>
      </c>
      <c r="H14" s="69">
        <f t="shared" si="1"/>
        <v>-232.31046931407943</v>
      </c>
    </row>
    <row r="15" spans="1:8" ht="20.149999999999999" customHeight="1" x14ac:dyDescent="0.4">
      <c r="A15" s="70"/>
      <c r="B15" s="72" t="s">
        <v>111</v>
      </c>
      <c r="C15" s="73">
        <v>29070</v>
      </c>
      <c r="D15" s="74">
        <v>27.3</v>
      </c>
      <c r="E15" s="73">
        <v>49648</v>
      </c>
      <c r="F15" s="74">
        <v>36.1</v>
      </c>
      <c r="G15" s="73">
        <f t="shared" si="0"/>
        <v>-20578</v>
      </c>
      <c r="H15" s="69">
        <f t="shared" si="1"/>
        <v>-41.447792458910733</v>
      </c>
    </row>
    <row r="16" spans="1:8" ht="20.149999999999999" customHeight="1" x14ac:dyDescent="0.4">
      <c r="A16" s="70"/>
      <c r="B16" s="72" t="s">
        <v>112</v>
      </c>
      <c r="C16" s="73">
        <v>2892</v>
      </c>
      <c r="D16" s="74">
        <v>2.7</v>
      </c>
      <c r="E16" s="73">
        <v>3517</v>
      </c>
      <c r="F16" s="74">
        <v>2.6</v>
      </c>
      <c r="G16" s="73">
        <f t="shared" si="0"/>
        <v>-625</v>
      </c>
      <c r="H16" s="69">
        <f t="shared" si="1"/>
        <v>-17.770827409724195</v>
      </c>
    </row>
    <row r="17" spans="1:8" ht="20.149999999999999" customHeight="1" x14ac:dyDescent="0.4">
      <c r="A17" s="70"/>
      <c r="B17" s="72" t="s">
        <v>113</v>
      </c>
      <c r="C17" s="73">
        <v>-865</v>
      </c>
      <c r="D17" s="74">
        <v>-0.8</v>
      </c>
      <c r="E17" s="73">
        <v>-758</v>
      </c>
      <c r="F17" s="74">
        <v>-0.6</v>
      </c>
      <c r="G17" s="73">
        <f t="shared" si="0"/>
        <v>-107</v>
      </c>
      <c r="H17" s="69" t="s">
        <v>103</v>
      </c>
    </row>
    <row r="18" spans="1:8" ht="20.149999999999999" customHeight="1" x14ac:dyDescent="0.4">
      <c r="A18" s="70"/>
      <c r="B18" s="72" t="s">
        <v>114</v>
      </c>
      <c r="C18" s="73">
        <v>436</v>
      </c>
      <c r="D18" s="74">
        <v>0.4</v>
      </c>
      <c r="E18" s="73">
        <v>3793</v>
      </c>
      <c r="F18" s="74">
        <v>2.8</v>
      </c>
      <c r="G18" s="73">
        <f t="shared" si="0"/>
        <v>-3357</v>
      </c>
      <c r="H18" s="69">
        <f t="shared" si="1"/>
        <v>-88.505141049301344</v>
      </c>
    </row>
    <row r="19" spans="1:8" ht="20.149999999999999" customHeight="1" x14ac:dyDescent="0.4">
      <c r="A19" s="70"/>
      <c r="B19" s="72" t="s">
        <v>115</v>
      </c>
      <c r="C19" s="73">
        <v>-863</v>
      </c>
      <c r="D19" s="74">
        <v>-0.8</v>
      </c>
      <c r="E19" s="73">
        <v>-776</v>
      </c>
      <c r="F19" s="74">
        <v>-0.6</v>
      </c>
      <c r="G19" s="73">
        <f t="shared" si="0"/>
        <v>-87</v>
      </c>
      <c r="H19" s="69" t="s">
        <v>103</v>
      </c>
    </row>
    <row r="20" spans="1:8" ht="20.149999999999999" customHeight="1" x14ac:dyDescent="0.4">
      <c r="A20" s="70"/>
      <c r="B20" s="72" t="s">
        <v>116</v>
      </c>
      <c r="C20" s="73">
        <v>-150</v>
      </c>
      <c r="D20" s="74">
        <v>-0.1</v>
      </c>
      <c r="E20" s="73">
        <v>-1735</v>
      </c>
      <c r="F20" s="74">
        <v>-1.3</v>
      </c>
      <c r="G20" s="73">
        <f t="shared" si="0"/>
        <v>1585</v>
      </c>
      <c r="H20" s="69" t="s">
        <v>103</v>
      </c>
    </row>
    <row r="21" spans="1:8" ht="20.149999999999999" customHeight="1" x14ac:dyDescent="0.4">
      <c r="A21" s="70"/>
      <c r="B21" s="72" t="s">
        <v>117</v>
      </c>
      <c r="C21" s="73">
        <v>975</v>
      </c>
      <c r="D21" s="74">
        <v>0.9</v>
      </c>
      <c r="E21" s="73">
        <v>687</v>
      </c>
      <c r="F21" s="74">
        <v>0.5</v>
      </c>
      <c r="G21" s="73">
        <f t="shared" si="0"/>
        <v>288</v>
      </c>
      <c r="H21" s="69">
        <f t="shared" si="1"/>
        <v>41.921397379912662</v>
      </c>
    </row>
    <row r="22" spans="1:8" ht="20.149999999999999" customHeight="1" x14ac:dyDescent="0.4">
      <c r="A22" s="70"/>
      <c r="B22" s="72" t="s">
        <v>118</v>
      </c>
      <c r="C22" s="73">
        <v>3079</v>
      </c>
      <c r="D22" s="74">
        <v>2.9</v>
      </c>
      <c r="E22" s="73">
        <v>5625</v>
      </c>
      <c r="F22" s="74">
        <v>4.0999999999999996</v>
      </c>
      <c r="G22" s="73">
        <f t="shared" si="0"/>
        <v>-2546</v>
      </c>
      <c r="H22" s="69">
        <f t="shared" si="1"/>
        <v>-45.262222222222221</v>
      </c>
    </row>
    <row r="23" spans="1:8" ht="20.149999999999999" customHeight="1" x14ac:dyDescent="0.4">
      <c r="A23" s="70"/>
      <c r="B23" s="72" t="s">
        <v>119</v>
      </c>
      <c r="C23" s="73">
        <v>-1052</v>
      </c>
      <c r="D23" s="74">
        <v>-1</v>
      </c>
      <c r="E23" s="73">
        <v>-2730</v>
      </c>
      <c r="F23" s="74">
        <v>-2</v>
      </c>
      <c r="G23" s="73">
        <f t="shared" si="0"/>
        <v>1678</v>
      </c>
      <c r="H23" s="69" t="s">
        <v>103</v>
      </c>
    </row>
    <row r="24" spans="1:8" ht="20.149999999999999" customHeight="1" x14ac:dyDescent="0.4">
      <c r="A24" s="70"/>
      <c r="B24" s="72" t="s">
        <v>172</v>
      </c>
      <c r="C24" s="69" t="s">
        <v>103</v>
      </c>
      <c r="D24" s="69" t="s">
        <v>103</v>
      </c>
      <c r="E24" s="73">
        <v>2110</v>
      </c>
      <c r="F24" s="74">
        <v>1.5</v>
      </c>
      <c r="G24" s="73">
        <v>-2110</v>
      </c>
      <c r="H24" s="69">
        <f t="shared" si="1"/>
        <v>-100</v>
      </c>
    </row>
    <row r="25" spans="1:8" ht="20.149999999999999" customHeight="1" x14ac:dyDescent="0.4">
      <c r="A25" s="70"/>
      <c r="B25" s="72" t="s">
        <v>121</v>
      </c>
      <c r="C25" s="73">
        <v>-150</v>
      </c>
      <c r="D25" s="74">
        <v>-0.1</v>
      </c>
      <c r="E25" s="73">
        <v>-89</v>
      </c>
      <c r="F25" s="74">
        <v>-0.1</v>
      </c>
      <c r="G25" s="73">
        <f t="shared" si="0"/>
        <v>-61</v>
      </c>
      <c r="H25" s="69" t="s">
        <v>103</v>
      </c>
    </row>
    <row r="26" spans="1:8" ht="20.149999999999999" customHeight="1" x14ac:dyDescent="0.4">
      <c r="A26" s="70"/>
      <c r="B26" s="72" t="s">
        <v>122</v>
      </c>
      <c r="C26" s="73">
        <v>771</v>
      </c>
      <c r="D26" s="74">
        <v>0.7</v>
      </c>
      <c r="E26" s="73">
        <v>847</v>
      </c>
      <c r="F26" s="74">
        <v>0.6</v>
      </c>
      <c r="G26" s="73">
        <f t="shared" si="0"/>
        <v>-76</v>
      </c>
      <c r="H26" s="69">
        <f t="shared" si="1"/>
        <v>-8.9728453364816989</v>
      </c>
    </row>
    <row r="27" spans="1:8" ht="20.149999999999999" customHeight="1" x14ac:dyDescent="0.4">
      <c r="A27" s="70"/>
      <c r="B27" s="72" t="s">
        <v>123</v>
      </c>
      <c r="C27" s="73">
        <v>522</v>
      </c>
      <c r="D27" s="74">
        <v>0.5</v>
      </c>
      <c r="E27" s="73">
        <v>840</v>
      </c>
      <c r="F27" s="74">
        <v>0.6</v>
      </c>
      <c r="G27" s="73">
        <f t="shared" si="0"/>
        <v>-318</v>
      </c>
      <c r="H27" s="69">
        <f t="shared" si="1"/>
        <v>-37.857142857142854</v>
      </c>
    </row>
    <row r="28" spans="1:8" ht="20.149999999999999" customHeight="1" x14ac:dyDescent="0.4">
      <c r="A28" s="70"/>
      <c r="B28" s="72" t="s">
        <v>124</v>
      </c>
      <c r="C28" s="73">
        <v>165</v>
      </c>
      <c r="D28" s="74">
        <v>0.1</v>
      </c>
      <c r="E28" s="73">
        <v>-332</v>
      </c>
      <c r="F28" s="74">
        <v>-0.2</v>
      </c>
      <c r="G28" s="73">
        <f t="shared" si="0"/>
        <v>497</v>
      </c>
      <c r="H28" s="69" t="s">
        <v>103</v>
      </c>
    </row>
    <row r="29" spans="1:8" ht="20.149999999999999" customHeight="1" x14ac:dyDescent="0.4">
      <c r="A29" s="70"/>
      <c r="B29" s="72" t="s">
        <v>125</v>
      </c>
      <c r="C29" s="73">
        <v>1541</v>
      </c>
      <c r="D29" s="74">
        <v>1.4</v>
      </c>
      <c r="E29" s="73">
        <v>-50</v>
      </c>
      <c r="F29" s="74" t="s">
        <v>22</v>
      </c>
      <c r="G29" s="73">
        <f t="shared" si="0"/>
        <v>1591</v>
      </c>
      <c r="H29" s="69" t="s">
        <v>103</v>
      </c>
    </row>
    <row r="30" spans="1:8" ht="20.149999999999999" customHeight="1" x14ac:dyDescent="0.4">
      <c r="A30" s="70"/>
      <c r="B30" s="72" t="s">
        <v>191</v>
      </c>
      <c r="C30" s="73">
        <v>49</v>
      </c>
      <c r="D30" s="69" t="s">
        <v>103</v>
      </c>
      <c r="E30" s="73">
        <v>290</v>
      </c>
      <c r="F30" s="74">
        <v>0.2</v>
      </c>
      <c r="G30" s="73">
        <f t="shared" si="0"/>
        <v>-241</v>
      </c>
      <c r="H30" s="69">
        <f t="shared" si="1"/>
        <v>-83.103448275862064</v>
      </c>
    </row>
    <row r="31" spans="1:8" ht="20.149999999999999" customHeight="1" x14ac:dyDescent="0.4">
      <c r="A31" s="70"/>
      <c r="B31" s="72" t="s">
        <v>126</v>
      </c>
      <c r="C31" s="73">
        <v>-34</v>
      </c>
      <c r="D31" s="69" t="s">
        <v>103</v>
      </c>
      <c r="E31" s="73">
        <v>-37</v>
      </c>
      <c r="F31" s="74" t="s">
        <v>22</v>
      </c>
      <c r="G31" s="73">
        <f t="shared" si="0"/>
        <v>3</v>
      </c>
      <c r="H31" s="69" t="s">
        <v>103</v>
      </c>
    </row>
    <row r="32" spans="1:8" ht="17.25" customHeight="1" x14ac:dyDescent="0.4">
      <c r="A32" s="70"/>
      <c r="B32" s="72" t="s">
        <v>127</v>
      </c>
      <c r="C32" s="73">
        <f>SUM(C7:C31)</f>
        <v>106466</v>
      </c>
      <c r="D32" s="74">
        <f>SUM(D7:D31)</f>
        <v>100.00000000000003</v>
      </c>
      <c r="E32" s="73">
        <v>137513</v>
      </c>
      <c r="F32" s="74">
        <v>99.999999999999986</v>
      </c>
      <c r="G32" s="73">
        <f t="shared" si="0"/>
        <v>-31047</v>
      </c>
      <c r="H32" s="69">
        <f t="shared" si="1"/>
        <v>-22.577501763469634</v>
      </c>
    </row>
    <row r="33" spans="1:8" ht="15" customHeight="1" x14ac:dyDescent="0.4">
      <c r="A33" s="70"/>
      <c r="B33" s="70" t="s">
        <v>190</v>
      </c>
      <c r="C33" s="70"/>
      <c r="D33" s="70"/>
      <c r="E33" s="70"/>
      <c r="F33" s="70"/>
      <c r="G33" s="70"/>
      <c r="H33" s="70"/>
    </row>
    <row r="34" spans="1:8" ht="15" customHeight="1" x14ac:dyDescent="0.4">
      <c r="A34" s="70"/>
      <c r="B34" s="70" t="s">
        <v>192</v>
      </c>
      <c r="C34" s="103"/>
      <c r="D34" s="70"/>
      <c r="E34" s="70"/>
      <c r="F34" s="70"/>
      <c r="G34" s="75"/>
      <c r="H34" s="70"/>
    </row>
    <row r="35" spans="1:8" ht="20.149999999999999" customHeight="1" x14ac:dyDescent="0.4">
      <c r="A35" s="70"/>
      <c r="B35" s="70"/>
      <c r="C35" s="75"/>
      <c r="D35" s="70"/>
      <c r="E35" s="70"/>
      <c r="F35" s="70"/>
      <c r="G35" s="70"/>
      <c r="H35" s="70"/>
    </row>
    <row r="36" spans="1:8" ht="20.149999999999999" customHeight="1" x14ac:dyDescent="0.4">
      <c r="A36" s="70"/>
      <c r="B36" s="70"/>
      <c r="C36" s="70"/>
      <c r="D36" s="70"/>
      <c r="E36" s="70"/>
      <c r="F36" s="70"/>
      <c r="G36" s="70"/>
      <c r="H36" s="70"/>
    </row>
    <row r="37" spans="1:8" ht="20.149999999999999" customHeight="1" x14ac:dyDescent="0.4">
      <c r="A37" s="70"/>
      <c r="B37" s="70"/>
      <c r="C37" s="70"/>
      <c r="D37" s="70"/>
      <c r="E37" s="70"/>
      <c r="F37" s="70"/>
      <c r="G37" s="70"/>
      <c r="H37" s="70"/>
    </row>
    <row r="38" spans="1:8" ht="20.149999999999999" customHeight="1" x14ac:dyDescent="0.4">
      <c r="A38" s="70"/>
      <c r="B38" s="70"/>
      <c r="C38" s="70"/>
      <c r="D38" s="70"/>
      <c r="E38" s="70"/>
      <c r="F38" s="70"/>
      <c r="G38" s="70"/>
      <c r="H38" s="70"/>
    </row>
    <row r="39" spans="1:8" ht="20.149999999999999" customHeight="1" x14ac:dyDescent="0.4">
      <c r="A39" s="70"/>
      <c r="B39" s="70"/>
      <c r="C39" s="70"/>
      <c r="D39" s="70"/>
      <c r="E39" s="70"/>
      <c r="F39" s="70"/>
      <c r="G39" s="70"/>
      <c r="H39" s="70"/>
    </row>
    <row r="40" spans="1:8" ht="20.149999999999999" customHeight="1" x14ac:dyDescent="0.4">
      <c r="A40" s="70"/>
      <c r="B40" s="70"/>
      <c r="C40" s="70"/>
      <c r="D40" s="70"/>
      <c r="E40" s="70"/>
      <c r="F40" s="70"/>
      <c r="G40" s="70"/>
      <c r="H40" s="70"/>
    </row>
    <row r="41" spans="1:8" ht="20.149999999999999" customHeight="1" x14ac:dyDescent="0.4">
      <c r="A41" s="70"/>
      <c r="B41" s="70"/>
      <c r="C41" s="70"/>
      <c r="D41" s="70"/>
      <c r="E41" s="70"/>
      <c r="F41" s="70"/>
      <c r="G41" s="70"/>
      <c r="H41" s="70"/>
    </row>
    <row r="42" spans="1:8" ht="20.149999999999999" customHeight="1" x14ac:dyDescent="0.4">
      <c r="A42" s="70"/>
      <c r="B42" s="70"/>
      <c r="C42" s="70"/>
      <c r="D42" s="70"/>
      <c r="E42" s="70"/>
      <c r="F42" s="70"/>
      <c r="G42" s="70"/>
      <c r="H42" s="70"/>
    </row>
    <row r="43" spans="1:8" ht="20.149999999999999" customHeight="1" x14ac:dyDescent="0.4">
      <c r="A43" s="70"/>
      <c r="B43" s="70"/>
      <c r="C43" s="70"/>
      <c r="D43" s="70"/>
      <c r="E43" s="70"/>
      <c r="F43" s="70"/>
      <c r="G43" s="70"/>
      <c r="H43" s="70"/>
    </row>
    <row r="44" spans="1:8" ht="20.149999999999999" customHeight="1" x14ac:dyDescent="0.4">
      <c r="A44" s="70"/>
      <c r="B44" s="70"/>
      <c r="C44" s="70"/>
      <c r="D44" s="70"/>
      <c r="E44" s="70"/>
      <c r="F44" s="70"/>
      <c r="G44" s="70"/>
      <c r="H44" s="70"/>
    </row>
    <row r="45" spans="1:8" ht="20.149999999999999" customHeight="1" x14ac:dyDescent="0.4">
      <c r="A45" s="70"/>
      <c r="B45" s="70"/>
      <c r="C45" s="70"/>
      <c r="D45" s="70"/>
      <c r="E45" s="70"/>
      <c r="F45" s="70"/>
      <c r="G45" s="70"/>
      <c r="H45" s="70"/>
    </row>
    <row r="46" spans="1:8" ht="20.149999999999999" customHeight="1" x14ac:dyDescent="0.4">
      <c r="A46" s="70"/>
      <c r="B46" s="70"/>
      <c r="C46" s="70"/>
      <c r="D46" s="70"/>
      <c r="E46" s="70"/>
      <c r="F46" s="70"/>
      <c r="G46" s="70"/>
      <c r="H46" s="70"/>
    </row>
    <row r="47" spans="1:8" ht="20.149999999999999" customHeight="1" x14ac:dyDescent="0.4">
      <c r="A47" s="70"/>
      <c r="B47" s="70"/>
      <c r="C47" s="70"/>
      <c r="D47" s="70"/>
      <c r="E47" s="70"/>
      <c r="F47" s="70"/>
      <c r="G47" s="70"/>
      <c r="H47" s="70"/>
    </row>
    <row r="48" spans="1:8" ht="20.149999999999999" customHeight="1" x14ac:dyDescent="0.4">
      <c r="A48" s="70"/>
      <c r="B48" s="70"/>
      <c r="C48" s="70"/>
      <c r="D48" s="70"/>
      <c r="E48" s="70"/>
      <c r="F48" s="70"/>
      <c r="G48" s="70"/>
      <c r="H48" s="70"/>
    </row>
    <row r="49" spans="1:8" ht="20.149999999999999" customHeight="1" x14ac:dyDescent="0.4">
      <c r="A49" s="70"/>
      <c r="B49" s="70"/>
      <c r="C49" s="70"/>
      <c r="D49" s="70"/>
      <c r="E49" s="70"/>
      <c r="F49" s="70"/>
      <c r="G49" s="70"/>
      <c r="H49" s="70"/>
    </row>
    <row r="50" spans="1:8" ht="20.149999999999999" customHeight="1" x14ac:dyDescent="0.4">
      <c r="A50" s="70"/>
      <c r="B50" s="70"/>
      <c r="C50" s="70"/>
      <c r="D50" s="70"/>
      <c r="E50" s="70"/>
      <c r="F50" s="70"/>
      <c r="G50" s="70"/>
      <c r="H50" s="70"/>
    </row>
    <row r="51" spans="1:8" ht="20.149999999999999" customHeight="1" x14ac:dyDescent="0.4">
      <c r="A51" s="70"/>
      <c r="B51" s="70"/>
      <c r="C51" s="70"/>
      <c r="D51" s="70"/>
      <c r="E51" s="70"/>
      <c r="F51" s="70"/>
      <c r="G51" s="70"/>
      <c r="H51" s="70"/>
    </row>
    <row r="52" spans="1:8" ht="20.149999999999999" customHeight="1" x14ac:dyDescent="0.4">
      <c r="A52" s="70"/>
      <c r="B52" s="70"/>
      <c r="C52" s="70"/>
      <c r="D52" s="70"/>
      <c r="E52" s="70"/>
      <c r="F52" s="70"/>
      <c r="G52" s="70"/>
      <c r="H52" s="70"/>
    </row>
    <row r="53" spans="1:8" ht="20.149999999999999" customHeight="1" x14ac:dyDescent="0.4">
      <c r="A53" s="70"/>
      <c r="B53" s="70"/>
      <c r="C53" s="70"/>
      <c r="D53" s="70"/>
      <c r="E53" s="70"/>
      <c r="F53" s="70"/>
      <c r="G53" s="70"/>
      <c r="H53" s="70"/>
    </row>
    <row r="54" spans="1:8" ht="20.149999999999999" customHeight="1" x14ac:dyDescent="0.4">
      <c r="A54" s="70"/>
      <c r="B54" s="70"/>
      <c r="C54" s="70"/>
      <c r="D54" s="70"/>
      <c r="E54" s="70"/>
      <c r="F54" s="70"/>
      <c r="G54" s="70"/>
      <c r="H54" s="70"/>
    </row>
    <row r="55" spans="1:8" ht="20.149999999999999" customHeight="1" x14ac:dyDescent="0.4">
      <c r="A55" s="70"/>
      <c r="B55" s="70"/>
      <c r="C55" s="70"/>
      <c r="D55" s="70"/>
      <c r="E55" s="70"/>
      <c r="F55" s="70"/>
      <c r="G55" s="70"/>
      <c r="H55" s="70"/>
    </row>
    <row r="56" spans="1:8" ht="20.149999999999999" customHeight="1" x14ac:dyDescent="0.4">
      <c r="A56" s="70"/>
      <c r="B56" s="70"/>
      <c r="C56" s="70"/>
      <c r="D56" s="70"/>
      <c r="E56" s="70"/>
      <c r="F56" s="70"/>
      <c r="G56" s="70"/>
      <c r="H56" s="70"/>
    </row>
    <row r="57" spans="1:8" ht="20.149999999999999" customHeight="1" x14ac:dyDescent="0.4">
      <c r="A57" s="70"/>
      <c r="B57" s="70"/>
      <c r="C57" s="70"/>
      <c r="D57" s="70"/>
      <c r="E57" s="70"/>
      <c r="F57" s="70"/>
      <c r="G57" s="70"/>
      <c r="H57" s="70"/>
    </row>
    <row r="58" spans="1:8" ht="20.149999999999999" customHeight="1" x14ac:dyDescent="0.4">
      <c r="A58" s="70"/>
      <c r="B58" s="70"/>
      <c r="C58" s="70"/>
      <c r="D58" s="70"/>
      <c r="E58" s="70"/>
      <c r="F58" s="70"/>
      <c r="G58" s="70"/>
      <c r="H58" s="70"/>
    </row>
    <row r="59" spans="1:8" ht="20.149999999999999" customHeight="1" x14ac:dyDescent="0.4">
      <c r="A59" s="70"/>
      <c r="B59" s="70"/>
      <c r="C59" s="70"/>
      <c r="D59" s="70"/>
      <c r="E59" s="70"/>
      <c r="F59" s="70"/>
      <c r="G59" s="70"/>
      <c r="H59" s="70"/>
    </row>
    <row r="60" spans="1:8" ht="20.149999999999999" customHeight="1" x14ac:dyDescent="0.4">
      <c r="A60" s="70"/>
      <c r="B60" s="70"/>
      <c r="C60" s="70"/>
      <c r="D60" s="70"/>
      <c r="E60" s="70"/>
      <c r="F60" s="70"/>
      <c r="G60" s="70"/>
      <c r="H60" s="70"/>
    </row>
    <row r="61" spans="1:8" ht="20.149999999999999" customHeight="1" x14ac:dyDescent="0.4">
      <c r="A61" s="70"/>
      <c r="B61" s="70"/>
      <c r="C61" s="70"/>
      <c r="D61" s="70"/>
      <c r="E61" s="70"/>
      <c r="F61" s="70"/>
      <c r="G61" s="70"/>
      <c r="H61" s="70"/>
    </row>
    <row r="62" spans="1:8" ht="20.149999999999999" customHeight="1" x14ac:dyDescent="0.4">
      <c r="A62" s="70"/>
      <c r="B62" s="70"/>
      <c r="C62" s="70"/>
      <c r="D62" s="70"/>
      <c r="E62" s="70"/>
      <c r="F62" s="70"/>
      <c r="G62" s="70"/>
      <c r="H62" s="70"/>
    </row>
    <row r="63" spans="1:8" x14ac:dyDescent="0.4">
      <c r="B63" s="70"/>
      <c r="C63" s="70"/>
      <c r="D63" s="70"/>
      <c r="E63" s="70"/>
      <c r="F63" s="70"/>
      <c r="G63" s="70"/>
      <c r="H63" s="70"/>
    </row>
  </sheetData>
  <sortState ref="C38:D65">
    <sortCondition ref="D38:D65"/>
  </sortState>
  <mergeCells count="6">
    <mergeCell ref="B3:H3"/>
    <mergeCell ref="G4:H4"/>
    <mergeCell ref="B5:B6"/>
    <mergeCell ref="C5:D5"/>
    <mergeCell ref="E5:F5"/>
    <mergeCell ref="G5:H5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="130" zoomScaleNormal="130" workbookViewId="0"/>
  </sheetViews>
  <sheetFormatPr defaultRowHeight="17" x14ac:dyDescent="0.4"/>
  <cols>
    <col min="1" max="1" width="21.6328125" style="5" customWidth="1"/>
    <col min="2" max="2" width="36.6328125" style="5" customWidth="1"/>
    <col min="3" max="3" width="11.6328125" style="5" customWidth="1"/>
    <col min="4" max="4" width="7.6328125" style="5" customWidth="1"/>
    <col min="5" max="5" width="11.6328125" style="5" customWidth="1"/>
    <col min="6" max="6" width="7.6328125" style="5" customWidth="1"/>
    <col min="7" max="7" width="11.6328125" style="5" customWidth="1"/>
    <col min="8" max="8" width="8.6328125" style="5" customWidth="1"/>
    <col min="9" max="246" width="9" style="5"/>
    <col min="247" max="247" width="21.6328125" style="5" customWidth="1"/>
    <col min="248" max="248" width="36.6328125" style="5" customWidth="1"/>
    <col min="249" max="249" width="11.6328125" style="5" customWidth="1"/>
    <col min="250" max="250" width="7.6328125" style="5" customWidth="1"/>
    <col min="251" max="251" width="11.6328125" style="5" customWidth="1"/>
    <col min="252" max="252" width="7.6328125" style="5" customWidth="1"/>
    <col min="253" max="253" width="11.6328125" style="5" customWidth="1"/>
    <col min="254" max="254" width="8.6328125" style="5" customWidth="1"/>
    <col min="255" max="255" width="2.6328125" style="5" customWidth="1"/>
    <col min="256" max="502" width="9" style="5"/>
    <col min="503" max="503" width="21.6328125" style="5" customWidth="1"/>
    <col min="504" max="504" width="36.6328125" style="5" customWidth="1"/>
    <col min="505" max="505" width="11.6328125" style="5" customWidth="1"/>
    <col min="506" max="506" width="7.6328125" style="5" customWidth="1"/>
    <col min="507" max="507" width="11.6328125" style="5" customWidth="1"/>
    <col min="508" max="508" width="7.6328125" style="5" customWidth="1"/>
    <col min="509" max="509" width="11.6328125" style="5" customWidth="1"/>
    <col min="510" max="510" width="8.6328125" style="5" customWidth="1"/>
    <col min="511" max="511" width="2.6328125" style="5" customWidth="1"/>
    <col min="512" max="758" width="9" style="5"/>
    <col min="759" max="759" width="21.6328125" style="5" customWidth="1"/>
    <col min="760" max="760" width="36.6328125" style="5" customWidth="1"/>
    <col min="761" max="761" width="11.6328125" style="5" customWidth="1"/>
    <col min="762" max="762" width="7.6328125" style="5" customWidth="1"/>
    <col min="763" max="763" width="11.6328125" style="5" customWidth="1"/>
    <col min="764" max="764" width="7.6328125" style="5" customWidth="1"/>
    <col min="765" max="765" width="11.6328125" style="5" customWidth="1"/>
    <col min="766" max="766" width="8.6328125" style="5" customWidth="1"/>
    <col min="767" max="767" width="2.6328125" style="5" customWidth="1"/>
    <col min="768" max="1014" width="9" style="5"/>
    <col min="1015" max="1015" width="21.6328125" style="5" customWidth="1"/>
    <col min="1016" max="1016" width="36.6328125" style="5" customWidth="1"/>
    <col min="1017" max="1017" width="11.6328125" style="5" customWidth="1"/>
    <col min="1018" max="1018" width="7.6328125" style="5" customWidth="1"/>
    <col min="1019" max="1019" width="11.6328125" style="5" customWidth="1"/>
    <col min="1020" max="1020" width="7.6328125" style="5" customWidth="1"/>
    <col min="1021" max="1021" width="11.6328125" style="5" customWidth="1"/>
    <col min="1022" max="1022" width="8.6328125" style="5" customWidth="1"/>
    <col min="1023" max="1023" width="2.6328125" style="5" customWidth="1"/>
    <col min="1024" max="1270" width="9" style="5"/>
    <col min="1271" max="1271" width="21.6328125" style="5" customWidth="1"/>
    <col min="1272" max="1272" width="36.6328125" style="5" customWidth="1"/>
    <col min="1273" max="1273" width="11.6328125" style="5" customWidth="1"/>
    <col min="1274" max="1274" width="7.6328125" style="5" customWidth="1"/>
    <col min="1275" max="1275" width="11.6328125" style="5" customWidth="1"/>
    <col min="1276" max="1276" width="7.6328125" style="5" customWidth="1"/>
    <col min="1277" max="1277" width="11.6328125" style="5" customWidth="1"/>
    <col min="1278" max="1278" width="8.6328125" style="5" customWidth="1"/>
    <col min="1279" max="1279" width="2.6328125" style="5" customWidth="1"/>
    <col min="1280" max="1526" width="9" style="5"/>
    <col min="1527" max="1527" width="21.6328125" style="5" customWidth="1"/>
    <col min="1528" max="1528" width="36.6328125" style="5" customWidth="1"/>
    <col min="1529" max="1529" width="11.6328125" style="5" customWidth="1"/>
    <col min="1530" max="1530" width="7.6328125" style="5" customWidth="1"/>
    <col min="1531" max="1531" width="11.6328125" style="5" customWidth="1"/>
    <col min="1532" max="1532" width="7.6328125" style="5" customWidth="1"/>
    <col min="1533" max="1533" width="11.6328125" style="5" customWidth="1"/>
    <col min="1534" max="1534" width="8.6328125" style="5" customWidth="1"/>
    <col min="1535" max="1535" width="2.6328125" style="5" customWidth="1"/>
    <col min="1536" max="1782" width="9" style="5"/>
    <col min="1783" max="1783" width="21.6328125" style="5" customWidth="1"/>
    <col min="1784" max="1784" width="36.6328125" style="5" customWidth="1"/>
    <col min="1785" max="1785" width="11.6328125" style="5" customWidth="1"/>
    <col min="1786" max="1786" width="7.6328125" style="5" customWidth="1"/>
    <col min="1787" max="1787" width="11.6328125" style="5" customWidth="1"/>
    <col min="1788" max="1788" width="7.6328125" style="5" customWidth="1"/>
    <col min="1789" max="1789" width="11.6328125" style="5" customWidth="1"/>
    <col min="1790" max="1790" width="8.6328125" style="5" customWidth="1"/>
    <col min="1791" max="1791" width="2.6328125" style="5" customWidth="1"/>
    <col min="1792" max="2038" width="9" style="5"/>
    <col min="2039" max="2039" width="21.6328125" style="5" customWidth="1"/>
    <col min="2040" max="2040" width="36.6328125" style="5" customWidth="1"/>
    <col min="2041" max="2041" width="11.6328125" style="5" customWidth="1"/>
    <col min="2042" max="2042" width="7.6328125" style="5" customWidth="1"/>
    <col min="2043" max="2043" width="11.6328125" style="5" customWidth="1"/>
    <col min="2044" max="2044" width="7.6328125" style="5" customWidth="1"/>
    <col min="2045" max="2045" width="11.6328125" style="5" customWidth="1"/>
    <col min="2046" max="2046" width="8.6328125" style="5" customWidth="1"/>
    <col min="2047" max="2047" width="2.6328125" style="5" customWidth="1"/>
    <col min="2048" max="2294" width="9" style="5"/>
    <col min="2295" max="2295" width="21.6328125" style="5" customWidth="1"/>
    <col min="2296" max="2296" width="36.6328125" style="5" customWidth="1"/>
    <col min="2297" max="2297" width="11.6328125" style="5" customWidth="1"/>
    <col min="2298" max="2298" width="7.6328125" style="5" customWidth="1"/>
    <col min="2299" max="2299" width="11.6328125" style="5" customWidth="1"/>
    <col min="2300" max="2300" width="7.6328125" style="5" customWidth="1"/>
    <col min="2301" max="2301" width="11.6328125" style="5" customWidth="1"/>
    <col min="2302" max="2302" width="8.6328125" style="5" customWidth="1"/>
    <col min="2303" max="2303" width="2.6328125" style="5" customWidth="1"/>
    <col min="2304" max="2550" width="9" style="5"/>
    <col min="2551" max="2551" width="21.6328125" style="5" customWidth="1"/>
    <col min="2552" max="2552" width="36.6328125" style="5" customWidth="1"/>
    <col min="2553" max="2553" width="11.6328125" style="5" customWidth="1"/>
    <col min="2554" max="2554" width="7.6328125" style="5" customWidth="1"/>
    <col min="2555" max="2555" width="11.6328125" style="5" customWidth="1"/>
    <col min="2556" max="2556" width="7.6328125" style="5" customWidth="1"/>
    <col min="2557" max="2557" width="11.6328125" style="5" customWidth="1"/>
    <col min="2558" max="2558" width="8.6328125" style="5" customWidth="1"/>
    <col min="2559" max="2559" width="2.6328125" style="5" customWidth="1"/>
    <col min="2560" max="2806" width="9" style="5"/>
    <col min="2807" max="2807" width="21.6328125" style="5" customWidth="1"/>
    <col min="2808" max="2808" width="36.6328125" style="5" customWidth="1"/>
    <col min="2809" max="2809" width="11.6328125" style="5" customWidth="1"/>
    <col min="2810" max="2810" width="7.6328125" style="5" customWidth="1"/>
    <col min="2811" max="2811" width="11.6328125" style="5" customWidth="1"/>
    <col min="2812" max="2812" width="7.6328125" style="5" customWidth="1"/>
    <col min="2813" max="2813" width="11.6328125" style="5" customWidth="1"/>
    <col min="2814" max="2814" width="8.6328125" style="5" customWidth="1"/>
    <col min="2815" max="2815" width="2.6328125" style="5" customWidth="1"/>
    <col min="2816" max="3062" width="9" style="5"/>
    <col min="3063" max="3063" width="21.6328125" style="5" customWidth="1"/>
    <col min="3064" max="3064" width="36.6328125" style="5" customWidth="1"/>
    <col min="3065" max="3065" width="11.6328125" style="5" customWidth="1"/>
    <col min="3066" max="3066" width="7.6328125" style="5" customWidth="1"/>
    <col min="3067" max="3067" width="11.6328125" style="5" customWidth="1"/>
    <col min="3068" max="3068" width="7.6328125" style="5" customWidth="1"/>
    <col min="3069" max="3069" width="11.6328125" style="5" customWidth="1"/>
    <col min="3070" max="3070" width="8.6328125" style="5" customWidth="1"/>
    <col min="3071" max="3071" width="2.6328125" style="5" customWidth="1"/>
    <col min="3072" max="3318" width="9" style="5"/>
    <col min="3319" max="3319" width="21.6328125" style="5" customWidth="1"/>
    <col min="3320" max="3320" width="36.6328125" style="5" customWidth="1"/>
    <col min="3321" max="3321" width="11.6328125" style="5" customWidth="1"/>
    <col min="3322" max="3322" width="7.6328125" style="5" customWidth="1"/>
    <col min="3323" max="3323" width="11.6328125" style="5" customWidth="1"/>
    <col min="3324" max="3324" width="7.6328125" style="5" customWidth="1"/>
    <col min="3325" max="3325" width="11.6328125" style="5" customWidth="1"/>
    <col min="3326" max="3326" width="8.6328125" style="5" customWidth="1"/>
    <col min="3327" max="3327" width="2.6328125" style="5" customWidth="1"/>
    <col min="3328" max="3574" width="9" style="5"/>
    <col min="3575" max="3575" width="21.6328125" style="5" customWidth="1"/>
    <col min="3576" max="3576" width="36.6328125" style="5" customWidth="1"/>
    <col min="3577" max="3577" width="11.6328125" style="5" customWidth="1"/>
    <col min="3578" max="3578" width="7.6328125" style="5" customWidth="1"/>
    <col min="3579" max="3579" width="11.6328125" style="5" customWidth="1"/>
    <col min="3580" max="3580" width="7.6328125" style="5" customWidth="1"/>
    <col min="3581" max="3581" width="11.6328125" style="5" customWidth="1"/>
    <col min="3582" max="3582" width="8.6328125" style="5" customWidth="1"/>
    <col min="3583" max="3583" width="2.6328125" style="5" customWidth="1"/>
    <col min="3584" max="3830" width="9" style="5"/>
    <col min="3831" max="3831" width="21.6328125" style="5" customWidth="1"/>
    <col min="3832" max="3832" width="36.6328125" style="5" customWidth="1"/>
    <col min="3833" max="3833" width="11.6328125" style="5" customWidth="1"/>
    <col min="3834" max="3834" width="7.6328125" style="5" customWidth="1"/>
    <col min="3835" max="3835" width="11.6328125" style="5" customWidth="1"/>
    <col min="3836" max="3836" width="7.6328125" style="5" customWidth="1"/>
    <col min="3837" max="3837" width="11.6328125" style="5" customWidth="1"/>
    <col min="3838" max="3838" width="8.6328125" style="5" customWidth="1"/>
    <col min="3839" max="3839" width="2.6328125" style="5" customWidth="1"/>
    <col min="3840" max="4086" width="9" style="5"/>
    <col min="4087" max="4087" width="21.6328125" style="5" customWidth="1"/>
    <col min="4088" max="4088" width="36.6328125" style="5" customWidth="1"/>
    <col min="4089" max="4089" width="11.6328125" style="5" customWidth="1"/>
    <col min="4090" max="4090" width="7.6328125" style="5" customWidth="1"/>
    <col min="4091" max="4091" width="11.6328125" style="5" customWidth="1"/>
    <col min="4092" max="4092" width="7.6328125" style="5" customWidth="1"/>
    <col min="4093" max="4093" width="11.6328125" style="5" customWidth="1"/>
    <col min="4094" max="4094" width="8.6328125" style="5" customWidth="1"/>
    <col min="4095" max="4095" width="2.6328125" style="5" customWidth="1"/>
    <col min="4096" max="4342" width="9" style="5"/>
    <col min="4343" max="4343" width="21.6328125" style="5" customWidth="1"/>
    <col min="4344" max="4344" width="36.6328125" style="5" customWidth="1"/>
    <col min="4345" max="4345" width="11.6328125" style="5" customWidth="1"/>
    <col min="4346" max="4346" width="7.6328125" style="5" customWidth="1"/>
    <col min="4347" max="4347" width="11.6328125" style="5" customWidth="1"/>
    <col min="4348" max="4348" width="7.6328125" style="5" customWidth="1"/>
    <col min="4349" max="4349" width="11.6328125" style="5" customWidth="1"/>
    <col min="4350" max="4350" width="8.6328125" style="5" customWidth="1"/>
    <col min="4351" max="4351" width="2.6328125" style="5" customWidth="1"/>
    <col min="4352" max="4598" width="9" style="5"/>
    <col min="4599" max="4599" width="21.6328125" style="5" customWidth="1"/>
    <col min="4600" max="4600" width="36.6328125" style="5" customWidth="1"/>
    <col min="4601" max="4601" width="11.6328125" style="5" customWidth="1"/>
    <col min="4602" max="4602" width="7.6328125" style="5" customWidth="1"/>
    <col min="4603" max="4603" width="11.6328125" style="5" customWidth="1"/>
    <col min="4604" max="4604" width="7.6328125" style="5" customWidth="1"/>
    <col min="4605" max="4605" width="11.6328125" style="5" customWidth="1"/>
    <col min="4606" max="4606" width="8.6328125" style="5" customWidth="1"/>
    <col min="4607" max="4607" width="2.6328125" style="5" customWidth="1"/>
    <col min="4608" max="4854" width="9" style="5"/>
    <col min="4855" max="4855" width="21.6328125" style="5" customWidth="1"/>
    <col min="4856" max="4856" width="36.6328125" style="5" customWidth="1"/>
    <col min="4857" max="4857" width="11.6328125" style="5" customWidth="1"/>
    <col min="4858" max="4858" width="7.6328125" style="5" customWidth="1"/>
    <col min="4859" max="4859" width="11.6328125" style="5" customWidth="1"/>
    <col min="4860" max="4860" width="7.6328125" style="5" customWidth="1"/>
    <col min="4861" max="4861" width="11.6328125" style="5" customWidth="1"/>
    <col min="4862" max="4862" width="8.6328125" style="5" customWidth="1"/>
    <col min="4863" max="4863" width="2.6328125" style="5" customWidth="1"/>
    <col min="4864" max="5110" width="9" style="5"/>
    <col min="5111" max="5111" width="21.6328125" style="5" customWidth="1"/>
    <col min="5112" max="5112" width="36.6328125" style="5" customWidth="1"/>
    <col min="5113" max="5113" width="11.6328125" style="5" customWidth="1"/>
    <col min="5114" max="5114" width="7.6328125" style="5" customWidth="1"/>
    <col min="5115" max="5115" width="11.6328125" style="5" customWidth="1"/>
    <col min="5116" max="5116" width="7.6328125" style="5" customWidth="1"/>
    <col min="5117" max="5117" width="11.6328125" style="5" customWidth="1"/>
    <col min="5118" max="5118" width="8.6328125" style="5" customWidth="1"/>
    <col min="5119" max="5119" width="2.6328125" style="5" customWidth="1"/>
    <col min="5120" max="5366" width="9" style="5"/>
    <col min="5367" max="5367" width="21.6328125" style="5" customWidth="1"/>
    <col min="5368" max="5368" width="36.6328125" style="5" customWidth="1"/>
    <col min="5369" max="5369" width="11.6328125" style="5" customWidth="1"/>
    <col min="5370" max="5370" width="7.6328125" style="5" customWidth="1"/>
    <col min="5371" max="5371" width="11.6328125" style="5" customWidth="1"/>
    <col min="5372" max="5372" width="7.6328125" style="5" customWidth="1"/>
    <col min="5373" max="5373" width="11.6328125" style="5" customWidth="1"/>
    <col min="5374" max="5374" width="8.6328125" style="5" customWidth="1"/>
    <col min="5375" max="5375" width="2.6328125" style="5" customWidth="1"/>
    <col min="5376" max="5622" width="9" style="5"/>
    <col min="5623" max="5623" width="21.6328125" style="5" customWidth="1"/>
    <col min="5624" max="5624" width="36.6328125" style="5" customWidth="1"/>
    <col min="5625" max="5625" width="11.6328125" style="5" customWidth="1"/>
    <col min="5626" max="5626" width="7.6328125" style="5" customWidth="1"/>
    <col min="5627" max="5627" width="11.6328125" style="5" customWidth="1"/>
    <col min="5628" max="5628" width="7.6328125" style="5" customWidth="1"/>
    <col min="5629" max="5629" width="11.6328125" style="5" customWidth="1"/>
    <col min="5630" max="5630" width="8.6328125" style="5" customWidth="1"/>
    <col min="5631" max="5631" width="2.6328125" style="5" customWidth="1"/>
    <col min="5632" max="5878" width="9" style="5"/>
    <col min="5879" max="5879" width="21.6328125" style="5" customWidth="1"/>
    <col min="5880" max="5880" width="36.6328125" style="5" customWidth="1"/>
    <col min="5881" max="5881" width="11.6328125" style="5" customWidth="1"/>
    <col min="5882" max="5882" width="7.6328125" style="5" customWidth="1"/>
    <col min="5883" max="5883" width="11.6328125" style="5" customWidth="1"/>
    <col min="5884" max="5884" width="7.6328125" style="5" customWidth="1"/>
    <col min="5885" max="5885" width="11.6328125" style="5" customWidth="1"/>
    <col min="5886" max="5886" width="8.6328125" style="5" customWidth="1"/>
    <col min="5887" max="5887" width="2.6328125" style="5" customWidth="1"/>
    <col min="5888" max="6134" width="9" style="5"/>
    <col min="6135" max="6135" width="21.6328125" style="5" customWidth="1"/>
    <col min="6136" max="6136" width="36.6328125" style="5" customWidth="1"/>
    <col min="6137" max="6137" width="11.6328125" style="5" customWidth="1"/>
    <col min="6138" max="6138" width="7.6328125" style="5" customWidth="1"/>
    <col min="6139" max="6139" width="11.6328125" style="5" customWidth="1"/>
    <col min="6140" max="6140" width="7.6328125" style="5" customWidth="1"/>
    <col min="6141" max="6141" width="11.6328125" style="5" customWidth="1"/>
    <col min="6142" max="6142" width="8.6328125" style="5" customWidth="1"/>
    <col min="6143" max="6143" width="2.6328125" style="5" customWidth="1"/>
    <col min="6144" max="6390" width="9" style="5"/>
    <col min="6391" max="6391" width="21.6328125" style="5" customWidth="1"/>
    <col min="6392" max="6392" width="36.6328125" style="5" customWidth="1"/>
    <col min="6393" max="6393" width="11.6328125" style="5" customWidth="1"/>
    <col min="6394" max="6394" width="7.6328125" style="5" customWidth="1"/>
    <col min="6395" max="6395" width="11.6328125" style="5" customWidth="1"/>
    <col min="6396" max="6396" width="7.6328125" style="5" customWidth="1"/>
    <col min="6397" max="6397" width="11.6328125" style="5" customWidth="1"/>
    <col min="6398" max="6398" width="8.6328125" style="5" customWidth="1"/>
    <col min="6399" max="6399" width="2.6328125" style="5" customWidth="1"/>
    <col min="6400" max="6646" width="9" style="5"/>
    <col min="6647" max="6647" width="21.6328125" style="5" customWidth="1"/>
    <col min="6648" max="6648" width="36.6328125" style="5" customWidth="1"/>
    <col min="6649" max="6649" width="11.6328125" style="5" customWidth="1"/>
    <col min="6650" max="6650" width="7.6328125" style="5" customWidth="1"/>
    <col min="6651" max="6651" width="11.6328125" style="5" customWidth="1"/>
    <col min="6652" max="6652" width="7.6328125" style="5" customWidth="1"/>
    <col min="6653" max="6653" width="11.6328125" style="5" customWidth="1"/>
    <col min="6654" max="6654" width="8.6328125" style="5" customWidth="1"/>
    <col min="6655" max="6655" width="2.6328125" style="5" customWidth="1"/>
    <col min="6656" max="6902" width="9" style="5"/>
    <col min="6903" max="6903" width="21.6328125" style="5" customWidth="1"/>
    <col min="6904" max="6904" width="36.6328125" style="5" customWidth="1"/>
    <col min="6905" max="6905" width="11.6328125" style="5" customWidth="1"/>
    <col min="6906" max="6906" width="7.6328125" style="5" customWidth="1"/>
    <col min="6907" max="6907" width="11.6328125" style="5" customWidth="1"/>
    <col min="6908" max="6908" width="7.6328125" style="5" customWidth="1"/>
    <col min="6909" max="6909" width="11.6328125" style="5" customWidth="1"/>
    <col min="6910" max="6910" width="8.6328125" style="5" customWidth="1"/>
    <col min="6911" max="6911" width="2.6328125" style="5" customWidth="1"/>
    <col min="6912" max="7158" width="9" style="5"/>
    <col min="7159" max="7159" width="21.6328125" style="5" customWidth="1"/>
    <col min="7160" max="7160" width="36.6328125" style="5" customWidth="1"/>
    <col min="7161" max="7161" width="11.6328125" style="5" customWidth="1"/>
    <col min="7162" max="7162" width="7.6328125" style="5" customWidth="1"/>
    <col min="7163" max="7163" width="11.6328125" style="5" customWidth="1"/>
    <col min="7164" max="7164" width="7.6328125" style="5" customWidth="1"/>
    <col min="7165" max="7165" width="11.6328125" style="5" customWidth="1"/>
    <col min="7166" max="7166" width="8.6328125" style="5" customWidth="1"/>
    <col min="7167" max="7167" width="2.6328125" style="5" customWidth="1"/>
    <col min="7168" max="7414" width="9" style="5"/>
    <col min="7415" max="7415" width="21.6328125" style="5" customWidth="1"/>
    <col min="7416" max="7416" width="36.6328125" style="5" customWidth="1"/>
    <col min="7417" max="7417" width="11.6328125" style="5" customWidth="1"/>
    <col min="7418" max="7418" width="7.6328125" style="5" customWidth="1"/>
    <col min="7419" max="7419" width="11.6328125" style="5" customWidth="1"/>
    <col min="7420" max="7420" width="7.6328125" style="5" customWidth="1"/>
    <col min="7421" max="7421" width="11.6328125" style="5" customWidth="1"/>
    <col min="7422" max="7422" width="8.6328125" style="5" customWidth="1"/>
    <col min="7423" max="7423" width="2.6328125" style="5" customWidth="1"/>
    <col min="7424" max="7670" width="9" style="5"/>
    <col min="7671" max="7671" width="21.6328125" style="5" customWidth="1"/>
    <col min="7672" max="7672" width="36.6328125" style="5" customWidth="1"/>
    <col min="7673" max="7673" width="11.6328125" style="5" customWidth="1"/>
    <col min="7674" max="7674" width="7.6328125" style="5" customWidth="1"/>
    <col min="7675" max="7675" width="11.6328125" style="5" customWidth="1"/>
    <col min="7676" max="7676" width="7.6328125" style="5" customWidth="1"/>
    <col min="7677" max="7677" width="11.6328125" style="5" customWidth="1"/>
    <col min="7678" max="7678" width="8.6328125" style="5" customWidth="1"/>
    <col min="7679" max="7679" width="2.6328125" style="5" customWidth="1"/>
    <col min="7680" max="7926" width="9" style="5"/>
    <col min="7927" max="7927" width="21.6328125" style="5" customWidth="1"/>
    <col min="7928" max="7928" width="36.6328125" style="5" customWidth="1"/>
    <col min="7929" max="7929" width="11.6328125" style="5" customWidth="1"/>
    <col min="7930" max="7930" width="7.6328125" style="5" customWidth="1"/>
    <col min="7931" max="7931" width="11.6328125" style="5" customWidth="1"/>
    <col min="7932" max="7932" width="7.6328125" style="5" customWidth="1"/>
    <col min="7933" max="7933" width="11.6328125" style="5" customWidth="1"/>
    <col min="7934" max="7934" width="8.6328125" style="5" customWidth="1"/>
    <col min="7935" max="7935" width="2.6328125" style="5" customWidth="1"/>
    <col min="7936" max="8182" width="9" style="5"/>
    <col min="8183" max="8183" width="21.6328125" style="5" customWidth="1"/>
    <col min="8184" max="8184" width="36.6328125" style="5" customWidth="1"/>
    <col min="8185" max="8185" width="11.6328125" style="5" customWidth="1"/>
    <col min="8186" max="8186" width="7.6328125" style="5" customWidth="1"/>
    <col min="8187" max="8187" width="11.6328125" style="5" customWidth="1"/>
    <col min="8188" max="8188" width="7.6328125" style="5" customWidth="1"/>
    <col min="8189" max="8189" width="11.6328125" style="5" customWidth="1"/>
    <col min="8190" max="8190" width="8.6328125" style="5" customWidth="1"/>
    <col min="8191" max="8191" width="2.6328125" style="5" customWidth="1"/>
    <col min="8192" max="8438" width="9" style="5"/>
    <col min="8439" max="8439" width="21.6328125" style="5" customWidth="1"/>
    <col min="8440" max="8440" width="36.6328125" style="5" customWidth="1"/>
    <col min="8441" max="8441" width="11.6328125" style="5" customWidth="1"/>
    <col min="8442" max="8442" width="7.6328125" style="5" customWidth="1"/>
    <col min="8443" max="8443" width="11.6328125" style="5" customWidth="1"/>
    <col min="8444" max="8444" width="7.6328125" style="5" customWidth="1"/>
    <col min="8445" max="8445" width="11.6328125" style="5" customWidth="1"/>
    <col min="8446" max="8446" width="8.6328125" style="5" customWidth="1"/>
    <col min="8447" max="8447" width="2.6328125" style="5" customWidth="1"/>
    <col min="8448" max="8694" width="9" style="5"/>
    <col min="8695" max="8695" width="21.6328125" style="5" customWidth="1"/>
    <col min="8696" max="8696" width="36.6328125" style="5" customWidth="1"/>
    <col min="8697" max="8697" width="11.6328125" style="5" customWidth="1"/>
    <col min="8698" max="8698" width="7.6328125" style="5" customWidth="1"/>
    <col min="8699" max="8699" width="11.6328125" style="5" customWidth="1"/>
    <col min="8700" max="8700" width="7.6328125" style="5" customWidth="1"/>
    <col min="8701" max="8701" width="11.6328125" style="5" customWidth="1"/>
    <col min="8702" max="8702" width="8.6328125" style="5" customWidth="1"/>
    <col min="8703" max="8703" width="2.6328125" style="5" customWidth="1"/>
    <col min="8704" max="8950" width="9" style="5"/>
    <col min="8951" max="8951" width="21.6328125" style="5" customWidth="1"/>
    <col min="8952" max="8952" width="36.6328125" style="5" customWidth="1"/>
    <col min="8953" max="8953" width="11.6328125" style="5" customWidth="1"/>
    <col min="8954" max="8954" width="7.6328125" style="5" customWidth="1"/>
    <col min="8955" max="8955" width="11.6328125" style="5" customWidth="1"/>
    <col min="8956" max="8956" width="7.6328125" style="5" customWidth="1"/>
    <col min="8957" max="8957" width="11.6328125" style="5" customWidth="1"/>
    <col min="8958" max="8958" width="8.6328125" style="5" customWidth="1"/>
    <col min="8959" max="8959" width="2.6328125" style="5" customWidth="1"/>
    <col min="8960" max="9206" width="9" style="5"/>
    <col min="9207" max="9207" width="21.6328125" style="5" customWidth="1"/>
    <col min="9208" max="9208" width="36.6328125" style="5" customWidth="1"/>
    <col min="9209" max="9209" width="11.6328125" style="5" customWidth="1"/>
    <col min="9210" max="9210" width="7.6328125" style="5" customWidth="1"/>
    <col min="9211" max="9211" width="11.6328125" style="5" customWidth="1"/>
    <col min="9212" max="9212" width="7.6328125" style="5" customWidth="1"/>
    <col min="9213" max="9213" width="11.6328125" style="5" customWidth="1"/>
    <col min="9214" max="9214" width="8.6328125" style="5" customWidth="1"/>
    <col min="9215" max="9215" width="2.6328125" style="5" customWidth="1"/>
    <col min="9216" max="9462" width="9" style="5"/>
    <col min="9463" max="9463" width="21.6328125" style="5" customWidth="1"/>
    <col min="9464" max="9464" width="36.6328125" style="5" customWidth="1"/>
    <col min="9465" max="9465" width="11.6328125" style="5" customWidth="1"/>
    <col min="9466" max="9466" width="7.6328125" style="5" customWidth="1"/>
    <col min="9467" max="9467" width="11.6328125" style="5" customWidth="1"/>
    <col min="9468" max="9468" width="7.6328125" style="5" customWidth="1"/>
    <col min="9469" max="9469" width="11.6328125" style="5" customWidth="1"/>
    <col min="9470" max="9470" width="8.6328125" style="5" customWidth="1"/>
    <col min="9471" max="9471" width="2.6328125" style="5" customWidth="1"/>
    <col min="9472" max="9718" width="9" style="5"/>
    <col min="9719" max="9719" width="21.6328125" style="5" customWidth="1"/>
    <col min="9720" max="9720" width="36.6328125" style="5" customWidth="1"/>
    <col min="9721" max="9721" width="11.6328125" style="5" customWidth="1"/>
    <col min="9722" max="9722" width="7.6328125" style="5" customWidth="1"/>
    <col min="9723" max="9723" width="11.6328125" style="5" customWidth="1"/>
    <col min="9724" max="9724" width="7.6328125" style="5" customWidth="1"/>
    <col min="9725" max="9725" width="11.6328125" style="5" customWidth="1"/>
    <col min="9726" max="9726" width="8.6328125" style="5" customWidth="1"/>
    <col min="9727" max="9727" width="2.6328125" style="5" customWidth="1"/>
    <col min="9728" max="9974" width="9" style="5"/>
    <col min="9975" max="9975" width="21.6328125" style="5" customWidth="1"/>
    <col min="9976" max="9976" width="36.6328125" style="5" customWidth="1"/>
    <col min="9977" max="9977" width="11.6328125" style="5" customWidth="1"/>
    <col min="9978" max="9978" width="7.6328125" style="5" customWidth="1"/>
    <col min="9979" max="9979" width="11.6328125" style="5" customWidth="1"/>
    <col min="9980" max="9980" width="7.6328125" style="5" customWidth="1"/>
    <col min="9981" max="9981" width="11.6328125" style="5" customWidth="1"/>
    <col min="9982" max="9982" width="8.6328125" style="5" customWidth="1"/>
    <col min="9983" max="9983" width="2.6328125" style="5" customWidth="1"/>
    <col min="9984" max="10230" width="9" style="5"/>
    <col min="10231" max="10231" width="21.6328125" style="5" customWidth="1"/>
    <col min="10232" max="10232" width="36.6328125" style="5" customWidth="1"/>
    <col min="10233" max="10233" width="11.6328125" style="5" customWidth="1"/>
    <col min="10234" max="10234" width="7.6328125" style="5" customWidth="1"/>
    <col min="10235" max="10235" width="11.6328125" style="5" customWidth="1"/>
    <col min="10236" max="10236" width="7.6328125" style="5" customWidth="1"/>
    <col min="10237" max="10237" width="11.6328125" style="5" customWidth="1"/>
    <col min="10238" max="10238" width="8.6328125" style="5" customWidth="1"/>
    <col min="10239" max="10239" width="2.6328125" style="5" customWidth="1"/>
    <col min="10240" max="10486" width="9" style="5"/>
    <col min="10487" max="10487" width="21.6328125" style="5" customWidth="1"/>
    <col min="10488" max="10488" width="36.6328125" style="5" customWidth="1"/>
    <col min="10489" max="10489" width="11.6328125" style="5" customWidth="1"/>
    <col min="10490" max="10490" width="7.6328125" style="5" customWidth="1"/>
    <col min="10491" max="10491" width="11.6328125" style="5" customWidth="1"/>
    <col min="10492" max="10492" width="7.6328125" style="5" customWidth="1"/>
    <col min="10493" max="10493" width="11.6328125" style="5" customWidth="1"/>
    <col min="10494" max="10494" width="8.6328125" style="5" customWidth="1"/>
    <col min="10495" max="10495" width="2.6328125" style="5" customWidth="1"/>
    <col min="10496" max="10742" width="9" style="5"/>
    <col min="10743" max="10743" width="21.6328125" style="5" customWidth="1"/>
    <col min="10744" max="10744" width="36.6328125" style="5" customWidth="1"/>
    <col min="10745" max="10745" width="11.6328125" style="5" customWidth="1"/>
    <col min="10746" max="10746" width="7.6328125" style="5" customWidth="1"/>
    <col min="10747" max="10747" width="11.6328125" style="5" customWidth="1"/>
    <col min="10748" max="10748" width="7.6328125" style="5" customWidth="1"/>
    <col min="10749" max="10749" width="11.6328125" style="5" customWidth="1"/>
    <col min="10750" max="10750" width="8.6328125" style="5" customWidth="1"/>
    <col min="10751" max="10751" width="2.6328125" style="5" customWidth="1"/>
    <col min="10752" max="10998" width="9" style="5"/>
    <col min="10999" max="10999" width="21.6328125" style="5" customWidth="1"/>
    <col min="11000" max="11000" width="36.6328125" style="5" customWidth="1"/>
    <col min="11001" max="11001" width="11.6328125" style="5" customWidth="1"/>
    <col min="11002" max="11002" width="7.6328125" style="5" customWidth="1"/>
    <col min="11003" max="11003" width="11.6328125" style="5" customWidth="1"/>
    <col min="11004" max="11004" width="7.6328125" style="5" customWidth="1"/>
    <col min="11005" max="11005" width="11.6328125" style="5" customWidth="1"/>
    <col min="11006" max="11006" width="8.6328125" style="5" customWidth="1"/>
    <col min="11007" max="11007" width="2.6328125" style="5" customWidth="1"/>
    <col min="11008" max="11254" width="9" style="5"/>
    <col min="11255" max="11255" width="21.6328125" style="5" customWidth="1"/>
    <col min="11256" max="11256" width="36.6328125" style="5" customWidth="1"/>
    <col min="11257" max="11257" width="11.6328125" style="5" customWidth="1"/>
    <col min="11258" max="11258" width="7.6328125" style="5" customWidth="1"/>
    <col min="11259" max="11259" width="11.6328125" style="5" customWidth="1"/>
    <col min="11260" max="11260" width="7.6328125" style="5" customWidth="1"/>
    <col min="11261" max="11261" width="11.6328125" style="5" customWidth="1"/>
    <col min="11262" max="11262" width="8.6328125" style="5" customWidth="1"/>
    <col min="11263" max="11263" width="2.6328125" style="5" customWidth="1"/>
    <col min="11264" max="11510" width="9" style="5"/>
    <col min="11511" max="11511" width="21.6328125" style="5" customWidth="1"/>
    <col min="11512" max="11512" width="36.6328125" style="5" customWidth="1"/>
    <col min="11513" max="11513" width="11.6328125" style="5" customWidth="1"/>
    <col min="11514" max="11514" width="7.6328125" style="5" customWidth="1"/>
    <col min="11515" max="11515" width="11.6328125" style="5" customWidth="1"/>
    <col min="11516" max="11516" width="7.6328125" style="5" customWidth="1"/>
    <col min="11517" max="11517" width="11.6328125" style="5" customWidth="1"/>
    <col min="11518" max="11518" width="8.6328125" style="5" customWidth="1"/>
    <col min="11519" max="11519" width="2.6328125" style="5" customWidth="1"/>
    <col min="11520" max="11766" width="9" style="5"/>
    <col min="11767" max="11767" width="21.6328125" style="5" customWidth="1"/>
    <col min="11768" max="11768" width="36.6328125" style="5" customWidth="1"/>
    <col min="11769" max="11769" width="11.6328125" style="5" customWidth="1"/>
    <col min="11770" max="11770" width="7.6328125" style="5" customWidth="1"/>
    <col min="11771" max="11771" width="11.6328125" style="5" customWidth="1"/>
    <col min="11772" max="11772" width="7.6328125" style="5" customWidth="1"/>
    <col min="11773" max="11773" width="11.6328125" style="5" customWidth="1"/>
    <col min="11774" max="11774" width="8.6328125" style="5" customWidth="1"/>
    <col min="11775" max="11775" width="2.6328125" style="5" customWidth="1"/>
    <col min="11776" max="12022" width="9" style="5"/>
    <col min="12023" max="12023" width="21.6328125" style="5" customWidth="1"/>
    <col min="12024" max="12024" width="36.6328125" style="5" customWidth="1"/>
    <col min="12025" max="12025" width="11.6328125" style="5" customWidth="1"/>
    <col min="12026" max="12026" width="7.6328125" style="5" customWidth="1"/>
    <col min="12027" max="12027" width="11.6328125" style="5" customWidth="1"/>
    <col min="12028" max="12028" width="7.6328125" style="5" customWidth="1"/>
    <col min="12029" max="12029" width="11.6328125" style="5" customWidth="1"/>
    <col min="12030" max="12030" width="8.6328125" style="5" customWidth="1"/>
    <col min="12031" max="12031" width="2.6328125" style="5" customWidth="1"/>
    <col min="12032" max="12278" width="9" style="5"/>
    <col min="12279" max="12279" width="21.6328125" style="5" customWidth="1"/>
    <col min="12280" max="12280" width="36.6328125" style="5" customWidth="1"/>
    <col min="12281" max="12281" width="11.6328125" style="5" customWidth="1"/>
    <col min="12282" max="12282" width="7.6328125" style="5" customWidth="1"/>
    <col min="12283" max="12283" width="11.6328125" style="5" customWidth="1"/>
    <col min="12284" max="12284" width="7.6328125" style="5" customWidth="1"/>
    <col min="12285" max="12285" width="11.6328125" style="5" customWidth="1"/>
    <col min="12286" max="12286" width="8.6328125" style="5" customWidth="1"/>
    <col min="12287" max="12287" width="2.6328125" style="5" customWidth="1"/>
    <col min="12288" max="12534" width="9" style="5"/>
    <col min="12535" max="12535" width="21.6328125" style="5" customWidth="1"/>
    <col min="12536" max="12536" width="36.6328125" style="5" customWidth="1"/>
    <col min="12537" max="12537" width="11.6328125" style="5" customWidth="1"/>
    <col min="12538" max="12538" width="7.6328125" style="5" customWidth="1"/>
    <col min="12539" max="12539" width="11.6328125" style="5" customWidth="1"/>
    <col min="12540" max="12540" width="7.6328125" style="5" customWidth="1"/>
    <col min="12541" max="12541" width="11.6328125" style="5" customWidth="1"/>
    <col min="12542" max="12542" width="8.6328125" style="5" customWidth="1"/>
    <col min="12543" max="12543" width="2.6328125" style="5" customWidth="1"/>
    <col min="12544" max="12790" width="9" style="5"/>
    <col min="12791" max="12791" width="21.6328125" style="5" customWidth="1"/>
    <col min="12792" max="12792" width="36.6328125" style="5" customWidth="1"/>
    <col min="12793" max="12793" width="11.6328125" style="5" customWidth="1"/>
    <col min="12794" max="12794" width="7.6328125" style="5" customWidth="1"/>
    <col min="12795" max="12795" width="11.6328125" style="5" customWidth="1"/>
    <col min="12796" max="12796" width="7.6328125" style="5" customWidth="1"/>
    <col min="12797" max="12797" width="11.6328125" style="5" customWidth="1"/>
    <col min="12798" max="12798" width="8.6328125" style="5" customWidth="1"/>
    <col min="12799" max="12799" width="2.6328125" style="5" customWidth="1"/>
    <col min="12800" max="13046" width="9" style="5"/>
    <col min="13047" max="13047" width="21.6328125" style="5" customWidth="1"/>
    <col min="13048" max="13048" width="36.6328125" style="5" customWidth="1"/>
    <col min="13049" max="13049" width="11.6328125" style="5" customWidth="1"/>
    <col min="13050" max="13050" width="7.6328125" style="5" customWidth="1"/>
    <col min="13051" max="13051" width="11.6328125" style="5" customWidth="1"/>
    <col min="13052" max="13052" width="7.6328125" style="5" customWidth="1"/>
    <col min="13053" max="13053" width="11.6328125" style="5" customWidth="1"/>
    <col min="13054" max="13054" width="8.6328125" style="5" customWidth="1"/>
    <col min="13055" max="13055" width="2.6328125" style="5" customWidth="1"/>
    <col min="13056" max="13302" width="9" style="5"/>
    <col min="13303" max="13303" width="21.6328125" style="5" customWidth="1"/>
    <col min="13304" max="13304" width="36.6328125" style="5" customWidth="1"/>
    <col min="13305" max="13305" width="11.6328125" style="5" customWidth="1"/>
    <col min="13306" max="13306" width="7.6328125" style="5" customWidth="1"/>
    <col min="13307" max="13307" width="11.6328125" style="5" customWidth="1"/>
    <col min="13308" max="13308" width="7.6328125" style="5" customWidth="1"/>
    <col min="13309" max="13309" width="11.6328125" style="5" customWidth="1"/>
    <col min="13310" max="13310" width="8.6328125" style="5" customWidth="1"/>
    <col min="13311" max="13311" width="2.6328125" style="5" customWidth="1"/>
    <col min="13312" max="13558" width="9" style="5"/>
    <col min="13559" max="13559" width="21.6328125" style="5" customWidth="1"/>
    <col min="13560" max="13560" width="36.6328125" style="5" customWidth="1"/>
    <col min="13561" max="13561" width="11.6328125" style="5" customWidth="1"/>
    <col min="13562" max="13562" width="7.6328125" style="5" customWidth="1"/>
    <col min="13563" max="13563" width="11.6328125" style="5" customWidth="1"/>
    <col min="13564" max="13564" width="7.6328125" style="5" customWidth="1"/>
    <col min="13565" max="13565" width="11.6328125" style="5" customWidth="1"/>
    <col min="13566" max="13566" width="8.6328125" style="5" customWidth="1"/>
    <col min="13567" max="13567" width="2.6328125" style="5" customWidth="1"/>
    <col min="13568" max="13814" width="9" style="5"/>
    <col min="13815" max="13815" width="21.6328125" style="5" customWidth="1"/>
    <col min="13816" max="13816" width="36.6328125" style="5" customWidth="1"/>
    <col min="13817" max="13817" width="11.6328125" style="5" customWidth="1"/>
    <col min="13818" max="13818" width="7.6328125" style="5" customWidth="1"/>
    <col min="13819" max="13819" width="11.6328125" style="5" customWidth="1"/>
    <col min="13820" max="13820" width="7.6328125" style="5" customWidth="1"/>
    <col min="13821" max="13821" width="11.6328125" style="5" customWidth="1"/>
    <col min="13822" max="13822" width="8.6328125" style="5" customWidth="1"/>
    <col min="13823" max="13823" width="2.6328125" style="5" customWidth="1"/>
    <col min="13824" max="14070" width="9" style="5"/>
    <col min="14071" max="14071" width="21.6328125" style="5" customWidth="1"/>
    <col min="14072" max="14072" width="36.6328125" style="5" customWidth="1"/>
    <col min="14073" max="14073" width="11.6328125" style="5" customWidth="1"/>
    <col min="14074" max="14074" width="7.6328125" style="5" customWidth="1"/>
    <col min="14075" max="14075" width="11.6328125" style="5" customWidth="1"/>
    <col min="14076" max="14076" width="7.6328125" style="5" customWidth="1"/>
    <col min="14077" max="14077" width="11.6328125" style="5" customWidth="1"/>
    <col min="14078" max="14078" width="8.6328125" style="5" customWidth="1"/>
    <col min="14079" max="14079" width="2.6328125" style="5" customWidth="1"/>
    <col min="14080" max="14326" width="9" style="5"/>
    <col min="14327" max="14327" width="21.6328125" style="5" customWidth="1"/>
    <col min="14328" max="14328" width="36.6328125" style="5" customWidth="1"/>
    <col min="14329" max="14329" width="11.6328125" style="5" customWidth="1"/>
    <col min="14330" max="14330" width="7.6328125" style="5" customWidth="1"/>
    <col min="14331" max="14331" width="11.6328125" style="5" customWidth="1"/>
    <col min="14332" max="14332" width="7.6328125" style="5" customWidth="1"/>
    <col min="14333" max="14333" width="11.6328125" style="5" customWidth="1"/>
    <col min="14334" max="14334" width="8.6328125" style="5" customWidth="1"/>
    <col min="14335" max="14335" width="2.6328125" style="5" customWidth="1"/>
    <col min="14336" max="14582" width="9" style="5"/>
    <col min="14583" max="14583" width="21.6328125" style="5" customWidth="1"/>
    <col min="14584" max="14584" width="36.6328125" style="5" customWidth="1"/>
    <col min="14585" max="14585" width="11.6328125" style="5" customWidth="1"/>
    <col min="14586" max="14586" width="7.6328125" style="5" customWidth="1"/>
    <col min="14587" max="14587" width="11.6328125" style="5" customWidth="1"/>
    <col min="14588" max="14588" width="7.6328125" style="5" customWidth="1"/>
    <col min="14589" max="14589" width="11.6328125" style="5" customWidth="1"/>
    <col min="14590" max="14590" width="8.6328125" style="5" customWidth="1"/>
    <col min="14591" max="14591" width="2.6328125" style="5" customWidth="1"/>
    <col min="14592" max="14838" width="9" style="5"/>
    <col min="14839" max="14839" width="21.6328125" style="5" customWidth="1"/>
    <col min="14840" max="14840" width="36.6328125" style="5" customWidth="1"/>
    <col min="14841" max="14841" width="11.6328125" style="5" customWidth="1"/>
    <col min="14842" max="14842" width="7.6328125" style="5" customWidth="1"/>
    <col min="14843" max="14843" width="11.6328125" style="5" customWidth="1"/>
    <col min="14844" max="14844" width="7.6328125" style="5" customWidth="1"/>
    <col min="14845" max="14845" width="11.6328125" style="5" customWidth="1"/>
    <col min="14846" max="14846" width="8.6328125" style="5" customWidth="1"/>
    <col min="14847" max="14847" width="2.6328125" style="5" customWidth="1"/>
    <col min="14848" max="15094" width="9" style="5"/>
    <col min="15095" max="15095" width="21.6328125" style="5" customWidth="1"/>
    <col min="15096" max="15096" width="36.6328125" style="5" customWidth="1"/>
    <col min="15097" max="15097" width="11.6328125" style="5" customWidth="1"/>
    <col min="15098" max="15098" width="7.6328125" style="5" customWidth="1"/>
    <col min="15099" max="15099" width="11.6328125" style="5" customWidth="1"/>
    <col min="15100" max="15100" width="7.6328125" style="5" customWidth="1"/>
    <col min="15101" max="15101" width="11.6328125" style="5" customWidth="1"/>
    <col min="15102" max="15102" width="8.6328125" style="5" customWidth="1"/>
    <col min="15103" max="15103" width="2.6328125" style="5" customWidth="1"/>
    <col min="15104" max="15350" width="9" style="5"/>
    <col min="15351" max="15351" width="21.6328125" style="5" customWidth="1"/>
    <col min="15352" max="15352" width="36.6328125" style="5" customWidth="1"/>
    <col min="15353" max="15353" width="11.6328125" style="5" customWidth="1"/>
    <col min="15354" max="15354" width="7.6328125" style="5" customWidth="1"/>
    <col min="15355" max="15355" width="11.6328125" style="5" customWidth="1"/>
    <col min="15356" max="15356" width="7.6328125" style="5" customWidth="1"/>
    <col min="15357" max="15357" width="11.6328125" style="5" customWidth="1"/>
    <col min="15358" max="15358" width="8.6328125" style="5" customWidth="1"/>
    <col min="15359" max="15359" width="2.6328125" style="5" customWidth="1"/>
    <col min="15360" max="15606" width="9" style="5"/>
    <col min="15607" max="15607" width="21.6328125" style="5" customWidth="1"/>
    <col min="15608" max="15608" width="36.6328125" style="5" customWidth="1"/>
    <col min="15609" max="15609" width="11.6328125" style="5" customWidth="1"/>
    <col min="15610" max="15610" width="7.6328125" style="5" customWidth="1"/>
    <col min="15611" max="15611" width="11.6328125" style="5" customWidth="1"/>
    <col min="15612" max="15612" width="7.6328125" style="5" customWidth="1"/>
    <col min="15613" max="15613" width="11.6328125" style="5" customWidth="1"/>
    <col min="15614" max="15614" width="8.6328125" style="5" customWidth="1"/>
    <col min="15615" max="15615" width="2.6328125" style="5" customWidth="1"/>
    <col min="15616" max="15862" width="9" style="5"/>
    <col min="15863" max="15863" width="21.6328125" style="5" customWidth="1"/>
    <col min="15864" max="15864" width="36.6328125" style="5" customWidth="1"/>
    <col min="15865" max="15865" width="11.6328125" style="5" customWidth="1"/>
    <col min="15866" max="15866" width="7.6328125" style="5" customWidth="1"/>
    <col min="15867" max="15867" width="11.6328125" style="5" customWidth="1"/>
    <col min="15868" max="15868" width="7.6328125" style="5" customWidth="1"/>
    <col min="15869" max="15869" width="11.6328125" style="5" customWidth="1"/>
    <col min="15870" max="15870" width="8.6328125" style="5" customWidth="1"/>
    <col min="15871" max="15871" width="2.6328125" style="5" customWidth="1"/>
    <col min="15872" max="16118" width="9" style="5"/>
    <col min="16119" max="16119" width="21.6328125" style="5" customWidth="1"/>
    <col min="16120" max="16120" width="36.6328125" style="5" customWidth="1"/>
    <col min="16121" max="16121" width="11.6328125" style="5" customWidth="1"/>
    <col min="16122" max="16122" width="7.6328125" style="5" customWidth="1"/>
    <col min="16123" max="16123" width="11.6328125" style="5" customWidth="1"/>
    <col min="16124" max="16124" width="7.6328125" style="5" customWidth="1"/>
    <col min="16125" max="16125" width="11.6328125" style="5" customWidth="1"/>
    <col min="16126" max="16126" width="8.6328125" style="5" customWidth="1"/>
    <col min="16127" max="16127" width="2.6328125" style="5" customWidth="1"/>
    <col min="16128" max="16384" width="9" style="5"/>
  </cols>
  <sheetData>
    <row r="1" spans="1:8" ht="60" customHeight="1" x14ac:dyDescent="0.4">
      <c r="A1" s="70"/>
      <c r="B1" s="70"/>
      <c r="C1" s="70"/>
      <c r="D1" s="70"/>
      <c r="E1" s="70"/>
      <c r="F1" s="70"/>
      <c r="G1" s="70"/>
      <c r="H1" s="70"/>
    </row>
    <row r="2" spans="1:8" ht="36" customHeight="1" x14ac:dyDescent="0.4">
      <c r="A2" s="70"/>
      <c r="B2" s="6" t="s">
        <v>128</v>
      </c>
      <c r="C2" s="43"/>
      <c r="D2" s="43"/>
      <c r="E2" s="43"/>
      <c r="F2" s="43"/>
      <c r="G2" s="43"/>
      <c r="H2" s="43"/>
    </row>
    <row r="3" spans="1:8" ht="6" customHeight="1" x14ac:dyDescent="0.4">
      <c r="A3" s="70"/>
      <c r="B3" s="43"/>
      <c r="C3" s="43"/>
      <c r="D3" s="43"/>
      <c r="E3" s="43"/>
      <c r="F3" s="43"/>
      <c r="G3" s="43"/>
      <c r="H3" s="43"/>
    </row>
    <row r="4" spans="1:8" ht="18" customHeight="1" x14ac:dyDescent="0.4">
      <c r="A4" s="70"/>
      <c r="B4" s="42" t="s">
        <v>183</v>
      </c>
    </row>
    <row r="5" spans="1:8" ht="18" customHeight="1" x14ac:dyDescent="0.4">
      <c r="A5" s="70"/>
      <c r="B5" s="42" t="s">
        <v>184</v>
      </c>
      <c r="C5" s="8"/>
      <c r="D5" s="8"/>
      <c r="E5" s="8"/>
      <c r="F5" s="8"/>
      <c r="G5" s="8"/>
      <c r="H5" s="8"/>
    </row>
    <row r="6" spans="1:8" ht="18" customHeight="1" x14ac:dyDescent="0.4">
      <c r="A6" s="70"/>
      <c r="B6" s="42" t="s">
        <v>185</v>
      </c>
      <c r="C6" s="8"/>
      <c r="D6" s="8"/>
      <c r="E6" s="8"/>
      <c r="F6" s="8"/>
      <c r="G6" s="8"/>
      <c r="H6" s="8"/>
    </row>
    <row r="7" spans="1:8" ht="18" customHeight="1" x14ac:dyDescent="0.4">
      <c r="A7" s="70"/>
    </row>
    <row r="8" spans="1:8" ht="40" customHeight="1" x14ac:dyDescent="0.4">
      <c r="A8" s="70"/>
      <c r="B8" s="136" t="s">
        <v>129</v>
      </c>
      <c r="C8" s="137"/>
      <c r="D8" s="137"/>
      <c r="E8" s="137"/>
      <c r="F8" s="137"/>
      <c r="G8" s="137"/>
      <c r="H8" s="137"/>
    </row>
    <row r="9" spans="1:8" ht="16" customHeight="1" x14ac:dyDescent="0.4">
      <c r="A9" s="70"/>
      <c r="B9" s="43"/>
      <c r="C9" s="8"/>
      <c r="D9" s="8"/>
      <c r="E9" s="43"/>
      <c r="F9" s="43"/>
      <c r="G9" s="146" t="s">
        <v>130</v>
      </c>
      <c r="H9" s="146"/>
    </row>
    <row r="10" spans="1:8" ht="17.149999999999999" customHeight="1" x14ac:dyDescent="0.4">
      <c r="A10" s="70"/>
      <c r="B10" s="145" t="s">
        <v>97</v>
      </c>
      <c r="C10" s="145" t="s">
        <v>165</v>
      </c>
      <c r="D10" s="145"/>
      <c r="E10" s="145" t="s">
        <v>195</v>
      </c>
      <c r="F10" s="145"/>
      <c r="G10" s="145" t="s">
        <v>99</v>
      </c>
      <c r="H10" s="145"/>
    </row>
    <row r="11" spans="1:8" ht="17.149999999999999" customHeight="1" x14ac:dyDescent="0.4">
      <c r="A11" s="70"/>
      <c r="B11" s="145"/>
      <c r="C11" s="71" t="s">
        <v>100</v>
      </c>
      <c r="D11" s="71" t="s">
        <v>101</v>
      </c>
      <c r="E11" s="71" t="s">
        <v>100</v>
      </c>
      <c r="F11" s="71" t="s">
        <v>101</v>
      </c>
      <c r="G11" s="71" t="s">
        <v>100</v>
      </c>
      <c r="H11" s="71" t="s">
        <v>101</v>
      </c>
    </row>
    <row r="12" spans="1:8" ht="17.149999999999999" customHeight="1" x14ac:dyDescent="0.4">
      <c r="A12" s="70"/>
      <c r="B12" s="72" t="s">
        <v>132</v>
      </c>
      <c r="C12" s="73">
        <v>323619</v>
      </c>
      <c r="D12" s="77">
        <v>1.7</v>
      </c>
      <c r="E12" s="73">
        <v>322684</v>
      </c>
      <c r="F12" s="77">
        <v>1.9</v>
      </c>
      <c r="G12" s="73">
        <f>+C12-E12</f>
        <v>935</v>
      </c>
      <c r="H12" s="77">
        <f>+G12/E12*100</f>
        <v>0.28975716180535754</v>
      </c>
    </row>
    <row r="13" spans="1:8" ht="17.149999999999999" customHeight="1" x14ac:dyDescent="0.4">
      <c r="A13" s="70"/>
      <c r="B13" s="72" t="s">
        <v>104</v>
      </c>
      <c r="C13" s="73">
        <v>646177</v>
      </c>
      <c r="D13" s="77">
        <v>3.4</v>
      </c>
      <c r="E13" s="73">
        <v>677323</v>
      </c>
      <c r="F13" s="77">
        <v>4</v>
      </c>
      <c r="G13" s="73">
        <f t="shared" ref="G13:G35" si="0">+C13-E13</f>
        <v>-31146</v>
      </c>
      <c r="H13" s="77">
        <f t="shared" ref="H13:H35" si="1">+G13/E13*100</f>
        <v>-4.5983969243625271</v>
      </c>
    </row>
    <row r="14" spans="1:8" ht="17.149999999999999" customHeight="1" x14ac:dyDescent="0.4">
      <c r="A14" s="70"/>
      <c r="B14" s="72" t="s">
        <v>105</v>
      </c>
      <c r="C14" s="73">
        <v>1136722</v>
      </c>
      <c r="D14" s="77">
        <v>6</v>
      </c>
      <c r="E14" s="73">
        <v>494540</v>
      </c>
      <c r="F14" s="77">
        <v>2.9</v>
      </c>
      <c r="G14" s="73">
        <f t="shared" si="0"/>
        <v>642182</v>
      </c>
      <c r="H14" s="77">
        <f t="shared" si="1"/>
        <v>129.85441015893556</v>
      </c>
    </row>
    <row r="15" spans="1:8" ht="17.149999999999999" customHeight="1" x14ac:dyDescent="0.4">
      <c r="A15" s="70"/>
      <c r="B15" s="72" t="s">
        <v>106</v>
      </c>
      <c r="C15" s="73">
        <v>116282</v>
      </c>
      <c r="D15" s="77">
        <v>0.6</v>
      </c>
      <c r="E15" s="73">
        <v>108269</v>
      </c>
      <c r="F15" s="77">
        <v>0.6</v>
      </c>
      <c r="G15" s="73">
        <f t="shared" si="0"/>
        <v>8013</v>
      </c>
      <c r="H15" s="77">
        <f t="shared" si="1"/>
        <v>7.4010104462034381</v>
      </c>
    </row>
    <row r="16" spans="1:8" ht="17.149999999999999" customHeight="1" x14ac:dyDescent="0.4">
      <c r="A16" s="70"/>
      <c r="B16" s="72" t="s">
        <v>107</v>
      </c>
      <c r="C16" s="73">
        <v>4539150</v>
      </c>
      <c r="D16" s="77">
        <v>24</v>
      </c>
      <c r="E16" s="73">
        <v>4151365</v>
      </c>
      <c r="F16" s="77">
        <v>24.4</v>
      </c>
      <c r="G16" s="73">
        <f t="shared" si="0"/>
        <v>387785</v>
      </c>
      <c r="H16" s="77">
        <f t="shared" si="1"/>
        <v>9.3411444187634665</v>
      </c>
    </row>
    <row r="17" spans="1:8" ht="17.149999999999999" customHeight="1" x14ac:dyDescent="0.4">
      <c r="A17" s="70"/>
      <c r="B17" s="72" t="s">
        <v>108</v>
      </c>
      <c r="C17" s="73">
        <v>1144323</v>
      </c>
      <c r="D17" s="77">
        <v>6</v>
      </c>
      <c r="E17" s="73">
        <v>1025713</v>
      </c>
      <c r="F17" s="77">
        <v>6</v>
      </c>
      <c r="G17" s="73">
        <f t="shared" si="0"/>
        <v>118610</v>
      </c>
      <c r="H17" s="77">
        <f t="shared" si="1"/>
        <v>11.56366351991249</v>
      </c>
    </row>
    <row r="18" spans="1:8" ht="17.149999999999999" customHeight="1" x14ac:dyDescent="0.4">
      <c r="A18" s="70"/>
      <c r="B18" s="72" t="s">
        <v>109</v>
      </c>
      <c r="C18" s="73">
        <v>3262387</v>
      </c>
      <c r="D18" s="77">
        <v>17.3</v>
      </c>
      <c r="E18" s="73">
        <v>2870690</v>
      </c>
      <c r="F18" s="77">
        <v>16.8</v>
      </c>
      <c r="G18" s="73">
        <f t="shared" si="0"/>
        <v>391697</v>
      </c>
      <c r="H18" s="77">
        <f t="shared" si="1"/>
        <v>13.644698661297458</v>
      </c>
    </row>
    <row r="19" spans="1:8" ht="17.149999999999999" customHeight="1" x14ac:dyDescent="0.4">
      <c r="A19" s="70"/>
      <c r="B19" s="72" t="s">
        <v>110</v>
      </c>
      <c r="C19" s="73">
        <v>2137650</v>
      </c>
      <c r="D19" s="77">
        <v>11.3</v>
      </c>
      <c r="E19" s="73">
        <v>1938617</v>
      </c>
      <c r="F19" s="77">
        <v>11.4</v>
      </c>
      <c r="G19" s="73">
        <f t="shared" si="0"/>
        <v>199033</v>
      </c>
      <c r="H19" s="77">
        <f t="shared" si="1"/>
        <v>10.266752019609855</v>
      </c>
    </row>
    <row r="20" spans="1:8" ht="17.149999999999999" customHeight="1" x14ac:dyDescent="0.4">
      <c r="A20" s="70"/>
      <c r="B20" s="72" t="s">
        <v>111</v>
      </c>
      <c r="C20" s="73">
        <v>2877550</v>
      </c>
      <c r="D20" s="77">
        <v>15.2</v>
      </c>
      <c r="E20" s="73">
        <v>2565021</v>
      </c>
      <c r="F20" s="77">
        <v>15.1</v>
      </c>
      <c r="G20" s="73">
        <f t="shared" si="0"/>
        <v>312529</v>
      </c>
      <c r="H20" s="77">
        <f t="shared" si="1"/>
        <v>12.184266717504457</v>
      </c>
    </row>
    <row r="21" spans="1:8" ht="17.149999999999999" customHeight="1" x14ac:dyDescent="0.4">
      <c r="A21" s="70"/>
      <c r="B21" s="72" t="s">
        <v>112</v>
      </c>
      <c r="C21" s="73">
        <v>850108</v>
      </c>
      <c r="D21" s="77">
        <v>4.5</v>
      </c>
      <c r="E21" s="73">
        <v>758418</v>
      </c>
      <c r="F21" s="77">
        <v>4.4000000000000004</v>
      </c>
      <c r="G21" s="73">
        <f t="shared" si="0"/>
        <v>91690</v>
      </c>
      <c r="H21" s="77">
        <f t="shared" si="1"/>
        <v>12.089639222697773</v>
      </c>
    </row>
    <row r="22" spans="1:8" ht="17.149999999999999" customHeight="1" x14ac:dyDescent="0.4">
      <c r="A22" s="70"/>
      <c r="B22" s="72" t="s">
        <v>113</v>
      </c>
      <c r="C22" s="73">
        <v>38483</v>
      </c>
      <c r="D22" s="77">
        <v>0.2</v>
      </c>
      <c r="E22" s="73">
        <v>37214</v>
      </c>
      <c r="F22" s="77">
        <v>0.2</v>
      </c>
      <c r="G22" s="73">
        <f t="shared" si="0"/>
        <v>1269</v>
      </c>
      <c r="H22" s="77">
        <f t="shared" si="1"/>
        <v>3.4100069866179394</v>
      </c>
    </row>
    <row r="23" spans="1:8" ht="17.149999999999999" customHeight="1" x14ac:dyDescent="0.4">
      <c r="A23" s="70"/>
      <c r="B23" s="72" t="s">
        <v>114</v>
      </c>
      <c r="C23" s="73">
        <v>340910</v>
      </c>
      <c r="D23" s="77">
        <v>1.8</v>
      </c>
      <c r="E23" s="73">
        <v>302142</v>
      </c>
      <c r="F23" s="77">
        <v>1.8</v>
      </c>
      <c r="G23" s="73">
        <f t="shared" si="0"/>
        <v>38768</v>
      </c>
      <c r="H23" s="77">
        <f t="shared" si="1"/>
        <v>12.831052948613566</v>
      </c>
    </row>
    <row r="24" spans="1:8" ht="17.149999999999999" customHeight="1" x14ac:dyDescent="0.4">
      <c r="A24" s="70"/>
      <c r="B24" s="72" t="s">
        <v>115</v>
      </c>
      <c r="C24" s="73">
        <v>231992</v>
      </c>
      <c r="D24" s="77">
        <v>1.2</v>
      </c>
      <c r="E24" s="73">
        <v>220468</v>
      </c>
      <c r="F24" s="77">
        <v>1.3</v>
      </c>
      <c r="G24" s="73">
        <f t="shared" si="0"/>
        <v>11524</v>
      </c>
      <c r="H24" s="77">
        <f t="shared" si="1"/>
        <v>5.2270624308289637</v>
      </c>
    </row>
    <row r="25" spans="1:8" ht="17.149999999999999" customHeight="1" x14ac:dyDescent="0.4">
      <c r="A25" s="70"/>
      <c r="B25" s="72" t="s">
        <v>133</v>
      </c>
      <c r="C25" s="73">
        <v>53191</v>
      </c>
      <c r="D25" s="77">
        <v>0.3</v>
      </c>
      <c r="E25" s="73">
        <v>46257</v>
      </c>
      <c r="F25" s="77">
        <v>0.3</v>
      </c>
      <c r="G25" s="73">
        <f t="shared" si="0"/>
        <v>6934</v>
      </c>
      <c r="H25" s="77">
        <f t="shared" si="1"/>
        <v>14.99016365090689</v>
      </c>
    </row>
    <row r="26" spans="1:8" ht="17.149999999999999" customHeight="1" x14ac:dyDescent="0.4">
      <c r="A26" s="70"/>
      <c r="B26" s="72" t="s">
        <v>117</v>
      </c>
      <c r="C26" s="73">
        <v>113944</v>
      </c>
      <c r="D26" s="77">
        <v>0.6</v>
      </c>
      <c r="E26" s="73">
        <v>103417</v>
      </c>
      <c r="F26" s="77">
        <v>0.6</v>
      </c>
      <c r="G26" s="73">
        <f t="shared" si="0"/>
        <v>10527</v>
      </c>
      <c r="H26" s="77">
        <f t="shared" si="1"/>
        <v>10.179177504665578</v>
      </c>
    </row>
    <row r="27" spans="1:8" ht="17.149999999999999" customHeight="1" x14ac:dyDescent="0.4">
      <c r="A27" s="70"/>
      <c r="B27" s="72" t="s">
        <v>134</v>
      </c>
      <c r="C27" s="73">
        <v>851776</v>
      </c>
      <c r="D27" s="77">
        <v>4.5</v>
      </c>
      <c r="E27" s="73">
        <v>769128</v>
      </c>
      <c r="F27" s="77">
        <v>4.5</v>
      </c>
      <c r="G27" s="73">
        <f t="shared" si="0"/>
        <v>82648</v>
      </c>
      <c r="H27" s="77">
        <f t="shared" si="1"/>
        <v>10.745675622263134</v>
      </c>
    </row>
    <row r="28" spans="1:8" ht="17.149999999999999" customHeight="1" x14ac:dyDescent="0.4">
      <c r="A28" s="70"/>
      <c r="B28" s="72" t="s">
        <v>119</v>
      </c>
      <c r="C28" s="73">
        <v>149857</v>
      </c>
      <c r="D28" s="77">
        <v>0.8</v>
      </c>
      <c r="E28" s="73">
        <v>118999</v>
      </c>
      <c r="F28" s="77">
        <v>0.7</v>
      </c>
      <c r="G28" s="73">
        <f t="shared" si="0"/>
        <v>30858</v>
      </c>
      <c r="H28" s="77">
        <f t="shared" si="1"/>
        <v>25.931310347145775</v>
      </c>
    </row>
    <row r="29" spans="1:8" ht="17.149999999999999" customHeight="1" x14ac:dyDescent="0.4">
      <c r="A29" s="70"/>
      <c r="B29" s="72" t="s">
        <v>120</v>
      </c>
      <c r="C29" s="69" t="s">
        <v>103</v>
      </c>
      <c r="D29" s="69" t="s">
        <v>103</v>
      </c>
      <c r="E29" s="73">
        <v>427901</v>
      </c>
      <c r="F29" s="77">
        <v>2.5</v>
      </c>
      <c r="G29" s="73">
        <f>-E29</f>
        <v>-427901</v>
      </c>
      <c r="H29" s="77">
        <f t="shared" si="1"/>
        <v>-100</v>
      </c>
    </row>
    <row r="30" spans="1:8" ht="17.149999999999999" customHeight="1" x14ac:dyDescent="0.4">
      <c r="A30" s="70"/>
      <c r="B30" s="72" t="s">
        <v>121</v>
      </c>
      <c r="C30" s="73">
        <v>7310</v>
      </c>
      <c r="D30" s="69" t="s">
        <v>103</v>
      </c>
      <c r="E30" s="73">
        <v>6430</v>
      </c>
      <c r="F30" s="77">
        <v>0</v>
      </c>
      <c r="G30" s="73">
        <f t="shared" si="0"/>
        <v>880</v>
      </c>
      <c r="H30" s="77">
        <f t="shared" si="1"/>
        <v>13.685847589424572</v>
      </c>
    </row>
    <row r="31" spans="1:8" ht="17.149999999999999" customHeight="1" x14ac:dyDescent="0.4">
      <c r="A31" s="70"/>
      <c r="B31" s="72" t="s">
        <v>122</v>
      </c>
      <c r="C31" s="78">
        <v>30759</v>
      </c>
      <c r="D31" s="77">
        <v>0.2</v>
      </c>
      <c r="E31" s="78">
        <v>32934</v>
      </c>
      <c r="F31" s="77">
        <v>0.2</v>
      </c>
      <c r="G31" s="73">
        <f t="shared" si="0"/>
        <v>-2175</v>
      </c>
      <c r="H31" s="77">
        <f t="shared" si="1"/>
        <v>-6.6041173255602121</v>
      </c>
    </row>
    <row r="32" spans="1:8" ht="17.149999999999999" customHeight="1" x14ac:dyDescent="0.4">
      <c r="A32" s="70"/>
      <c r="B32" s="72" t="s">
        <v>123</v>
      </c>
      <c r="C32" s="73">
        <v>10499</v>
      </c>
      <c r="D32" s="77">
        <v>0.1</v>
      </c>
      <c r="E32" s="73">
        <v>8694</v>
      </c>
      <c r="F32" s="77">
        <v>0.1</v>
      </c>
      <c r="G32" s="73">
        <f t="shared" si="0"/>
        <v>1805</v>
      </c>
      <c r="H32" s="77">
        <f t="shared" si="1"/>
        <v>20.761444674488153</v>
      </c>
    </row>
    <row r="33" spans="1:8" ht="17.149999999999999" customHeight="1" x14ac:dyDescent="0.4">
      <c r="A33" s="70"/>
      <c r="B33" s="72" t="s">
        <v>124</v>
      </c>
      <c r="C33" s="73">
        <v>32893</v>
      </c>
      <c r="D33" s="77">
        <v>0.2</v>
      </c>
      <c r="E33" s="73">
        <v>30453</v>
      </c>
      <c r="F33" s="74">
        <v>0.2</v>
      </c>
      <c r="G33" s="73">
        <f t="shared" si="0"/>
        <v>2440</v>
      </c>
      <c r="H33" s="77">
        <f t="shared" si="1"/>
        <v>8.0123468952155772</v>
      </c>
    </row>
    <row r="34" spans="1:8" ht="17.149999999999999" customHeight="1" x14ac:dyDescent="0.4">
      <c r="A34" s="70"/>
      <c r="B34" s="72" t="s">
        <v>125</v>
      </c>
      <c r="C34" s="73">
        <v>13438</v>
      </c>
      <c r="D34" s="77">
        <v>0.1</v>
      </c>
      <c r="E34" s="73">
        <v>13060</v>
      </c>
      <c r="F34" s="77">
        <v>0.1</v>
      </c>
      <c r="G34" s="73">
        <f t="shared" si="0"/>
        <v>378</v>
      </c>
      <c r="H34" s="77">
        <f t="shared" si="1"/>
        <v>2.8943338437978561</v>
      </c>
    </row>
    <row r="35" spans="1:8" ht="17.149999999999999" customHeight="1" x14ac:dyDescent="0.4">
      <c r="A35" s="70"/>
      <c r="B35" s="72" t="s">
        <v>191</v>
      </c>
      <c r="C35" s="73">
        <v>1808</v>
      </c>
      <c r="D35" s="69" t="s">
        <v>103</v>
      </c>
      <c r="E35" s="73">
        <v>1571</v>
      </c>
      <c r="F35" s="77" t="s">
        <v>135</v>
      </c>
      <c r="G35" s="73">
        <f t="shared" si="0"/>
        <v>237</v>
      </c>
      <c r="H35" s="77">
        <f t="shared" si="1"/>
        <v>15.085932527052833</v>
      </c>
    </row>
    <row r="36" spans="1:8" ht="17.149999999999999" customHeight="1" x14ac:dyDescent="0.4">
      <c r="A36" s="70"/>
      <c r="B36" s="72" t="s">
        <v>126</v>
      </c>
      <c r="C36" s="69" t="s">
        <v>103</v>
      </c>
      <c r="D36" s="69" t="s">
        <v>103</v>
      </c>
      <c r="E36" s="73" t="s">
        <v>135</v>
      </c>
      <c r="F36" s="74" t="s">
        <v>135</v>
      </c>
      <c r="G36" s="73" t="s">
        <v>135</v>
      </c>
      <c r="H36" s="74" t="s">
        <v>135</v>
      </c>
    </row>
    <row r="37" spans="1:8" ht="17.149999999999999" customHeight="1" x14ac:dyDescent="0.4">
      <c r="A37" s="70"/>
      <c r="B37" s="72" t="s">
        <v>127</v>
      </c>
      <c r="C37" s="73">
        <f>SUM(C12:C36)</f>
        <v>18910828</v>
      </c>
      <c r="D37" s="79">
        <f>SUM(D12:D36)</f>
        <v>99.999999999999986</v>
      </c>
      <c r="E37" s="73">
        <v>17031308</v>
      </c>
      <c r="F37" s="79">
        <v>99.999999999999986</v>
      </c>
      <c r="G37" s="73">
        <f t="shared" ref="G37" si="2">+C37-E37</f>
        <v>1879520</v>
      </c>
      <c r="H37" s="77">
        <f t="shared" ref="H37" si="3">+G37/E37*100</f>
        <v>11.035676179422039</v>
      </c>
    </row>
    <row r="38" spans="1:8" ht="17.149999999999999" customHeight="1" x14ac:dyDescent="0.4">
      <c r="A38" s="70"/>
      <c r="B38" s="70"/>
      <c r="C38" s="75"/>
      <c r="D38" s="76"/>
      <c r="E38" s="70"/>
      <c r="F38" s="76"/>
      <c r="G38" s="70"/>
      <c r="H38" s="70"/>
    </row>
    <row r="39" spans="1:8" ht="17.149999999999999" customHeight="1" x14ac:dyDescent="0.4">
      <c r="A39" s="70"/>
      <c r="B39" s="70"/>
      <c r="C39" s="70"/>
      <c r="D39" s="70"/>
      <c r="G39" s="70"/>
      <c r="H39" s="70"/>
    </row>
    <row r="40" spans="1:8" ht="17.149999999999999" customHeight="1" x14ac:dyDescent="0.4">
      <c r="A40" s="70"/>
      <c r="B40" s="70"/>
      <c r="C40" s="70"/>
      <c r="D40" s="70"/>
      <c r="E40" s="70"/>
      <c r="F40" s="70"/>
      <c r="G40" s="70"/>
      <c r="H40" s="70"/>
    </row>
    <row r="41" spans="1:8" ht="17.149999999999999" customHeight="1" x14ac:dyDescent="0.4">
      <c r="A41" s="70"/>
      <c r="B41" s="70"/>
      <c r="C41" s="70"/>
      <c r="D41" s="70"/>
      <c r="E41" s="70"/>
      <c r="F41" s="70"/>
      <c r="G41" s="70"/>
      <c r="H41" s="70"/>
    </row>
    <row r="42" spans="1:8" ht="17.149999999999999" customHeight="1" x14ac:dyDescent="0.4">
      <c r="A42" s="70"/>
      <c r="B42" s="70"/>
      <c r="C42" s="70"/>
      <c r="D42" s="70"/>
      <c r="E42" s="70"/>
      <c r="F42" s="70"/>
      <c r="G42" s="70"/>
      <c r="H42" s="70"/>
    </row>
    <row r="43" spans="1:8" ht="17.149999999999999" customHeight="1" x14ac:dyDescent="0.4">
      <c r="A43" s="70"/>
      <c r="B43" s="70"/>
      <c r="C43" s="70"/>
      <c r="D43" s="70"/>
      <c r="E43" s="70"/>
      <c r="F43" s="70"/>
      <c r="G43" s="70"/>
      <c r="H43" s="70"/>
    </row>
    <row r="44" spans="1:8" ht="17.149999999999999" customHeight="1" x14ac:dyDescent="0.4">
      <c r="A44" s="70"/>
      <c r="B44" s="70"/>
      <c r="C44" s="70"/>
      <c r="D44" s="70"/>
      <c r="E44" s="70"/>
      <c r="F44" s="70"/>
      <c r="G44" s="70"/>
      <c r="H44" s="70"/>
    </row>
    <row r="45" spans="1:8" ht="17.149999999999999" customHeight="1" x14ac:dyDescent="0.4">
      <c r="A45" s="70"/>
      <c r="B45" s="70"/>
      <c r="C45" s="70"/>
      <c r="D45" s="70"/>
      <c r="E45" s="70"/>
      <c r="F45" s="70"/>
      <c r="G45" s="70"/>
      <c r="H45" s="70"/>
    </row>
    <row r="46" spans="1:8" ht="17.149999999999999" customHeight="1" x14ac:dyDescent="0.4">
      <c r="A46" s="70"/>
      <c r="B46" s="70"/>
      <c r="C46" s="70"/>
      <c r="D46" s="70"/>
      <c r="E46" s="70"/>
      <c r="F46" s="70"/>
      <c r="G46" s="70"/>
      <c r="H46" s="70"/>
    </row>
    <row r="47" spans="1:8" ht="17.149999999999999" customHeight="1" x14ac:dyDescent="0.4">
      <c r="A47" s="70"/>
      <c r="B47" s="70"/>
      <c r="C47" s="70"/>
      <c r="D47" s="70"/>
      <c r="E47" s="70"/>
      <c r="F47" s="70"/>
      <c r="G47" s="70"/>
      <c r="H47" s="70"/>
    </row>
    <row r="48" spans="1:8" ht="17.149999999999999" customHeight="1" x14ac:dyDescent="0.4">
      <c r="A48" s="70"/>
      <c r="B48" s="70"/>
      <c r="C48" s="70"/>
      <c r="D48" s="70"/>
      <c r="E48" s="70"/>
      <c r="F48" s="70"/>
      <c r="G48" s="70"/>
      <c r="H48" s="70"/>
    </row>
    <row r="49" spans="1:8" ht="17.149999999999999" customHeight="1" x14ac:dyDescent="0.4">
      <c r="A49" s="70"/>
      <c r="B49" s="70"/>
      <c r="C49" s="70"/>
      <c r="D49" s="70"/>
      <c r="E49" s="70"/>
      <c r="F49" s="70"/>
      <c r="G49" s="70"/>
      <c r="H49" s="70"/>
    </row>
    <row r="50" spans="1:8" ht="17.149999999999999" customHeight="1" x14ac:dyDescent="0.4">
      <c r="A50" s="70"/>
      <c r="B50" s="70"/>
      <c r="C50" s="70"/>
      <c r="D50" s="70"/>
      <c r="E50" s="70"/>
      <c r="F50" s="70"/>
      <c r="G50" s="70"/>
      <c r="H50" s="70"/>
    </row>
    <row r="51" spans="1:8" ht="17.149999999999999" customHeight="1" x14ac:dyDescent="0.4">
      <c r="A51" s="70"/>
      <c r="B51" s="70"/>
      <c r="C51" s="70"/>
      <c r="D51" s="70"/>
      <c r="E51" s="70"/>
      <c r="F51" s="70"/>
      <c r="G51" s="70"/>
      <c r="H51" s="70"/>
    </row>
    <row r="52" spans="1:8" ht="17.149999999999999" customHeight="1" x14ac:dyDescent="0.4">
      <c r="A52" s="70"/>
      <c r="B52" s="70"/>
      <c r="C52" s="70"/>
      <c r="D52" s="70"/>
      <c r="E52" s="70"/>
      <c r="F52" s="70"/>
      <c r="G52" s="70"/>
      <c r="H52" s="70"/>
    </row>
    <row r="53" spans="1:8" ht="17.149999999999999" customHeight="1" x14ac:dyDescent="0.4">
      <c r="A53" s="70"/>
      <c r="D53" s="70"/>
      <c r="E53" s="70"/>
      <c r="F53" s="70"/>
      <c r="G53" s="70"/>
      <c r="H53" s="70"/>
    </row>
    <row r="54" spans="1:8" ht="17.149999999999999" customHeight="1" x14ac:dyDescent="0.4">
      <c r="A54" s="70"/>
      <c r="B54" s="70"/>
      <c r="C54" s="70"/>
      <c r="D54" s="70"/>
      <c r="E54" s="70"/>
      <c r="F54" s="70"/>
      <c r="G54" s="70"/>
      <c r="H54" s="70"/>
    </row>
    <row r="55" spans="1:8" ht="17.149999999999999" customHeight="1" x14ac:dyDescent="0.4">
      <c r="A55" s="70"/>
      <c r="B55" s="70"/>
      <c r="C55" s="70"/>
      <c r="D55" s="70"/>
      <c r="E55" s="70"/>
      <c r="F55" s="70"/>
      <c r="G55" s="70"/>
      <c r="H55" s="70"/>
    </row>
    <row r="56" spans="1:8" ht="17.149999999999999" customHeight="1" x14ac:dyDescent="0.4">
      <c r="A56" s="70"/>
      <c r="B56" s="70"/>
      <c r="C56" s="70"/>
      <c r="D56" s="70"/>
      <c r="E56" s="70"/>
      <c r="F56" s="70"/>
      <c r="G56" s="70"/>
      <c r="H56" s="70"/>
    </row>
    <row r="57" spans="1:8" ht="17.149999999999999" customHeight="1" x14ac:dyDescent="0.4">
      <c r="A57" s="70"/>
      <c r="B57" s="70"/>
      <c r="C57" s="70"/>
      <c r="D57" s="70"/>
      <c r="E57" s="70"/>
      <c r="F57" s="70"/>
      <c r="G57" s="70"/>
      <c r="H57" s="70"/>
    </row>
    <row r="58" spans="1:8" ht="17.149999999999999" customHeight="1" x14ac:dyDescent="0.4">
      <c r="A58" s="70"/>
      <c r="B58" s="70"/>
      <c r="C58" s="70"/>
      <c r="D58" s="70"/>
      <c r="E58" s="70"/>
      <c r="F58" s="70"/>
      <c r="G58" s="70"/>
      <c r="H58" s="70"/>
    </row>
    <row r="59" spans="1:8" ht="17.149999999999999" customHeight="1" x14ac:dyDescent="0.4">
      <c r="A59" s="70"/>
      <c r="B59" s="70"/>
      <c r="C59" s="70"/>
      <c r="D59" s="70"/>
      <c r="E59" s="70"/>
      <c r="F59" s="70"/>
      <c r="G59" s="70"/>
      <c r="H59" s="70"/>
    </row>
    <row r="60" spans="1:8" ht="17.149999999999999" customHeight="1" x14ac:dyDescent="0.4">
      <c r="A60" s="70"/>
      <c r="D60" s="70"/>
      <c r="E60" s="70"/>
      <c r="F60" s="70"/>
      <c r="G60" s="70"/>
      <c r="H60" s="70"/>
    </row>
    <row r="61" spans="1:8" ht="17.149999999999999" customHeight="1" x14ac:dyDescent="0.4">
      <c r="A61" s="70"/>
      <c r="B61" s="70"/>
      <c r="C61" s="70"/>
      <c r="D61" s="70"/>
      <c r="E61" s="70"/>
      <c r="F61" s="70"/>
      <c r="G61" s="70"/>
      <c r="H61" s="70"/>
    </row>
    <row r="62" spans="1:8" ht="17.149999999999999" customHeight="1" x14ac:dyDescent="0.4">
      <c r="A62" s="70"/>
      <c r="B62" s="70"/>
      <c r="C62" s="70"/>
      <c r="D62" s="70"/>
      <c r="E62" s="70"/>
      <c r="F62" s="70"/>
      <c r="G62" s="70"/>
      <c r="H62" s="70"/>
    </row>
    <row r="63" spans="1:8" ht="17.149999999999999" customHeight="1" x14ac:dyDescent="0.4">
      <c r="A63" s="70"/>
      <c r="B63" s="70"/>
      <c r="C63" s="70"/>
      <c r="D63" s="70"/>
      <c r="E63" s="70"/>
      <c r="F63" s="70"/>
      <c r="G63" s="70"/>
      <c r="H63" s="70"/>
    </row>
    <row r="64" spans="1:8" ht="17.149999999999999" customHeight="1" x14ac:dyDescent="0.4">
      <c r="A64" s="70"/>
      <c r="B64" s="70"/>
      <c r="C64" s="70"/>
      <c r="D64" s="70"/>
      <c r="E64" s="70"/>
      <c r="F64" s="70"/>
      <c r="G64" s="70"/>
      <c r="H64" s="70"/>
    </row>
    <row r="65" spans="1:8" ht="17.149999999999999" customHeight="1" x14ac:dyDescent="0.4">
      <c r="A65" s="70"/>
      <c r="B65" s="70"/>
      <c r="C65" s="70"/>
      <c r="D65" s="70"/>
      <c r="E65" s="70"/>
      <c r="F65" s="70"/>
      <c r="G65" s="70"/>
      <c r="H65" s="70"/>
    </row>
    <row r="66" spans="1:8" x14ac:dyDescent="0.4">
      <c r="B66" s="70"/>
      <c r="C66" s="70"/>
    </row>
    <row r="67" spans="1:8" x14ac:dyDescent="0.4">
      <c r="B67" s="70"/>
      <c r="C67" s="70"/>
    </row>
  </sheetData>
  <sortState ref="B43:C69">
    <sortCondition ref="B43:B69"/>
  </sortState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="120" zoomScaleNormal="120" workbookViewId="0"/>
  </sheetViews>
  <sheetFormatPr defaultRowHeight="17" x14ac:dyDescent="0.4"/>
  <cols>
    <col min="1" max="1" width="5.6328125" style="81" customWidth="1"/>
    <col min="2" max="2" width="36.6328125" style="81" customWidth="1"/>
    <col min="3" max="3" width="11.08984375" style="81" customWidth="1"/>
    <col min="4" max="4" width="7.453125" style="81" customWidth="1"/>
    <col min="5" max="5" width="11.08984375" style="81" customWidth="1"/>
    <col min="6" max="6" width="7.6328125" style="81" customWidth="1"/>
    <col min="7" max="7" width="11.08984375" style="81" customWidth="1"/>
    <col min="8" max="8" width="8.6328125" style="81" customWidth="1"/>
    <col min="9" max="247" width="9" style="81"/>
    <col min="248" max="248" width="5.6328125" style="81" customWidth="1"/>
    <col min="249" max="249" width="36.6328125" style="81" customWidth="1"/>
    <col min="250" max="250" width="11.08984375" style="81" customWidth="1"/>
    <col min="251" max="251" width="7.453125" style="81" customWidth="1"/>
    <col min="252" max="252" width="11.08984375" style="81" customWidth="1"/>
    <col min="253" max="253" width="7.6328125" style="81" customWidth="1"/>
    <col min="254" max="254" width="11.08984375" style="81" customWidth="1"/>
    <col min="255" max="255" width="8.6328125" style="81" customWidth="1"/>
    <col min="256" max="256" width="13.08984375" style="81" customWidth="1"/>
    <col min="257" max="503" width="9" style="81"/>
    <col min="504" max="504" width="5.6328125" style="81" customWidth="1"/>
    <col min="505" max="505" width="36.6328125" style="81" customWidth="1"/>
    <col min="506" max="506" width="11.08984375" style="81" customWidth="1"/>
    <col min="507" max="507" width="7.453125" style="81" customWidth="1"/>
    <col min="508" max="508" width="11.08984375" style="81" customWidth="1"/>
    <col min="509" max="509" width="7.6328125" style="81" customWidth="1"/>
    <col min="510" max="510" width="11.08984375" style="81" customWidth="1"/>
    <col min="511" max="511" width="8.6328125" style="81" customWidth="1"/>
    <col min="512" max="512" width="13.08984375" style="81" customWidth="1"/>
    <col min="513" max="759" width="9" style="81"/>
    <col min="760" max="760" width="5.6328125" style="81" customWidth="1"/>
    <col min="761" max="761" width="36.6328125" style="81" customWidth="1"/>
    <col min="762" max="762" width="11.08984375" style="81" customWidth="1"/>
    <col min="763" max="763" width="7.453125" style="81" customWidth="1"/>
    <col min="764" max="764" width="11.08984375" style="81" customWidth="1"/>
    <col min="765" max="765" width="7.6328125" style="81" customWidth="1"/>
    <col min="766" max="766" width="11.08984375" style="81" customWidth="1"/>
    <col min="767" max="767" width="8.6328125" style="81" customWidth="1"/>
    <col min="768" max="768" width="13.08984375" style="81" customWidth="1"/>
    <col min="769" max="1015" width="9" style="81"/>
    <col min="1016" max="1016" width="5.6328125" style="81" customWidth="1"/>
    <col min="1017" max="1017" width="36.6328125" style="81" customWidth="1"/>
    <col min="1018" max="1018" width="11.08984375" style="81" customWidth="1"/>
    <col min="1019" max="1019" width="7.453125" style="81" customWidth="1"/>
    <col min="1020" max="1020" width="11.08984375" style="81" customWidth="1"/>
    <col min="1021" max="1021" width="7.6328125" style="81" customWidth="1"/>
    <col min="1022" max="1022" width="11.08984375" style="81" customWidth="1"/>
    <col min="1023" max="1023" width="8.6328125" style="81" customWidth="1"/>
    <col min="1024" max="1024" width="13.08984375" style="81" customWidth="1"/>
    <col min="1025" max="1271" width="9" style="81"/>
    <col min="1272" max="1272" width="5.6328125" style="81" customWidth="1"/>
    <col min="1273" max="1273" width="36.6328125" style="81" customWidth="1"/>
    <col min="1274" max="1274" width="11.08984375" style="81" customWidth="1"/>
    <col min="1275" max="1275" width="7.453125" style="81" customWidth="1"/>
    <col min="1276" max="1276" width="11.08984375" style="81" customWidth="1"/>
    <col min="1277" max="1277" width="7.6328125" style="81" customWidth="1"/>
    <col min="1278" max="1278" width="11.08984375" style="81" customWidth="1"/>
    <col min="1279" max="1279" width="8.6328125" style="81" customWidth="1"/>
    <col min="1280" max="1280" width="13.08984375" style="81" customWidth="1"/>
    <col min="1281" max="1527" width="9" style="81"/>
    <col min="1528" max="1528" width="5.6328125" style="81" customWidth="1"/>
    <col min="1529" max="1529" width="36.6328125" style="81" customWidth="1"/>
    <col min="1530" max="1530" width="11.08984375" style="81" customWidth="1"/>
    <col min="1531" max="1531" width="7.453125" style="81" customWidth="1"/>
    <col min="1532" max="1532" width="11.08984375" style="81" customWidth="1"/>
    <col min="1533" max="1533" width="7.6328125" style="81" customWidth="1"/>
    <col min="1534" max="1534" width="11.08984375" style="81" customWidth="1"/>
    <col min="1535" max="1535" width="8.6328125" style="81" customWidth="1"/>
    <col min="1536" max="1536" width="13.08984375" style="81" customWidth="1"/>
    <col min="1537" max="1783" width="9" style="81"/>
    <col min="1784" max="1784" width="5.6328125" style="81" customWidth="1"/>
    <col min="1785" max="1785" width="36.6328125" style="81" customWidth="1"/>
    <col min="1786" max="1786" width="11.08984375" style="81" customWidth="1"/>
    <col min="1787" max="1787" width="7.453125" style="81" customWidth="1"/>
    <col min="1788" max="1788" width="11.08984375" style="81" customWidth="1"/>
    <col min="1789" max="1789" width="7.6328125" style="81" customWidth="1"/>
    <col min="1790" max="1790" width="11.08984375" style="81" customWidth="1"/>
    <col min="1791" max="1791" width="8.6328125" style="81" customWidth="1"/>
    <col min="1792" max="1792" width="13.08984375" style="81" customWidth="1"/>
    <col min="1793" max="2039" width="9" style="81"/>
    <col min="2040" max="2040" width="5.6328125" style="81" customWidth="1"/>
    <col min="2041" max="2041" width="36.6328125" style="81" customWidth="1"/>
    <col min="2042" max="2042" width="11.08984375" style="81" customWidth="1"/>
    <col min="2043" max="2043" width="7.453125" style="81" customWidth="1"/>
    <col min="2044" max="2044" width="11.08984375" style="81" customWidth="1"/>
    <col min="2045" max="2045" width="7.6328125" style="81" customWidth="1"/>
    <col min="2046" max="2046" width="11.08984375" style="81" customWidth="1"/>
    <col min="2047" max="2047" width="8.6328125" style="81" customWidth="1"/>
    <col min="2048" max="2048" width="13.08984375" style="81" customWidth="1"/>
    <col min="2049" max="2295" width="9" style="81"/>
    <col min="2296" max="2296" width="5.6328125" style="81" customWidth="1"/>
    <col min="2297" max="2297" width="36.6328125" style="81" customWidth="1"/>
    <col min="2298" max="2298" width="11.08984375" style="81" customWidth="1"/>
    <col min="2299" max="2299" width="7.453125" style="81" customWidth="1"/>
    <col min="2300" max="2300" width="11.08984375" style="81" customWidth="1"/>
    <col min="2301" max="2301" width="7.6328125" style="81" customWidth="1"/>
    <col min="2302" max="2302" width="11.08984375" style="81" customWidth="1"/>
    <col min="2303" max="2303" width="8.6328125" style="81" customWidth="1"/>
    <col min="2304" max="2304" width="13.08984375" style="81" customWidth="1"/>
    <col min="2305" max="2551" width="9" style="81"/>
    <col min="2552" max="2552" width="5.6328125" style="81" customWidth="1"/>
    <col min="2553" max="2553" width="36.6328125" style="81" customWidth="1"/>
    <col min="2554" max="2554" width="11.08984375" style="81" customWidth="1"/>
    <col min="2555" max="2555" width="7.453125" style="81" customWidth="1"/>
    <col min="2556" max="2556" width="11.08984375" style="81" customWidth="1"/>
    <col min="2557" max="2557" width="7.6328125" style="81" customWidth="1"/>
    <col min="2558" max="2558" width="11.08984375" style="81" customWidth="1"/>
    <col min="2559" max="2559" width="8.6328125" style="81" customWidth="1"/>
    <col min="2560" max="2560" width="13.08984375" style="81" customWidth="1"/>
    <col min="2561" max="2807" width="9" style="81"/>
    <col min="2808" max="2808" width="5.6328125" style="81" customWidth="1"/>
    <col min="2809" max="2809" width="36.6328125" style="81" customWidth="1"/>
    <col min="2810" max="2810" width="11.08984375" style="81" customWidth="1"/>
    <col min="2811" max="2811" width="7.453125" style="81" customWidth="1"/>
    <col min="2812" max="2812" width="11.08984375" style="81" customWidth="1"/>
    <col min="2813" max="2813" width="7.6328125" style="81" customWidth="1"/>
    <col min="2814" max="2814" width="11.08984375" style="81" customWidth="1"/>
    <col min="2815" max="2815" width="8.6328125" style="81" customWidth="1"/>
    <col min="2816" max="2816" width="13.08984375" style="81" customWidth="1"/>
    <col min="2817" max="3063" width="9" style="81"/>
    <col min="3064" max="3064" width="5.6328125" style="81" customWidth="1"/>
    <col min="3065" max="3065" width="36.6328125" style="81" customWidth="1"/>
    <col min="3066" max="3066" width="11.08984375" style="81" customWidth="1"/>
    <col min="3067" max="3067" width="7.453125" style="81" customWidth="1"/>
    <col min="3068" max="3068" width="11.08984375" style="81" customWidth="1"/>
    <col min="3069" max="3069" width="7.6328125" style="81" customWidth="1"/>
    <col min="3070" max="3070" width="11.08984375" style="81" customWidth="1"/>
    <col min="3071" max="3071" width="8.6328125" style="81" customWidth="1"/>
    <col min="3072" max="3072" width="13.08984375" style="81" customWidth="1"/>
    <col min="3073" max="3319" width="9" style="81"/>
    <col min="3320" max="3320" width="5.6328125" style="81" customWidth="1"/>
    <col min="3321" max="3321" width="36.6328125" style="81" customWidth="1"/>
    <col min="3322" max="3322" width="11.08984375" style="81" customWidth="1"/>
    <col min="3323" max="3323" width="7.453125" style="81" customWidth="1"/>
    <col min="3324" max="3324" width="11.08984375" style="81" customWidth="1"/>
    <col min="3325" max="3325" width="7.6328125" style="81" customWidth="1"/>
    <col min="3326" max="3326" width="11.08984375" style="81" customWidth="1"/>
    <col min="3327" max="3327" width="8.6328125" style="81" customWidth="1"/>
    <col min="3328" max="3328" width="13.08984375" style="81" customWidth="1"/>
    <col min="3329" max="3575" width="9" style="81"/>
    <col min="3576" max="3576" width="5.6328125" style="81" customWidth="1"/>
    <col min="3577" max="3577" width="36.6328125" style="81" customWidth="1"/>
    <col min="3578" max="3578" width="11.08984375" style="81" customWidth="1"/>
    <col min="3579" max="3579" width="7.453125" style="81" customWidth="1"/>
    <col min="3580" max="3580" width="11.08984375" style="81" customWidth="1"/>
    <col min="3581" max="3581" width="7.6328125" style="81" customWidth="1"/>
    <col min="3582" max="3582" width="11.08984375" style="81" customWidth="1"/>
    <col min="3583" max="3583" width="8.6328125" style="81" customWidth="1"/>
    <col min="3584" max="3584" width="13.08984375" style="81" customWidth="1"/>
    <col min="3585" max="3831" width="9" style="81"/>
    <col min="3832" max="3832" width="5.6328125" style="81" customWidth="1"/>
    <col min="3833" max="3833" width="36.6328125" style="81" customWidth="1"/>
    <col min="3834" max="3834" width="11.08984375" style="81" customWidth="1"/>
    <col min="3835" max="3835" width="7.453125" style="81" customWidth="1"/>
    <col min="3836" max="3836" width="11.08984375" style="81" customWidth="1"/>
    <col min="3837" max="3837" width="7.6328125" style="81" customWidth="1"/>
    <col min="3838" max="3838" width="11.08984375" style="81" customWidth="1"/>
    <col min="3839" max="3839" width="8.6328125" style="81" customWidth="1"/>
    <col min="3840" max="3840" width="13.08984375" style="81" customWidth="1"/>
    <col min="3841" max="4087" width="9" style="81"/>
    <col min="4088" max="4088" width="5.6328125" style="81" customWidth="1"/>
    <col min="4089" max="4089" width="36.6328125" style="81" customWidth="1"/>
    <col min="4090" max="4090" width="11.08984375" style="81" customWidth="1"/>
    <col min="4091" max="4091" width="7.453125" style="81" customWidth="1"/>
    <col min="4092" max="4092" width="11.08984375" style="81" customWidth="1"/>
    <col min="4093" max="4093" width="7.6328125" style="81" customWidth="1"/>
    <col min="4094" max="4094" width="11.08984375" style="81" customWidth="1"/>
    <col min="4095" max="4095" width="8.6328125" style="81" customWidth="1"/>
    <col min="4096" max="4096" width="13.08984375" style="81" customWidth="1"/>
    <col min="4097" max="4343" width="9" style="81"/>
    <col min="4344" max="4344" width="5.6328125" style="81" customWidth="1"/>
    <col min="4345" max="4345" width="36.6328125" style="81" customWidth="1"/>
    <col min="4346" max="4346" width="11.08984375" style="81" customWidth="1"/>
    <col min="4347" max="4347" width="7.453125" style="81" customWidth="1"/>
    <col min="4348" max="4348" width="11.08984375" style="81" customWidth="1"/>
    <col min="4349" max="4349" width="7.6328125" style="81" customWidth="1"/>
    <col min="4350" max="4350" width="11.08984375" style="81" customWidth="1"/>
    <col min="4351" max="4351" width="8.6328125" style="81" customWidth="1"/>
    <col min="4352" max="4352" width="13.08984375" style="81" customWidth="1"/>
    <col min="4353" max="4599" width="9" style="81"/>
    <col min="4600" max="4600" width="5.6328125" style="81" customWidth="1"/>
    <col min="4601" max="4601" width="36.6328125" style="81" customWidth="1"/>
    <col min="4602" max="4602" width="11.08984375" style="81" customWidth="1"/>
    <col min="4603" max="4603" width="7.453125" style="81" customWidth="1"/>
    <col min="4604" max="4604" width="11.08984375" style="81" customWidth="1"/>
    <col min="4605" max="4605" width="7.6328125" style="81" customWidth="1"/>
    <col min="4606" max="4606" width="11.08984375" style="81" customWidth="1"/>
    <col min="4607" max="4607" width="8.6328125" style="81" customWidth="1"/>
    <col min="4608" max="4608" width="13.08984375" style="81" customWidth="1"/>
    <col min="4609" max="4855" width="9" style="81"/>
    <col min="4856" max="4856" width="5.6328125" style="81" customWidth="1"/>
    <col min="4857" max="4857" width="36.6328125" style="81" customWidth="1"/>
    <col min="4858" max="4858" width="11.08984375" style="81" customWidth="1"/>
    <col min="4859" max="4859" width="7.453125" style="81" customWidth="1"/>
    <col min="4860" max="4860" width="11.08984375" style="81" customWidth="1"/>
    <col min="4861" max="4861" width="7.6328125" style="81" customWidth="1"/>
    <col min="4862" max="4862" width="11.08984375" style="81" customWidth="1"/>
    <col min="4863" max="4863" width="8.6328125" style="81" customWidth="1"/>
    <col min="4864" max="4864" width="13.08984375" style="81" customWidth="1"/>
    <col min="4865" max="5111" width="9" style="81"/>
    <col min="5112" max="5112" width="5.6328125" style="81" customWidth="1"/>
    <col min="5113" max="5113" width="36.6328125" style="81" customWidth="1"/>
    <col min="5114" max="5114" width="11.08984375" style="81" customWidth="1"/>
    <col min="5115" max="5115" width="7.453125" style="81" customWidth="1"/>
    <col min="5116" max="5116" width="11.08984375" style="81" customWidth="1"/>
    <col min="5117" max="5117" width="7.6328125" style="81" customWidth="1"/>
    <col min="5118" max="5118" width="11.08984375" style="81" customWidth="1"/>
    <col min="5119" max="5119" width="8.6328125" style="81" customWidth="1"/>
    <col min="5120" max="5120" width="13.08984375" style="81" customWidth="1"/>
    <col min="5121" max="5367" width="9" style="81"/>
    <col min="5368" max="5368" width="5.6328125" style="81" customWidth="1"/>
    <col min="5369" max="5369" width="36.6328125" style="81" customWidth="1"/>
    <col min="5370" max="5370" width="11.08984375" style="81" customWidth="1"/>
    <col min="5371" max="5371" width="7.453125" style="81" customWidth="1"/>
    <col min="5372" max="5372" width="11.08984375" style="81" customWidth="1"/>
    <col min="5373" max="5373" width="7.6328125" style="81" customWidth="1"/>
    <col min="5374" max="5374" width="11.08984375" style="81" customWidth="1"/>
    <col min="5375" max="5375" width="8.6328125" style="81" customWidth="1"/>
    <col min="5376" max="5376" width="13.08984375" style="81" customWidth="1"/>
    <col min="5377" max="5623" width="9" style="81"/>
    <col min="5624" max="5624" width="5.6328125" style="81" customWidth="1"/>
    <col min="5625" max="5625" width="36.6328125" style="81" customWidth="1"/>
    <col min="5626" max="5626" width="11.08984375" style="81" customWidth="1"/>
    <col min="5627" max="5627" width="7.453125" style="81" customWidth="1"/>
    <col min="5628" max="5628" width="11.08984375" style="81" customWidth="1"/>
    <col min="5629" max="5629" width="7.6328125" style="81" customWidth="1"/>
    <col min="5630" max="5630" width="11.08984375" style="81" customWidth="1"/>
    <col min="5631" max="5631" width="8.6328125" style="81" customWidth="1"/>
    <col min="5632" max="5632" width="13.08984375" style="81" customWidth="1"/>
    <col min="5633" max="5879" width="9" style="81"/>
    <col min="5880" max="5880" width="5.6328125" style="81" customWidth="1"/>
    <col min="5881" max="5881" width="36.6328125" style="81" customWidth="1"/>
    <col min="5882" max="5882" width="11.08984375" style="81" customWidth="1"/>
    <col min="5883" max="5883" width="7.453125" style="81" customWidth="1"/>
    <col min="5884" max="5884" width="11.08984375" style="81" customWidth="1"/>
    <col min="5885" max="5885" width="7.6328125" style="81" customWidth="1"/>
    <col min="5886" max="5886" width="11.08984375" style="81" customWidth="1"/>
    <col min="5887" max="5887" width="8.6328125" style="81" customWidth="1"/>
    <col min="5888" max="5888" width="13.08984375" style="81" customWidth="1"/>
    <col min="5889" max="6135" width="9" style="81"/>
    <col min="6136" max="6136" width="5.6328125" style="81" customWidth="1"/>
    <col min="6137" max="6137" width="36.6328125" style="81" customWidth="1"/>
    <col min="6138" max="6138" width="11.08984375" style="81" customWidth="1"/>
    <col min="6139" max="6139" width="7.453125" style="81" customWidth="1"/>
    <col min="6140" max="6140" width="11.08984375" style="81" customWidth="1"/>
    <col min="6141" max="6141" width="7.6328125" style="81" customWidth="1"/>
    <col min="6142" max="6142" width="11.08984375" style="81" customWidth="1"/>
    <col min="6143" max="6143" width="8.6328125" style="81" customWidth="1"/>
    <col min="6144" max="6144" width="13.08984375" style="81" customWidth="1"/>
    <col min="6145" max="6391" width="9" style="81"/>
    <col min="6392" max="6392" width="5.6328125" style="81" customWidth="1"/>
    <col min="6393" max="6393" width="36.6328125" style="81" customWidth="1"/>
    <col min="6394" max="6394" width="11.08984375" style="81" customWidth="1"/>
    <col min="6395" max="6395" width="7.453125" style="81" customWidth="1"/>
    <col min="6396" max="6396" width="11.08984375" style="81" customWidth="1"/>
    <col min="6397" max="6397" width="7.6328125" style="81" customWidth="1"/>
    <col min="6398" max="6398" width="11.08984375" style="81" customWidth="1"/>
    <col min="6399" max="6399" width="8.6328125" style="81" customWidth="1"/>
    <col min="6400" max="6400" width="13.08984375" style="81" customWidth="1"/>
    <col min="6401" max="6647" width="9" style="81"/>
    <col min="6648" max="6648" width="5.6328125" style="81" customWidth="1"/>
    <col min="6649" max="6649" width="36.6328125" style="81" customWidth="1"/>
    <col min="6650" max="6650" width="11.08984375" style="81" customWidth="1"/>
    <col min="6651" max="6651" width="7.453125" style="81" customWidth="1"/>
    <col min="6652" max="6652" width="11.08984375" style="81" customWidth="1"/>
    <col min="6653" max="6653" width="7.6328125" style="81" customWidth="1"/>
    <col min="6654" max="6654" width="11.08984375" style="81" customWidth="1"/>
    <col min="6655" max="6655" width="8.6328125" style="81" customWidth="1"/>
    <col min="6656" max="6656" width="13.08984375" style="81" customWidth="1"/>
    <col min="6657" max="6903" width="9" style="81"/>
    <col min="6904" max="6904" width="5.6328125" style="81" customWidth="1"/>
    <col min="6905" max="6905" width="36.6328125" style="81" customWidth="1"/>
    <col min="6906" max="6906" width="11.08984375" style="81" customWidth="1"/>
    <col min="6907" max="6907" width="7.453125" style="81" customWidth="1"/>
    <col min="6908" max="6908" width="11.08984375" style="81" customWidth="1"/>
    <col min="6909" max="6909" width="7.6328125" style="81" customWidth="1"/>
    <col min="6910" max="6910" width="11.08984375" style="81" customWidth="1"/>
    <col min="6911" max="6911" width="8.6328125" style="81" customWidth="1"/>
    <col min="6912" max="6912" width="13.08984375" style="81" customWidth="1"/>
    <col min="6913" max="7159" width="9" style="81"/>
    <col min="7160" max="7160" width="5.6328125" style="81" customWidth="1"/>
    <col min="7161" max="7161" width="36.6328125" style="81" customWidth="1"/>
    <col min="7162" max="7162" width="11.08984375" style="81" customWidth="1"/>
    <col min="7163" max="7163" width="7.453125" style="81" customWidth="1"/>
    <col min="7164" max="7164" width="11.08984375" style="81" customWidth="1"/>
    <col min="7165" max="7165" width="7.6328125" style="81" customWidth="1"/>
    <col min="7166" max="7166" width="11.08984375" style="81" customWidth="1"/>
    <col min="7167" max="7167" width="8.6328125" style="81" customWidth="1"/>
    <col min="7168" max="7168" width="13.08984375" style="81" customWidth="1"/>
    <col min="7169" max="7415" width="9" style="81"/>
    <col min="7416" max="7416" width="5.6328125" style="81" customWidth="1"/>
    <col min="7417" max="7417" width="36.6328125" style="81" customWidth="1"/>
    <col min="7418" max="7418" width="11.08984375" style="81" customWidth="1"/>
    <col min="7419" max="7419" width="7.453125" style="81" customWidth="1"/>
    <col min="7420" max="7420" width="11.08984375" style="81" customWidth="1"/>
    <col min="7421" max="7421" width="7.6328125" style="81" customWidth="1"/>
    <col min="7422" max="7422" width="11.08984375" style="81" customWidth="1"/>
    <col min="7423" max="7423" width="8.6328125" style="81" customWidth="1"/>
    <col min="7424" max="7424" width="13.08984375" style="81" customWidth="1"/>
    <col min="7425" max="7671" width="9" style="81"/>
    <col min="7672" max="7672" width="5.6328125" style="81" customWidth="1"/>
    <col min="7673" max="7673" width="36.6328125" style="81" customWidth="1"/>
    <col min="7674" max="7674" width="11.08984375" style="81" customWidth="1"/>
    <col min="7675" max="7675" width="7.453125" style="81" customWidth="1"/>
    <col min="7676" max="7676" width="11.08984375" style="81" customWidth="1"/>
    <col min="7677" max="7677" width="7.6328125" style="81" customWidth="1"/>
    <col min="7678" max="7678" width="11.08984375" style="81" customWidth="1"/>
    <col min="7679" max="7679" width="8.6328125" style="81" customWidth="1"/>
    <col min="7680" max="7680" width="13.08984375" style="81" customWidth="1"/>
    <col min="7681" max="7927" width="9" style="81"/>
    <col min="7928" max="7928" width="5.6328125" style="81" customWidth="1"/>
    <col min="7929" max="7929" width="36.6328125" style="81" customWidth="1"/>
    <col min="7930" max="7930" width="11.08984375" style="81" customWidth="1"/>
    <col min="7931" max="7931" width="7.453125" style="81" customWidth="1"/>
    <col min="7932" max="7932" width="11.08984375" style="81" customWidth="1"/>
    <col min="7933" max="7933" width="7.6328125" style="81" customWidth="1"/>
    <col min="7934" max="7934" width="11.08984375" style="81" customWidth="1"/>
    <col min="7935" max="7935" width="8.6328125" style="81" customWidth="1"/>
    <col min="7936" max="7936" width="13.08984375" style="81" customWidth="1"/>
    <col min="7937" max="8183" width="9" style="81"/>
    <col min="8184" max="8184" width="5.6328125" style="81" customWidth="1"/>
    <col min="8185" max="8185" width="36.6328125" style="81" customWidth="1"/>
    <col min="8186" max="8186" width="11.08984375" style="81" customWidth="1"/>
    <col min="8187" max="8187" width="7.453125" style="81" customWidth="1"/>
    <col min="8188" max="8188" width="11.08984375" style="81" customWidth="1"/>
    <col min="8189" max="8189" width="7.6328125" style="81" customWidth="1"/>
    <col min="8190" max="8190" width="11.08984375" style="81" customWidth="1"/>
    <col min="8191" max="8191" width="8.6328125" style="81" customWidth="1"/>
    <col min="8192" max="8192" width="13.08984375" style="81" customWidth="1"/>
    <col min="8193" max="8439" width="9" style="81"/>
    <col min="8440" max="8440" width="5.6328125" style="81" customWidth="1"/>
    <col min="8441" max="8441" width="36.6328125" style="81" customWidth="1"/>
    <col min="8442" max="8442" width="11.08984375" style="81" customWidth="1"/>
    <col min="8443" max="8443" width="7.453125" style="81" customWidth="1"/>
    <col min="8444" max="8444" width="11.08984375" style="81" customWidth="1"/>
    <col min="8445" max="8445" width="7.6328125" style="81" customWidth="1"/>
    <col min="8446" max="8446" width="11.08984375" style="81" customWidth="1"/>
    <col min="8447" max="8447" width="8.6328125" style="81" customWidth="1"/>
    <col min="8448" max="8448" width="13.08984375" style="81" customWidth="1"/>
    <col min="8449" max="8695" width="9" style="81"/>
    <col min="8696" max="8696" width="5.6328125" style="81" customWidth="1"/>
    <col min="8697" max="8697" width="36.6328125" style="81" customWidth="1"/>
    <col min="8698" max="8698" width="11.08984375" style="81" customWidth="1"/>
    <col min="8699" max="8699" width="7.453125" style="81" customWidth="1"/>
    <col min="8700" max="8700" width="11.08984375" style="81" customWidth="1"/>
    <col min="8701" max="8701" width="7.6328125" style="81" customWidth="1"/>
    <col min="8702" max="8702" width="11.08984375" style="81" customWidth="1"/>
    <col min="8703" max="8703" width="8.6328125" style="81" customWidth="1"/>
    <col min="8704" max="8704" width="13.08984375" style="81" customWidth="1"/>
    <col min="8705" max="8951" width="9" style="81"/>
    <col min="8952" max="8952" width="5.6328125" style="81" customWidth="1"/>
    <col min="8953" max="8953" width="36.6328125" style="81" customWidth="1"/>
    <col min="8954" max="8954" width="11.08984375" style="81" customWidth="1"/>
    <col min="8955" max="8955" width="7.453125" style="81" customWidth="1"/>
    <col min="8956" max="8956" width="11.08984375" style="81" customWidth="1"/>
    <col min="8957" max="8957" width="7.6328125" style="81" customWidth="1"/>
    <col min="8958" max="8958" width="11.08984375" style="81" customWidth="1"/>
    <col min="8959" max="8959" width="8.6328125" style="81" customWidth="1"/>
    <col min="8960" max="8960" width="13.08984375" style="81" customWidth="1"/>
    <col min="8961" max="9207" width="9" style="81"/>
    <col min="9208" max="9208" width="5.6328125" style="81" customWidth="1"/>
    <col min="9209" max="9209" width="36.6328125" style="81" customWidth="1"/>
    <col min="9210" max="9210" width="11.08984375" style="81" customWidth="1"/>
    <col min="9211" max="9211" width="7.453125" style="81" customWidth="1"/>
    <col min="9212" max="9212" width="11.08984375" style="81" customWidth="1"/>
    <col min="9213" max="9213" width="7.6328125" style="81" customWidth="1"/>
    <col min="9214" max="9214" width="11.08984375" style="81" customWidth="1"/>
    <col min="9215" max="9215" width="8.6328125" style="81" customWidth="1"/>
    <col min="9216" max="9216" width="13.08984375" style="81" customWidth="1"/>
    <col min="9217" max="9463" width="9" style="81"/>
    <col min="9464" max="9464" width="5.6328125" style="81" customWidth="1"/>
    <col min="9465" max="9465" width="36.6328125" style="81" customWidth="1"/>
    <col min="9466" max="9466" width="11.08984375" style="81" customWidth="1"/>
    <col min="9467" max="9467" width="7.453125" style="81" customWidth="1"/>
    <col min="9468" max="9468" width="11.08984375" style="81" customWidth="1"/>
    <col min="9469" max="9469" width="7.6328125" style="81" customWidth="1"/>
    <col min="9470" max="9470" width="11.08984375" style="81" customWidth="1"/>
    <col min="9471" max="9471" width="8.6328125" style="81" customWidth="1"/>
    <col min="9472" max="9472" width="13.08984375" style="81" customWidth="1"/>
    <col min="9473" max="9719" width="9" style="81"/>
    <col min="9720" max="9720" width="5.6328125" style="81" customWidth="1"/>
    <col min="9721" max="9721" width="36.6328125" style="81" customWidth="1"/>
    <col min="9722" max="9722" width="11.08984375" style="81" customWidth="1"/>
    <col min="9723" max="9723" width="7.453125" style="81" customWidth="1"/>
    <col min="9724" max="9724" width="11.08984375" style="81" customWidth="1"/>
    <col min="9725" max="9725" width="7.6328125" style="81" customWidth="1"/>
    <col min="9726" max="9726" width="11.08984375" style="81" customWidth="1"/>
    <col min="9727" max="9727" width="8.6328125" style="81" customWidth="1"/>
    <col min="9728" max="9728" width="13.08984375" style="81" customWidth="1"/>
    <col min="9729" max="9975" width="9" style="81"/>
    <col min="9976" max="9976" width="5.6328125" style="81" customWidth="1"/>
    <col min="9977" max="9977" width="36.6328125" style="81" customWidth="1"/>
    <col min="9978" max="9978" width="11.08984375" style="81" customWidth="1"/>
    <col min="9979" max="9979" width="7.453125" style="81" customWidth="1"/>
    <col min="9980" max="9980" width="11.08984375" style="81" customWidth="1"/>
    <col min="9981" max="9981" width="7.6328125" style="81" customWidth="1"/>
    <col min="9982" max="9982" width="11.08984375" style="81" customWidth="1"/>
    <col min="9983" max="9983" width="8.6328125" style="81" customWidth="1"/>
    <col min="9984" max="9984" width="13.08984375" style="81" customWidth="1"/>
    <col min="9985" max="10231" width="9" style="81"/>
    <col min="10232" max="10232" width="5.6328125" style="81" customWidth="1"/>
    <col min="10233" max="10233" width="36.6328125" style="81" customWidth="1"/>
    <col min="10234" max="10234" width="11.08984375" style="81" customWidth="1"/>
    <col min="10235" max="10235" width="7.453125" style="81" customWidth="1"/>
    <col min="10236" max="10236" width="11.08984375" style="81" customWidth="1"/>
    <col min="10237" max="10237" width="7.6328125" style="81" customWidth="1"/>
    <col min="10238" max="10238" width="11.08984375" style="81" customWidth="1"/>
    <col min="10239" max="10239" width="8.6328125" style="81" customWidth="1"/>
    <col min="10240" max="10240" width="13.08984375" style="81" customWidth="1"/>
    <col min="10241" max="10487" width="9" style="81"/>
    <col min="10488" max="10488" width="5.6328125" style="81" customWidth="1"/>
    <col min="10489" max="10489" width="36.6328125" style="81" customWidth="1"/>
    <col min="10490" max="10490" width="11.08984375" style="81" customWidth="1"/>
    <col min="10491" max="10491" width="7.453125" style="81" customWidth="1"/>
    <col min="10492" max="10492" width="11.08984375" style="81" customWidth="1"/>
    <col min="10493" max="10493" width="7.6328125" style="81" customWidth="1"/>
    <col min="10494" max="10494" width="11.08984375" style="81" customWidth="1"/>
    <col min="10495" max="10495" width="8.6328125" style="81" customWidth="1"/>
    <col min="10496" max="10496" width="13.08984375" style="81" customWidth="1"/>
    <col min="10497" max="10743" width="9" style="81"/>
    <col min="10744" max="10744" width="5.6328125" style="81" customWidth="1"/>
    <col min="10745" max="10745" width="36.6328125" style="81" customWidth="1"/>
    <col min="10746" max="10746" width="11.08984375" style="81" customWidth="1"/>
    <col min="10747" max="10747" width="7.453125" style="81" customWidth="1"/>
    <col min="10748" max="10748" width="11.08984375" style="81" customWidth="1"/>
    <col min="10749" max="10749" width="7.6328125" style="81" customWidth="1"/>
    <col min="10750" max="10750" width="11.08984375" style="81" customWidth="1"/>
    <col min="10751" max="10751" width="8.6328125" style="81" customWidth="1"/>
    <col min="10752" max="10752" width="13.08984375" style="81" customWidth="1"/>
    <col min="10753" max="10999" width="9" style="81"/>
    <col min="11000" max="11000" width="5.6328125" style="81" customWidth="1"/>
    <col min="11001" max="11001" width="36.6328125" style="81" customWidth="1"/>
    <col min="11002" max="11002" width="11.08984375" style="81" customWidth="1"/>
    <col min="11003" max="11003" width="7.453125" style="81" customWidth="1"/>
    <col min="11004" max="11004" width="11.08984375" style="81" customWidth="1"/>
    <col min="11005" max="11005" width="7.6328125" style="81" customWidth="1"/>
    <col min="11006" max="11006" width="11.08984375" style="81" customWidth="1"/>
    <col min="11007" max="11007" width="8.6328125" style="81" customWidth="1"/>
    <col min="11008" max="11008" width="13.08984375" style="81" customWidth="1"/>
    <col min="11009" max="11255" width="9" style="81"/>
    <col min="11256" max="11256" width="5.6328125" style="81" customWidth="1"/>
    <col min="11257" max="11257" width="36.6328125" style="81" customWidth="1"/>
    <col min="11258" max="11258" width="11.08984375" style="81" customWidth="1"/>
    <col min="11259" max="11259" width="7.453125" style="81" customWidth="1"/>
    <col min="11260" max="11260" width="11.08984375" style="81" customWidth="1"/>
    <col min="11261" max="11261" width="7.6328125" style="81" customWidth="1"/>
    <col min="11262" max="11262" width="11.08984375" style="81" customWidth="1"/>
    <col min="11263" max="11263" width="8.6328125" style="81" customWidth="1"/>
    <col min="11264" max="11264" width="13.08984375" style="81" customWidth="1"/>
    <col min="11265" max="11511" width="9" style="81"/>
    <col min="11512" max="11512" width="5.6328125" style="81" customWidth="1"/>
    <col min="11513" max="11513" width="36.6328125" style="81" customWidth="1"/>
    <col min="11514" max="11514" width="11.08984375" style="81" customWidth="1"/>
    <col min="11515" max="11515" width="7.453125" style="81" customWidth="1"/>
    <col min="11516" max="11516" width="11.08984375" style="81" customWidth="1"/>
    <col min="11517" max="11517" width="7.6328125" style="81" customWidth="1"/>
    <col min="11518" max="11518" width="11.08984375" style="81" customWidth="1"/>
    <col min="11519" max="11519" width="8.6328125" style="81" customWidth="1"/>
    <col min="11520" max="11520" width="13.08984375" style="81" customWidth="1"/>
    <col min="11521" max="11767" width="9" style="81"/>
    <col min="11768" max="11768" width="5.6328125" style="81" customWidth="1"/>
    <col min="11769" max="11769" width="36.6328125" style="81" customWidth="1"/>
    <col min="11770" max="11770" width="11.08984375" style="81" customWidth="1"/>
    <col min="11771" max="11771" width="7.453125" style="81" customWidth="1"/>
    <col min="11772" max="11772" width="11.08984375" style="81" customWidth="1"/>
    <col min="11773" max="11773" width="7.6328125" style="81" customWidth="1"/>
    <col min="11774" max="11774" width="11.08984375" style="81" customWidth="1"/>
    <col min="11775" max="11775" width="8.6328125" style="81" customWidth="1"/>
    <col min="11776" max="11776" width="13.08984375" style="81" customWidth="1"/>
    <col min="11777" max="12023" width="9" style="81"/>
    <col min="12024" max="12024" width="5.6328125" style="81" customWidth="1"/>
    <col min="12025" max="12025" width="36.6328125" style="81" customWidth="1"/>
    <col min="12026" max="12026" width="11.08984375" style="81" customWidth="1"/>
    <col min="12027" max="12027" width="7.453125" style="81" customWidth="1"/>
    <col min="12028" max="12028" width="11.08984375" style="81" customWidth="1"/>
    <col min="12029" max="12029" width="7.6328125" style="81" customWidth="1"/>
    <col min="12030" max="12030" width="11.08984375" style="81" customWidth="1"/>
    <col min="12031" max="12031" width="8.6328125" style="81" customWidth="1"/>
    <col min="12032" max="12032" width="13.08984375" style="81" customWidth="1"/>
    <col min="12033" max="12279" width="9" style="81"/>
    <col min="12280" max="12280" width="5.6328125" style="81" customWidth="1"/>
    <col min="12281" max="12281" width="36.6328125" style="81" customWidth="1"/>
    <col min="12282" max="12282" width="11.08984375" style="81" customWidth="1"/>
    <col min="12283" max="12283" width="7.453125" style="81" customWidth="1"/>
    <col min="12284" max="12284" width="11.08984375" style="81" customWidth="1"/>
    <col min="12285" max="12285" width="7.6328125" style="81" customWidth="1"/>
    <col min="12286" max="12286" width="11.08984375" style="81" customWidth="1"/>
    <col min="12287" max="12287" width="8.6328125" style="81" customWidth="1"/>
    <col min="12288" max="12288" width="13.08984375" style="81" customWidth="1"/>
    <col min="12289" max="12535" width="9" style="81"/>
    <col min="12536" max="12536" width="5.6328125" style="81" customWidth="1"/>
    <col min="12537" max="12537" width="36.6328125" style="81" customWidth="1"/>
    <col min="12538" max="12538" width="11.08984375" style="81" customWidth="1"/>
    <col min="12539" max="12539" width="7.453125" style="81" customWidth="1"/>
    <col min="12540" max="12540" width="11.08984375" style="81" customWidth="1"/>
    <col min="12541" max="12541" width="7.6328125" style="81" customWidth="1"/>
    <col min="12542" max="12542" width="11.08984375" style="81" customWidth="1"/>
    <col min="12543" max="12543" width="8.6328125" style="81" customWidth="1"/>
    <col min="12544" max="12544" width="13.08984375" style="81" customWidth="1"/>
    <col min="12545" max="12791" width="9" style="81"/>
    <col min="12792" max="12792" width="5.6328125" style="81" customWidth="1"/>
    <col min="12793" max="12793" width="36.6328125" style="81" customWidth="1"/>
    <col min="12794" max="12794" width="11.08984375" style="81" customWidth="1"/>
    <col min="12795" max="12795" width="7.453125" style="81" customWidth="1"/>
    <col min="12796" max="12796" width="11.08984375" style="81" customWidth="1"/>
    <col min="12797" max="12797" width="7.6328125" style="81" customWidth="1"/>
    <col min="12798" max="12798" width="11.08984375" style="81" customWidth="1"/>
    <col min="12799" max="12799" width="8.6328125" style="81" customWidth="1"/>
    <col min="12800" max="12800" width="13.08984375" style="81" customWidth="1"/>
    <col min="12801" max="13047" width="9" style="81"/>
    <col min="13048" max="13048" width="5.6328125" style="81" customWidth="1"/>
    <col min="13049" max="13049" width="36.6328125" style="81" customWidth="1"/>
    <col min="13050" max="13050" width="11.08984375" style="81" customWidth="1"/>
    <col min="13051" max="13051" width="7.453125" style="81" customWidth="1"/>
    <col min="13052" max="13052" width="11.08984375" style="81" customWidth="1"/>
    <col min="13053" max="13053" width="7.6328125" style="81" customWidth="1"/>
    <col min="13054" max="13054" width="11.08984375" style="81" customWidth="1"/>
    <col min="13055" max="13055" width="8.6328125" style="81" customWidth="1"/>
    <col min="13056" max="13056" width="13.08984375" style="81" customWidth="1"/>
    <col min="13057" max="13303" width="9" style="81"/>
    <col min="13304" max="13304" width="5.6328125" style="81" customWidth="1"/>
    <col min="13305" max="13305" width="36.6328125" style="81" customWidth="1"/>
    <col min="13306" max="13306" width="11.08984375" style="81" customWidth="1"/>
    <col min="13307" max="13307" width="7.453125" style="81" customWidth="1"/>
    <col min="13308" max="13308" width="11.08984375" style="81" customWidth="1"/>
    <col min="13309" max="13309" width="7.6328125" style="81" customWidth="1"/>
    <col min="13310" max="13310" width="11.08984375" style="81" customWidth="1"/>
    <col min="13311" max="13311" width="8.6328125" style="81" customWidth="1"/>
    <col min="13312" max="13312" width="13.08984375" style="81" customWidth="1"/>
    <col min="13313" max="13559" width="9" style="81"/>
    <col min="13560" max="13560" width="5.6328125" style="81" customWidth="1"/>
    <col min="13561" max="13561" width="36.6328125" style="81" customWidth="1"/>
    <col min="13562" max="13562" width="11.08984375" style="81" customWidth="1"/>
    <col min="13563" max="13563" width="7.453125" style="81" customWidth="1"/>
    <col min="13564" max="13564" width="11.08984375" style="81" customWidth="1"/>
    <col min="13565" max="13565" width="7.6328125" style="81" customWidth="1"/>
    <col min="13566" max="13566" width="11.08984375" style="81" customWidth="1"/>
    <col min="13567" max="13567" width="8.6328125" style="81" customWidth="1"/>
    <col min="13568" max="13568" width="13.08984375" style="81" customWidth="1"/>
    <col min="13569" max="13815" width="9" style="81"/>
    <col min="13816" max="13816" width="5.6328125" style="81" customWidth="1"/>
    <col min="13817" max="13817" width="36.6328125" style="81" customWidth="1"/>
    <col min="13818" max="13818" width="11.08984375" style="81" customWidth="1"/>
    <col min="13819" max="13819" width="7.453125" style="81" customWidth="1"/>
    <col min="13820" max="13820" width="11.08984375" style="81" customWidth="1"/>
    <col min="13821" max="13821" width="7.6328125" style="81" customWidth="1"/>
    <col min="13822" max="13822" width="11.08984375" style="81" customWidth="1"/>
    <col min="13823" max="13823" width="8.6328125" style="81" customWidth="1"/>
    <col min="13824" max="13824" width="13.08984375" style="81" customWidth="1"/>
    <col min="13825" max="14071" width="9" style="81"/>
    <col min="14072" max="14072" width="5.6328125" style="81" customWidth="1"/>
    <col min="14073" max="14073" width="36.6328125" style="81" customWidth="1"/>
    <col min="14074" max="14074" width="11.08984375" style="81" customWidth="1"/>
    <col min="14075" max="14075" width="7.453125" style="81" customWidth="1"/>
    <col min="14076" max="14076" width="11.08984375" style="81" customWidth="1"/>
    <col min="14077" max="14077" width="7.6328125" style="81" customWidth="1"/>
    <col min="14078" max="14078" width="11.08984375" style="81" customWidth="1"/>
    <col min="14079" max="14079" width="8.6328125" style="81" customWidth="1"/>
    <col min="14080" max="14080" width="13.08984375" style="81" customWidth="1"/>
    <col min="14081" max="14327" width="9" style="81"/>
    <col min="14328" max="14328" width="5.6328125" style="81" customWidth="1"/>
    <col min="14329" max="14329" width="36.6328125" style="81" customWidth="1"/>
    <col min="14330" max="14330" width="11.08984375" style="81" customWidth="1"/>
    <col min="14331" max="14331" width="7.453125" style="81" customWidth="1"/>
    <col min="14332" max="14332" width="11.08984375" style="81" customWidth="1"/>
    <col min="14333" max="14333" width="7.6328125" style="81" customWidth="1"/>
    <col min="14334" max="14334" width="11.08984375" style="81" customWidth="1"/>
    <col min="14335" max="14335" width="8.6328125" style="81" customWidth="1"/>
    <col min="14336" max="14336" width="13.08984375" style="81" customWidth="1"/>
    <col min="14337" max="14583" width="9" style="81"/>
    <col min="14584" max="14584" width="5.6328125" style="81" customWidth="1"/>
    <col min="14585" max="14585" width="36.6328125" style="81" customWidth="1"/>
    <col min="14586" max="14586" width="11.08984375" style="81" customWidth="1"/>
    <col min="14587" max="14587" width="7.453125" style="81" customWidth="1"/>
    <col min="14588" max="14588" width="11.08984375" style="81" customWidth="1"/>
    <col min="14589" max="14589" width="7.6328125" style="81" customWidth="1"/>
    <col min="14590" max="14590" width="11.08984375" style="81" customWidth="1"/>
    <col min="14591" max="14591" width="8.6328125" style="81" customWidth="1"/>
    <col min="14592" max="14592" width="13.08984375" style="81" customWidth="1"/>
    <col min="14593" max="14839" width="9" style="81"/>
    <col min="14840" max="14840" width="5.6328125" style="81" customWidth="1"/>
    <col min="14841" max="14841" width="36.6328125" style="81" customWidth="1"/>
    <col min="14842" max="14842" width="11.08984375" style="81" customWidth="1"/>
    <col min="14843" max="14843" width="7.453125" style="81" customWidth="1"/>
    <col min="14844" max="14844" width="11.08984375" style="81" customWidth="1"/>
    <col min="14845" max="14845" width="7.6328125" style="81" customWidth="1"/>
    <col min="14846" max="14846" width="11.08984375" style="81" customWidth="1"/>
    <col min="14847" max="14847" width="8.6328125" style="81" customWidth="1"/>
    <col min="14848" max="14848" width="13.08984375" style="81" customWidth="1"/>
    <col min="14849" max="15095" width="9" style="81"/>
    <col min="15096" max="15096" width="5.6328125" style="81" customWidth="1"/>
    <col min="15097" max="15097" width="36.6328125" style="81" customWidth="1"/>
    <col min="15098" max="15098" width="11.08984375" style="81" customWidth="1"/>
    <col min="15099" max="15099" width="7.453125" style="81" customWidth="1"/>
    <col min="15100" max="15100" width="11.08984375" style="81" customWidth="1"/>
    <col min="15101" max="15101" width="7.6328125" style="81" customWidth="1"/>
    <col min="15102" max="15102" width="11.08984375" style="81" customWidth="1"/>
    <col min="15103" max="15103" width="8.6328125" style="81" customWidth="1"/>
    <col min="15104" max="15104" width="13.08984375" style="81" customWidth="1"/>
    <col min="15105" max="15351" width="9" style="81"/>
    <col min="15352" max="15352" width="5.6328125" style="81" customWidth="1"/>
    <col min="15353" max="15353" width="36.6328125" style="81" customWidth="1"/>
    <col min="15354" max="15354" width="11.08984375" style="81" customWidth="1"/>
    <col min="15355" max="15355" width="7.453125" style="81" customWidth="1"/>
    <col min="15356" max="15356" width="11.08984375" style="81" customWidth="1"/>
    <col min="15357" max="15357" width="7.6328125" style="81" customWidth="1"/>
    <col min="15358" max="15358" width="11.08984375" style="81" customWidth="1"/>
    <col min="15359" max="15359" width="8.6328125" style="81" customWidth="1"/>
    <col min="15360" max="15360" width="13.08984375" style="81" customWidth="1"/>
    <col min="15361" max="15607" width="9" style="81"/>
    <col min="15608" max="15608" width="5.6328125" style="81" customWidth="1"/>
    <col min="15609" max="15609" width="36.6328125" style="81" customWidth="1"/>
    <col min="15610" max="15610" width="11.08984375" style="81" customWidth="1"/>
    <col min="15611" max="15611" width="7.453125" style="81" customWidth="1"/>
    <col min="15612" max="15612" width="11.08984375" style="81" customWidth="1"/>
    <col min="15613" max="15613" width="7.6328125" style="81" customWidth="1"/>
    <col min="15614" max="15614" width="11.08984375" style="81" customWidth="1"/>
    <col min="15615" max="15615" width="8.6328125" style="81" customWidth="1"/>
    <col min="15616" max="15616" width="13.08984375" style="81" customWidth="1"/>
    <col min="15617" max="15863" width="9" style="81"/>
    <col min="15864" max="15864" width="5.6328125" style="81" customWidth="1"/>
    <col min="15865" max="15865" width="36.6328125" style="81" customWidth="1"/>
    <col min="15866" max="15866" width="11.08984375" style="81" customWidth="1"/>
    <col min="15867" max="15867" width="7.453125" style="81" customWidth="1"/>
    <col min="15868" max="15868" width="11.08984375" style="81" customWidth="1"/>
    <col min="15869" max="15869" width="7.6328125" style="81" customWidth="1"/>
    <col min="15870" max="15870" width="11.08984375" style="81" customWidth="1"/>
    <col min="15871" max="15871" width="8.6328125" style="81" customWidth="1"/>
    <col min="15872" max="15872" width="13.08984375" style="81" customWidth="1"/>
    <col min="15873" max="16119" width="9" style="81"/>
    <col min="16120" max="16120" width="5.6328125" style="81" customWidth="1"/>
    <col min="16121" max="16121" width="36.6328125" style="81" customWidth="1"/>
    <col min="16122" max="16122" width="11.08984375" style="81" customWidth="1"/>
    <col min="16123" max="16123" width="7.453125" style="81" customWidth="1"/>
    <col min="16124" max="16124" width="11.08984375" style="81" customWidth="1"/>
    <col min="16125" max="16125" width="7.6328125" style="81" customWidth="1"/>
    <col min="16126" max="16126" width="11.08984375" style="81" customWidth="1"/>
    <col min="16127" max="16127" width="8.6328125" style="81" customWidth="1"/>
    <col min="16128" max="16128" width="13.08984375" style="81" customWidth="1"/>
    <col min="16129" max="16384" width="9" style="81"/>
  </cols>
  <sheetData>
    <row r="1" spans="1:8" ht="60" customHeight="1" x14ac:dyDescent="0.4">
      <c r="A1" s="80"/>
      <c r="B1" s="80"/>
      <c r="C1" s="80"/>
      <c r="D1" s="80"/>
      <c r="E1" s="80"/>
      <c r="F1" s="80"/>
      <c r="G1" s="80"/>
      <c r="H1" s="80"/>
    </row>
    <row r="2" spans="1:8" ht="36" customHeight="1" x14ac:dyDescent="0.4">
      <c r="A2" s="80"/>
      <c r="B2" s="82" t="s">
        <v>136</v>
      </c>
      <c r="C2" s="80"/>
      <c r="D2" s="80"/>
      <c r="E2" s="80"/>
      <c r="F2" s="80"/>
      <c r="G2" s="80"/>
      <c r="H2" s="80"/>
    </row>
    <row r="3" spans="1:8" ht="6" customHeight="1" x14ac:dyDescent="0.4">
      <c r="A3" s="80"/>
      <c r="B3" s="80"/>
      <c r="C3" s="80"/>
      <c r="D3" s="80"/>
      <c r="E3" s="80"/>
      <c r="F3" s="80"/>
      <c r="G3" s="80"/>
      <c r="H3" s="80"/>
    </row>
    <row r="4" spans="1:8" ht="18" customHeight="1" x14ac:dyDescent="0.4">
      <c r="A4" s="80"/>
      <c r="B4" s="83" t="s">
        <v>219</v>
      </c>
      <c r="C4" s="84"/>
      <c r="D4" s="84"/>
      <c r="E4" s="84"/>
      <c r="F4" s="84"/>
      <c r="G4" s="84"/>
      <c r="H4" s="84"/>
    </row>
    <row r="5" spans="1:8" ht="18" customHeight="1" x14ac:dyDescent="0.4">
      <c r="A5" s="80"/>
      <c r="B5" s="83" t="s">
        <v>217</v>
      </c>
      <c r="C5" s="84"/>
      <c r="D5" s="84"/>
      <c r="E5" s="84"/>
      <c r="F5" s="84"/>
      <c r="G5" s="84"/>
      <c r="H5" s="84"/>
    </row>
    <row r="6" spans="1:8" ht="18" customHeight="1" x14ac:dyDescent="0.4">
      <c r="A6" s="80"/>
      <c r="B6" s="83" t="s">
        <v>218</v>
      </c>
      <c r="C6" s="84"/>
      <c r="D6" s="84"/>
      <c r="E6" s="84"/>
      <c r="F6" s="84"/>
      <c r="G6" s="84"/>
      <c r="H6" s="84"/>
    </row>
    <row r="7" spans="1:8" ht="6" customHeight="1" x14ac:dyDescent="0.4">
      <c r="A7" s="80"/>
      <c r="B7" s="84"/>
      <c r="C7" s="84"/>
      <c r="D7" s="84"/>
      <c r="E7" s="84"/>
      <c r="F7" s="84"/>
      <c r="G7" s="84"/>
      <c r="H7" s="84"/>
    </row>
    <row r="8" spans="1:8" ht="30" customHeight="1" x14ac:dyDescent="0.4">
      <c r="A8" s="80"/>
      <c r="B8" s="147" t="s">
        <v>137</v>
      </c>
      <c r="C8" s="137"/>
      <c r="D8" s="137"/>
      <c r="E8" s="137"/>
      <c r="F8" s="137"/>
      <c r="G8" s="137"/>
      <c r="H8" s="137"/>
    </row>
    <row r="9" spans="1:8" ht="16" customHeight="1" x14ac:dyDescent="0.4">
      <c r="A9" s="80"/>
      <c r="B9" s="84"/>
      <c r="C9" s="84"/>
      <c r="D9" s="84"/>
      <c r="E9" s="84"/>
      <c r="F9" s="84"/>
      <c r="G9" s="148" t="s">
        <v>130</v>
      </c>
      <c r="H9" s="148"/>
    </row>
    <row r="10" spans="1:8" ht="17.149999999999999" customHeight="1" x14ac:dyDescent="0.4">
      <c r="A10" s="80"/>
      <c r="B10" s="149" t="s">
        <v>97</v>
      </c>
      <c r="C10" s="145" t="s">
        <v>166</v>
      </c>
      <c r="D10" s="145"/>
      <c r="E10" s="145" t="s">
        <v>131</v>
      </c>
      <c r="F10" s="145"/>
      <c r="G10" s="149" t="s">
        <v>99</v>
      </c>
      <c r="H10" s="149"/>
    </row>
    <row r="11" spans="1:8" ht="17.149999999999999" customHeight="1" x14ac:dyDescent="0.4">
      <c r="A11" s="80"/>
      <c r="B11" s="149"/>
      <c r="C11" s="85" t="s">
        <v>100</v>
      </c>
      <c r="D11" s="85" t="s">
        <v>101</v>
      </c>
      <c r="E11" s="85" t="s">
        <v>100</v>
      </c>
      <c r="F11" s="85" t="s">
        <v>101</v>
      </c>
      <c r="G11" s="85" t="s">
        <v>100</v>
      </c>
      <c r="H11" s="85" t="s">
        <v>101</v>
      </c>
    </row>
    <row r="12" spans="1:8" ht="17.149999999999999" customHeight="1" x14ac:dyDescent="0.4">
      <c r="A12" s="80"/>
      <c r="B12" s="86" t="s">
        <v>132</v>
      </c>
      <c r="C12" s="87">
        <v>10807</v>
      </c>
      <c r="D12" s="79">
        <v>1</v>
      </c>
      <c r="E12" s="87">
        <v>11863</v>
      </c>
      <c r="F12" s="79">
        <v>1.1638071001749193</v>
      </c>
      <c r="G12" s="87">
        <f>+C12-E12</f>
        <v>-1056</v>
      </c>
      <c r="H12" s="88">
        <f>+G12/E12*100</f>
        <v>-8.9016269071904244</v>
      </c>
    </row>
    <row r="13" spans="1:8" ht="17.149999999999999" customHeight="1" x14ac:dyDescent="0.4">
      <c r="A13" s="80"/>
      <c r="B13" s="86" t="s">
        <v>104</v>
      </c>
      <c r="C13" s="87">
        <v>27740</v>
      </c>
      <c r="D13" s="79">
        <v>2.5</v>
      </c>
      <c r="E13" s="87">
        <v>24806</v>
      </c>
      <c r="F13" s="79">
        <v>2.4335664610080965</v>
      </c>
      <c r="G13" s="87">
        <f t="shared" ref="G13:G36" si="0">+C13-E13</f>
        <v>2934</v>
      </c>
      <c r="H13" s="88">
        <f t="shared" ref="H13:H36" si="1">+G13/E13*100</f>
        <v>11.827783600741757</v>
      </c>
    </row>
    <row r="14" spans="1:8" ht="17.149999999999999" customHeight="1" x14ac:dyDescent="0.4">
      <c r="A14" s="80"/>
      <c r="B14" s="86" t="s">
        <v>105</v>
      </c>
      <c r="C14" s="87">
        <v>67018</v>
      </c>
      <c r="D14" s="79">
        <v>6</v>
      </c>
      <c r="E14" s="87">
        <v>24036</v>
      </c>
      <c r="F14" s="79">
        <v>2.3580264233165606</v>
      </c>
      <c r="G14" s="87">
        <f t="shared" si="0"/>
        <v>42982</v>
      </c>
      <c r="H14" s="88">
        <f t="shared" si="1"/>
        <v>178.82343151938758</v>
      </c>
    </row>
    <row r="15" spans="1:8" ht="17.149999999999999" customHeight="1" x14ac:dyDescent="0.4">
      <c r="A15" s="80"/>
      <c r="B15" s="86" t="s">
        <v>106</v>
      </c>
      <c r="C15" s="87">
        <v>8231</v>
      </c>
      <c r="D15" s="79">
        <v>0.7</v>
      </c>
      <c r="E15" s="87">
        <v>8628</v>
      </c>
      <c r="F15" s="79">
        <v>0.84644083792541558</v>
      </c>
      <c r="G15" s="87">
        <f t="shared" si="0"/>
        <v>-397</v>
      </c>
      <c r="H15" s="88">
        <f t="shared" si="1"/>
        <v>-4.6012980992118679</v>
      </c>
    </row>
    <row r="16" spans="1:8" ht="17.149999999999999" customHeight="1" x14ac:dyDescent="0.4">
      <c r="A16" s="80"/>
      <c r="B16" s="86" t="s">
        <v>138</v>
      </c>
      <c r="C16" s="87">
        <v>361188</v>
      </c>
      <c r="D16" s="79">
        <v>32.4</v>
      </c>
      <c r="E16" s="87">
        <v>345560</v>
      </c>
      <c r="F16" s="79">
        <v>33.900799252840351</v>
      </c>
      <c r="G16" s="87">
        <f t="shared" si="0"/>
        <v>15628</v>
      </c>
      <c r="H16" s="88">
        <f t="shared" si="1"/>
        <v>4.5225141798819308</v>
      </c>
    </row>
    <row r="17" spans="1:8" ht="17.149999999999999" customHeight="1" x14ac:dyDescent="0.4">
      <c r="A17" s="80"/>
      <c r="B17" s="86" t="s">
        <v>108</v>
      </c>
      <c r="C17" s="87">
        <v>81072</v>
      </c>
      <c r="D17" s="79">
        <v>7.3</v>
      </c>
      <c r="E17" s="87">
        <v>82584</v>
      </c>
      <c r="F17" s="79">
        <v>8.1018161983347845</v>
      </c>
      <c r="G17" s="87">
        <f t="shared" si="0"/>
        <v>-1512</v>
      </c>
      <c r="H17" s="88">
        <f t="shared" si="1"/>
        <v>-1.8308631211857016</v>
      </c>
    </row>
    <row r="18" spans="1:8" ht="17.149999999999999" customHeight="1" x14ac:dyDescent="0.4">
      <c r="A18" s="80"/>
      <c r="B18" s="86" t="s">
        <v>109</v>
      </c>
      <c r="C18" s="87">
        <v>147551</v>
      </c>
      <c r="D18" s="79">
        <v>13.2</v>
      </c>
      <c r="E18" s="87">
        <v>132459</v>
      </c>
      <c r="F18" s="79">
        <v>12.994750457900164</v>
      </c>
      <c r="G18" s="87">
        <f t="shared" si="0"/>
        <v>15092</v>
      </c>
      <c r="H18" s="88">
        <f t="shared" si="1"/>
        <v>11.393714281400284</v>
      </c>
    </row>
    <row r="19" spans="1:8" ht="17.149999999999999" customHeight="1" x14ac:dyDescent="0.4">
      <c r="A19" s="80"/>
      <c r="B19" s="86" t="s">
        <v>110</v>
      </c>
      <c r="C19" s="87">
        <v>73702</v>
      </c>
      <c r="D19" s="79">
        <v>6.6</v>
      </c>
      <c r="E19" s="87">
        <v>64269</v>
      </c>
      <c r="F19" s="79">
        <v>6.3050424446718285</v>
      </c>
      <c r="G19" s="87">
        <f t="shared" si="0"/>
        <v>9433</v>
      </c>
      <c r="H19" s="88">
        <f t="shared" si="1"/>
        <v>14.677371672190326</v>
      </c>
    </row>
    <row r="20" spans="1:8" ht="17.149999999999999" customHeight="1" x14ac:dyDescent="0.4">
      <c r="A20" s="80"/>
      <c r="B20" s="86" t="s">
        <v>111</v>
      </c>
      <c r="C20" s="87">
        <v>213309</v>
      </c>
      <c r="D20" s="79">
        <v>19.2</v>
      </c>
      <c r="E20" s="87">
        <v>183121</v>
      </c>
      <c r="F20" s="79">
        <v>17.964892522222996</v>
      </c>
      <c r="G20" s="87">
        <f t="shared" si="0"/>
        <v>30188</v>
      </c>
      <c r="H20" s="88">
        <f t="shared" si="1"/>
        <v>16.485274763680845</v>
      </c>
    </row>
    <row r="21" spans="1:8" ht="17.149999999999999" customHeight="1" x14ac:dyDescent="0.4">
      <c r="A21" s="80"/>
      <c r="B21" s="86" t="s">
        <v>112</v>
      </c>
      <c r="C21" s="87">
        <v>31226</v>
      </c>
      <c r="D21" s="79">
        <v>2.8</v>
      </c>
      <c r="E21" s="87">
        <v>27063</v>
      </c>
      <c r="F21" s="79">
        <v>2.6549870649948444</v>
      </c>
      <c r="G21" s="87">
        <f t="shared" si="0"/>
        <v>4163</v>
      </c>
      <c r="H21" s="88">
        <f t="shared" si="1"/>
        <v>15.382625725159812</v>
      </c>
    </row>
    <row r="22" spans="1:8" ht="17.149999999999999" customHeight="1" x14ac:dyDescent="0.4">
      <c r="A22" s="80"/>
      <c r="B22" s="86" t="s">
        <v>113</v>
      </c>
      <c r="C22" s="87">
        <v>-2541</v>
      </c>
      <c r="D22" s="79">
        <v>-0.2</v>
      </c>
      <c r="E22" s="87">
        <v>-2234</v>
      </c>
      <c r="F22" s="79">
        <v>-0.21916421325050744</v>
      </c>
      <c r="G22" s="87">
        <f t="shared" si="0"/>
        <v>-307</v>
      </c>
      <c r="H22" s="79" t="s">
        <v>139</v>
      </c>
    </row>
    <row r="23" spans="1:8" ht="17.149999999999999" customHeight="1" x14ac:dyDescent="0.4">
      <c r="A23" s="80"/>
      <c r="B23" s="86" t="s">
        <v>114</v>
      </c>
      <c r="C23" s="87">
        <v>16501</v>
      </c>
      <c r="D23" s="79">
        <v>1.5</v>
      </c>
      <c r="E23" s="87">
        <v>17711</v>
      </c>
      <c r="F23" s="79">
        <v>1.7375189708503749</v>
      </c>
      <c r="G23" s="87">
        <f t="shared" si="0"/>
        <v>-1210</v>
      </c>
      <c r="H23" s="88">
        <f t="shared" si="1"/>
        <v>-6.8319123708429785</v>
      </c>
    </row>
    <row r="24" spans="1:8" ht="17.149999999999999" customHeight="1" x14ac:dyDescent="0.4">
      <c r="A24" s="80"/>
      <c r="B24" s="86" t="s">
        <v>115</v>
      </c>
      <c r="C24" s="87">
        <v>7774</v>
      </c>
      <c r="D24" s="79">
        <v>0.7</v>
      </c>
      <c r="E24" s="87">
        <v>8959</v>
      </c>
      <c r="F24" s="79">
        <v>0.87891324373827051</v>
      </c>
      <c r="G24" s="87">
        <f t="shared" si="0"/>
        <v>-1185</v>
      </c>
      <c r="H24" s="88">
        <f t="shared" si="1"/>
        <v>-13.22692264761692</v>
      </c>
    </row>
    <row r="25" spans="1:8" ht="17.149999999999999" customHeight="1" x14ac:dyDescent="0.4">
      <c r="A25" s="80"/>
      <c r="B25" s="86" t="s">
        <v>133</v>
      </c>
      <c r="C25" s="87">
        <v>6833</v>
      </c>
      <c r="D25" s="79">
        <v>0.6</v>
      </c>
      <c r="E25" s="87">
        <v>6454</v>
      </c>
      <c r="F25" s="79">
        <v>0.63316286137814459</v>
      </c>
      <c r="G25" s="87">
        <f t="shared" si="0"/>
        <v>379</v>
      </c>
      <c r="H25" s="88">
        <f t="shared" si="1"/>
        <v>5.8723272389215992</v>
      </c>
    </row>
    <row r="26" spans="1:8" ht="17.149999999999999" customHeight="1" x14ac:dyDescent="0.4">
      <c r="A26" s="80"/>
      <c r="B26" s="86" t="s">
        <v>117</v>
      </c>
      <c r="C26" s="87">
        <v>8824</v>
      </c>
      <c r="D26" s="79">
        <v>0.8</v>
      </c>
      <c r="E26" s="87">
        <v>8219</v>
      </c>
      <c r="F26" s="79">
        <v>0.80631632439835299</v>
      </c>
      <c r="G26" s="87">
        <f t="shared" si="0"/>
        <v>605</v>
      </c>
      <c r="H26" s="88">
        <f t="shared" si="1"/>
        <v>7.3609928215111324</v>
      </c>
    </row>
    <row r="27" spans="1:8" ht="17.149999999999999" customHeight="1" x14ac:dyDescent="0.4">
      <c r="A27" s="80"/>
      <c r="B27" s="86" t="s">
        <v>134</v>
      </c>
      <c r="C27" s="87">
        <v>24209</v>
      </c>
      <c r="D27" s="79">
        <v>2.2000000000000002</v>
      </c>
      <c r="E27" s="87">
        <v>21048</v>
      </c>
      <c r="F27" s="79">
        <v>2.0648918354953807</v>
      </c>
      <c r="G27" s="87">
        <f t="shared" si="0"/>
        <v>3161</v>
      </c>
      <c r="H27" s="88">
        <f t="shared" si="1"/>
        <v>15.018053971873812</v>
      </c>
    </row>
    <row r="28" spans="1:8" ht="17.149999999999999" customHeight="1" x14ac:dyDescent="0.4">
      <c r="A28" s="80"/>
      <c r="B28" s="72" t="s">
        <v>119</v>
      </c>
      <c r="C28" s="87">
        <v>7344</v>
      </c>
      <c r="D28" s="79">
        <v>0.7</v>
      </c>
      <c r="E28" s="87">
        <v>8525</v>
      </c>
      <c r="F28" s="79">
        <v>0.83633613158485931</v>
      </c>
      <c r="G28" s="87">
        <f t="shared" si="0"/>
        <v>-1181</v>
      </c>
      <c r="H28" s="88">
        <f t="shared" si="1"/>
        <v>-13.853372434017594</v>
      </c>
    </row>
    <row r="29" spans="1:8" ht="17.149999999999999" customHeight="1" x14ac:dyDescent="0.4">
      <c r="A29" s="80"/>
      <c r="B29" s="86" t="s">
        <v>120</v>
      </c>
      <c r="C29" s="69" t="s">
        <v>103</v>
      </c>
      <c r="D29" s="69" t="s">
        <v>103</v>
      </c>
      <c r="E29" s="87">
        <v>25875</v>
      </c>
      <c r="F29" s="79">
        <v>2.5384395782707609</v>
      </c>
      <c r="G29" s="87">
        <v>-25875</v>
      </c>
      <c r="H29" s="88">
        <f t="shared" ref="H29" si="2">+G29/E29*100</f>
        <v>-100</v>
      </c>
    </row>
    <row r="30" spans="1:8" ht="17.149999999999999" customHeight="1" x14ac:dyDescent="0.4">
      <c r="A30" s="80"/>
      <c r="B30" s="86" t="s">
        <v>121</v>
      </c>
      <c r="C30" s="87">
        <v>518</v>
      </c>
      <c r="D30" s="69" t="s">
        <v>103</v>
      </c>
      <c r="E30" s="87">
        <v>708</v>
      </c>
      <c r="F30" s="79">
        <v>6.9457593098191259E-2</v>
      </c>
      <c r="G30" s="87">
        <f t="shared" si="0"/>
        <v>-190</v>
      </c>
      <c r="H30" s="88">
        <f t="shared" si="1"/>
        <v>-26.836158192090398</v>
      </c>
    </row>
    <row r="31" spans="1:8" ht="17.149999999999999" customHeight="1" x14ac:dyDescent="0.4">
      <c r="A31" s="80"/>
      <c r="B31" s="86" t="s">
        <v>122</v>
      </c>
      <c r="C31" s="87">
        <v>7363</v>
      </c>
      <c r="D31" s="79">
        <v>0.7</v>
      </c>
      <c r="E31" s="87">
        <v>7209</v>
      </c>
      <c r="F31" s="79">
        <v>0.7072313398938711</v>
      </c>
      <c r="G31" s="87">
        <f t="shared" si="0"/>
        <v>154</v>
      </c>
      <c r="H31" s="88">
        <f t="shared" si="1"/>
        <v>2.1362186156193648</v>
      </c>
    </row>
    <row r="32" spans="1:8" ht="17.149999999999999" customHeight="1" x14ac:dyDescent="0.4">
      <c r="A32" s="80"/>
      <c r="B32" s="86" t="s">
        <v>123</v>
      </c>
      <c r="C32" s="87">
        <v>4738</v>
      </c>
      <c r="D32" s="79">
        <v>0.4</v>
      </c>
      <c r="E32" s="87">
        <v>4496</v>
      </c>
      <c r="F32" s="79">
        <v>0.44107533696252532</v>
      </c>
      <c r="G32" s="87">
        <f t="shared" si="0"/>
        <v>242</v>
      </c>
      <c r="H32" s="88">
        <f t="shared" si="1"/>
        <v>5.382562277580071</v>
      </c>
    </row>
    <row r="33" spans="1:8" ht="17.149999999999999" customHeight="1" x14ac:dyDescent="0.4">
      <c r="A33" s="80"/>
      <c r="B33" s="86" t="s">
        <v>124</v>
      </c>
      <c r="C33" s="87">
        <v>3665</v>
      </c>
      <c r="D33" s="79">
        <v>0.3</v>
      </c>
      <c r="E33" s="87">
        <v>3088</v>
      </c>
      <c r="F33" s="79">
        <v>0.3029449823265743</v>
      </c>
      <c r="G33" s="87">
        <f t="shared" si="0"/>
        <v>577</v>
      </c>
      <c r="H33" s="88">
        <f t="shared" si="1"/>
        <v>18.685233160621763</v>
      </c>
    </row>
    <row r="34" spans="1:8" ht="17.149999999999999" customHeight="1" x14ac:dyDescent="0.4">
      <c r="A34" s="80"/>
      <c r="B34" s="86" t="s">
        <v>125</v>
      </c>
      <c r="C34" s="87">
        <v>5138</v>
      </c>
      <c r="D34" s="79">
        <v>0.5</v>
      </c>
      <c r="E34" s="87">
        <v>3947</v>
      </c>
      <c r="F34" s="79">
        <v>0.38721627112791085</v>
      </c>
      <c r="G34" s="87">
        <f t="shared" si="0"/>
        <v>1191</v>
      </c>
      <c r="H34" s="88">
        <f t="shared" si="1"/>
        <v>30.174816316189514</v>
      </c>
    </row>
    <row r="35" spans="1:8" ht="17.149999999999999" customHeight="1" x14ac:dyDescent="0.4">
      <c r="A35" s="80"/>
      <c r="B35" s="72" t="s">
        <v>191</v>
      </c>
      <c r="C35" s="87">
        <v>944</v>
      </c>
      <c r="D35" s="79">
        <v>0.1</v>
      </c>
      <c r="E35" s="87">
        <v>850</v>
      </c>
      <c r="F35" s="79">
        <v>8.3388353295851092E-2</v>
      </c>
      <c r="G35" s="87">
        <f t="shared" si="0"/>
        <v>94</v>
      </c>
      <c r="H35" s="88">
        <f t="shared" si="1"/>
        <v>11.058823529411764</v>
      </c>
    </row>
    <row r="36" spans="1:8" ht="17.149999999999999" customHeight="1" x14ac:dyDescent="0.4">
      <c r="A36" s="80"/>
      <c r="B36" s="86" t="s">
        <v>126</v>
      </c>
      <c r="C36" s="87">
        <v>127</v>
      </c>
      <c r="D36" s="69" t="s">
        <v>103</v>
      </c>
      <c r="E36" s="87">
        <v>83</v>
      </c>
      <c r="F36" s="79" t="s">
        <v>139</v>
      </c>
      <c r="G36" s="87">
        <f t="shared" si="0"/>
        <v>44</v>
      </c>
      <c r="H36" s="88">
        <f t="shared" si="1"/>
        <v>53.01204819277109</v>
      </c>
    </row>
    <row r="37" spans="1:8" ht="17.149999999999999" customHeight="1" x14ac:dyDescent="0.4">
      <c r="A37" s="80"/>
      <c r="B37" s="86" t="s">
        <v>127</v>
      </c>
      <c r="C37" s="87">
        <f>SUM(C12:C36)</f>
        <v>1113281</v>
      </c>
      <c r="D37" s="79">
        <f>SUM(D12:D36)</f>
        <v>99.999999999999986</v>
      </c>
      <c r="E37" s="87">
        <f>SUM(E12:E36)</f>
        <v>1019327</v>
      </c>
      <c r="F37" s="79">
        <v>100</v>
      </c>
      <c r="G37" s="87">
        <f t="shared" ref="G37" si="3">+C37-E37</f>
        <v>93954</v>
      </c>
      <c r="H37" s="88">
        <f t="shared" ref="H37" si="4">+G37/E37*100</f>
        <v>9.2172580535981101</v>
      </c>
    </row>
    <row r="38" spans="1:8" ht="17.149999999999999" customHeight="1" x14ac:dyDescent="0.4">
      <c r="A38" s="80"/>
      <c r="B38" s="84"/>
      <c r="C38" s="89"/>
      <c r="D38" s="90"/>
      <c r="E38" s="89"/>
      <c r="F38" s="91"/>
      <c r="G38" s="89"/>
      <c r="H38" s="84"/>
    </row>
    <row r="39" spans="1:8" ht="17.149999999999999" customHeight="1" x14ac:dyDescent="0.4">
      <c r="A39" s="80"/>
      <c r="B39" s="80"/>
      <c r="C39" s="80"/>
      <c r="D39" s="80"/>
      <c r="G39" s="80"/>
      <c r="H39" s="80"/>
    </row>
    <row r="40" spans="1:8" ht="17.149999999999999" customHeight="1" x14ac:dyDescent="0.4">
      <c r="A40" s="80"/>
      <c r="B40" s="80"/>
      <c r="C40" s="80"/>
      <c r="D40" s="80"/>
      <c r="E40" s="80"/>
      <c r="F40" s="80"/>
      <c r="G40" s="80"/>
      <c r="H40" s="80"/>
    </row>
    <row r="41" spans="1:8" ht="17.149999999999999" customHeight="1" x14ac:dyDescent="0.4">
      <c r="A41" s="80"/>
      <c r="B41" s="80"/>
      <c r="C41" s="80"/>
      <c r="D41" s="80"/>
      <c r="E41" s="80"/>
      <c r="F41" s="80"/>
      <c r="G41" s="80"/>
      <c r="H41" s="80"/>
    </row>
    <row r="42" spans="1:8" ht="17.149999999999999" customHeight="1" x14ac:dyDescent="0.4">
      <c r="A42" s="80"/>
      <c r="B42" s="80"/>
      <c r="C42" s="80"/>
      <c r="D42" s="80"/>
      <c r="E42" s="80"/>
      <c r="F42" s="80"/>
      <c r="G42" s="80"/>
      <c r="H42" s="80"/>
    </row>
    <row r="43" spans="1:8" ht="17.149999999999999" customHeight="1" x14ac:dyDescent="0.4">
      <c r="A43" s="80"/>
      <c r="B43" s="80"/>
      <c r="C43" s="80"/>
      <c r="D43" s="80"/>
      <c r="E43" s="80"/>
      <c r="F43" s="80"/>
      <c r="G43" s="80"/>
      <c r="H43" s="80"/>
    </row>
    <row r="44" spans="1:8" ht="17.149999999999999" customHeight="1" x14ac:dyDescent="0.4">
      <c r="A44" s="80"/>
      <c r="B44" s="80"/>
      <c r="C44" s="80"/>
      <c r="D44" s="80"/>
      <c r="E44" s="80"/>
      <c r="F44" s="80"/>
      <c r="G44" s="80"/>
      <c r="H44" s="80"/>
    </row>
    <row r="45" spans="1:8" ht="17.149999999999999" customHeight="1" x14ac:dyDescent="0.4">
      <c r="A45" s="80"/>
      <c r="B45" s="80"/>
      <c r="C45" s="80"/>
      <c r="D45" s="80"/>
      <c r="E45" s="80"/>
      <c r="F45" s="80"/>
      <c r="G45" s="80"/>
      <c r="H45" s="80"/>
    </row>
    <row r="46" spans="1:8" ht="17.149999999999999" customHeight="1" x14ac:dyDescent="0.4">
      <c r="A46" s="80"/>
      <c r="B46" s="80"/>
      <c r="C46" s="80"/>
      <c r="D46" s="80"/>
      <c r="E46" s="80"/>
      <c r="F46" s="80"/>
      <c r="G46" s="80"/>
      <c r="H46" s="80"/>
    </row>
    <row r="47" spans="1:8" ht="17.149999999999999" customHeight="1" x14ac:dyDescent="0.4">
      <c r="A47" s="80"/>
      <c r="B47" s="80"/>
      <c r="C47" s="80"/>
      <c r="D47" s="80"/>
      <c r="E47" s="80"/>
      <c r="F47" s="80"/>
      <c r="G47" s="80"/>
      <c r="H47" s="80"/>
    </row>
    <row r="48" spans="1:8" ht="17.149999999999999" customHeight="1" x14ac:dyDescent="0.4">
      <c r="A48" s="80"/>
      <c r="B48" s="80"/>
      <c r="C48" s="80"/>
      <c r="D48" s="80"/>
      <c r="E48" s="80"/>
      <c r="F48" s="80"/>
      <c r="G48" s="80"/>
      <c r="H48" s="80"/>
    </row>
    <row r="49" spans="1:8" ht="17.149999999999999" customHeight="1" x14ac:dyDescent="0.4">
      <c r="A49" s="80"/>
      <c r="B49" s="80"/>
      <c r="C49" s="80"/>
      <c r="D49" s="80"/>
      <c r="E49" s="80"/>
      <c r="F49" s="80"/>
      <c r="G49" s="80"/>
      <c r="H49" s="80"/>
    </row>
    <row r="50" spans="1:8" ht="17.149999999999999" customHeight="1" x14ac:dyDescent="0.4">
      <c r="A50" s="80"/>
      <c r="B50" s="80"/>
      <c r="C50" s="80"/>
      <c r="D50" s="80"/>
      <c r="E50" s="80"/>
      <c r="F50" s="80"/>
      <c r="G50" s="80"/>
      <c r="H50" s="80"/>
    </row>
    <row r="51" spans="1:8" ht="17.149999999999999" customHeight="1" x14ac:dyDescent="0.4">
      <c r="A51" s="80"/>
      <c r="B51" s="80"/>
      <c r="C51" s="80"/>
      <c r="D51" s="80"/>
      <c r="E51" s="80"/>
      <c r="F51" s="80"/>
      <c r="G51" s="80"/>
      <c r="H51" s="80"/>
    </row>
    <row r="52" spans="1:8" ht="17.149999999999999" customHeight="1" x14ac:dyDescent="0.4">
      <c r="A52" s="80"/>
      <c r="D52" s="80"/>
      <c r="E52" s="80"/>
      <c r="F52" s="80"/>
      <c r="G52" s="80"/>
      <c r="H52" s="80"/>
    </row>
    <row r="53" spans="1:8" ht="17.149999999999999" customHeight="1" x14ac:dyDescent="0.4">
      <c r="A53" s="80"/>
      <c r="D53" s="80"/>
      <c r="E53" s="80"/>
      <c r="F53" s="80"/>
      <c r="G53" s="80"/>
      <c r="H53" s="80"/>
    </row>
    <row r="54" spans="1:8" ht="17.149999999999999" customHeight="1" x14ac:dyDescent="0.4">
      <c r="A54" s="80"/>
      <c r="B54" s="80"/>
      <c r="C54" s="80"/>
      <c r="D54" s="80"/>
      <c r="E54" s="80"/>
      <c r="F54" s="80"/>
      <c r="G54" s="80"/>
      <c r="H54" s="80"/>
    </row>
    <row r="55" spans="1:8" ht="17.149999999999999" customHeight="1" x14ac:dyDescent="0.4">
      <c r="A55" s="80"/>
      <c r="B55" s="80"/>
      <c r="C55" s="80"/>
      <c r="D55" s="80"/>
      <c r="E55" s="80"/>
      <c r="F55" s="80"/>
      <c r="G55" s="80"/>
      <c r="H55" s="80"/>
    </row>
    <row r="56" spans="1:8" ht="17.149999999999999" customHeight="1" x14ac:dyDescent="0.4">
      <c r="A56" s="80"/>
      <c r="D56" s="80"/>
      <c r="E56" s="80"/>
      <c r="F56" s="80"/>
      <c r="G56" s="80"/>
      <c r="H56" s="80"/>
    </row>
    <row r="57" spans="1:8" ht="17.149999999999999" customHeight="1" x14ac:dyDescent="0.4">
      <c r="A57" s="80"/>
      <c r="B57" s="80"/>
      <c r="C57" s="80"/>
      <c r="D57" s="80"/>
      <c r="E57" s="80"/>
      <c r="F57" s="80"/>
      <c r="G57" s="80"/>
      <c r="H57" s="80"/>
    </row>
    <row r="58" spans="1:8" ht="17.149999999999999" customHeight="1" x14ac:dyDescent="0.4">
      <c r="A58" s="80"/>
      <c r="B58" s="80"/>
      <c r="C58" s="80"/>
      <c r="D58" s="80"/>
      <c r="E58" s="80"/>
      <c r="F58" s="80"/>
      <c r="G58" s="80"/>
      <c r="H58" s="80"/>
    </row>
    <row r="59" spans="1:8" ht="17.149999999999999" customHeight="1" x14ac:dyDescent="0.4">
      <c r="A59" s="80"/>
      <c r="B59" s="80"/>
      <c r="C59" s="80"/>
      <c r="D59" s="80"/>
      <c r="E59" s="80"/>
      <c r="F59" s="80"/>
      <c r="G59" s="80"/>
      <c r="H59" s="80"/>
    </row>
    <row r="60" spans="1:8" ht="17.149999999999999" customHeight="1" x14ac:dyDescent="0.4">
      <c r="A60" s="80"/>
      <c r="B60" s="80"/>
      <c r="C60" s="80"/>
      <c r="D60" s="80"/>
      <c r="E60" s="80"/>
      <c r="F60" s="80"/>
      <c r="G60" s="80"/>
      <c r="H60" s="80"/>
    </row>
    <row r="61" spans="1:8" ht="17.149999999999999" customHeight="1" x14ac:dyDescent="0.4">
      <c r="A61" s="80"/>
      <c r="B61" s="80"/>
      <c r="C61" s="80"/>
      <c r="D61" s="80"/>
      <c r="E61" s="80"/>
      <c r="F61" s="80"/>
      <c r="G61" s="80"/>
      <c r="H61" s="80"/>
    </row>
    <row r="62" spans="1:8" ht="17.149999999999999" customHeight="1" x14ac:dyDescent="0.4">
      <c r="A62" s="80"/>
      <c r="B62" s="80"/>
      <c r="C62" s="80"/>
      <c r="D62" s="80"/>
      <c r="E62" s="80"/>
      <c r="F62" s="80"/>
      <c r="G62" s="80"/>
      <c r="H62" s="80"/>
    </row>
    <row r="63" spans="1:8" ht="17.149999999999999" customHeight="1" x14ac:dyDescent="0.4">
      <c r="A63" s="80"/>
      <c r="D63" s="80"/>
      <c r="E63" s="80"/>
      <c r="F63" s="80"/>
      <c r="G63" s="80"/>
      <c r="H63" s="80"/>
    </row>
    <row r="64" spans="1:8" ht="17.149999999999999" customHeight="1" x14ac:dyDescent="0.4">
      <c r="A64" s="80"/>
      <c r="D64" s="80"/>
      <c r="E64" s="80"/>
      <c r="F64" s="80"/>
      <c r="G64" s="80"/>
      <c r="H64" s="80"/>
    </row>
    <row r="65" spans="1:8" ht="17.149999999999999" customHeight="1" x14ac:dyDescent="0.4">
      <c r="A65" s="80"/>
      <c r="B65" s="80"/>
      <c r="C65" s="80"/>
      <c r="D65" s="80"/>
      <c r="E65" s="80"/>
      <c r="F65" s="80"/>
      <c r="G65" s="80"/>
      <c r="H65" s="80"/>
    </row>
    <row r="66" spans="1:8" x14ac:dyDescent="0.4">
      <c r="B66" s="80"/>
      <c r="C66" s="80"/>
    </row>
    <row r="67" spans="1:8" x14ac:dyDescent="0.4">
      <c r="B67" s="80"/>
      <c r="C67" s="80"/>
    </row>
    <row r="68" spans="1:8" x14ac:dyDescent="0.4">
      <c r="B68" s="80"/>
      <c r="C68" s="80"/>
    </row>
    <row r="69" spans="1:8" x14ac:dyDescent="0.4">
      <c r="B69" s="80"/>
      <c r="C69" s="80"/>
    </row>
    <row r="70" spans="1:8" x14ac:dyDescent="0.4">
      <c r="B70" s="80"/>
      <c r="C70" s="80"/>
    </row>
  </sheetData>
  <sortState ref="B46:C72">
    <sortCondition ref="B46:B72"/>
  </sortState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130" zoomScaleNormal="130" workbookViewId="0"/>
  </sheetViews>
  <sheetFormatPr defaultRowHeight="17" x14ac:dyDescent="0.4"/>
  <cols>
    <col min="1" max="1" width="21.6328125" style="5" customWidth="1"/>
    <col min="2" max="2" width="36.6328125" style="5" customWidth="1"/>
    <col min="3" max="3" width="11.6328125" style="5" customWidth="1"/>
    <col min="4" max="4" width="7.6328125" style="5" customWidth="1"/>
    <col min="5" max="5" width="11.6328125" style="5" customWidth="1"/>
    <col min="6" max="6" width="7.6328125" style="5" customWidth="1"/>
    <col min="7" max="7" width="11.6328125" style="5" customWidth="1"/>
    <col min="8" max="8" width="8.6328125" style="5" customWidth="1"/>
    <col min="9" max="247" width="9" style="5"/>
    <col min="248" max="248" width="21.6328125" style="5" customWidth="1"/>
    <col min="249" max="249" width="36.6328125" style="5" customWidth="1"/>
    <col min="250" max="250" width="11.6328125" style="5" customWidth="1"/>
    <col min="251" max="251" width="7.6328125" style="5" customWidth="1"/>
    <col min="252" max="252" width="11.6328125" style="5" customWidth="1"/>
    <col min="253" max="253" width="7.6328125" style="5" customWidth="1"/>
    <col min="254" max="254" width="11.6328125" style="5" customWidth="1"/>
    <col min="255" max="255" width="8.6328125" style="5" customWidth="1"/>
    <col min="256" max="256" width="2.6328125" style="5" customWidth="1"/>
    <col min="257" max="257" width="11.6328125" style="5" customWidth="1"/>
    <col min="258" max="503" width="9" style="5"/>
    <col min="504" max="504" width="21.6328125" style="5" customWidth="1"/>
    <col min="505" max="505" width="36.6328125" style="5" customWidth="1"/>
    <col min="506" max="506" width="11.6328125" style="5" customWidth="1"/>
    <col min="507" max="507" width="7.6328125" style="5" customWidth="1"/>
    <col min="508" max="508" width="11.6328125" style="5" customWidth="1"/>
    <col min="509" max="509" width="7.6328125" style="5" customWidth="1"/>
    <col min="510" max="510" width="11.6328125" style="5" customWidth="1"/>
    <col min="511" max="511" width="8.6328125" style="5" customWidth="1"/>
    <col min="512" max="512" width="2.6328125" style="5" customWidth="1"/>
    <col min="513" max="513" width="11.6328125" style="5" customWidth="1"/>
    <col min="514" max="759" width="9" style="5"/>
    <col min="760" max="760" width="21.6328125" style="5" customWidth="1"/>
    <col min="761" max="761" width="36.6328125" style="5" customWidth="1"/>
    <col min="762" max="762" width="11.6328125" style="5" customWidth="1"/>
    <col min="763" max="763" width="7.6328125" style="5" customWidth="1"/>
    <col min="764" max="764" width="11.6328125" style="5" customWidth="1"/>
    <col min="765" max="765" width="7.6328125" style="5" customWidth="1"/>
    <col min="766" max="766" width="11.6328125" style="5" customWidth="1"/>
    <col min="767" max="767" width="8.6328125" style="5" customWidth="1"/>
    <col min="768" max="768" width="2.6328125" style="5" customWidth="1"/>
    <col min="769" max="769" width="11.6328125" style="5" customWidth="1"/>
    <col min="770" max="1015" width="9" style="5"/>
    <col min="1016" max="1016" width="21.6328125" style="5" customWidth="1"/>
    <col min="1017" max="1017" width="36.6328125" style="5" customWidth="1"/>
    <col min="1018" max="1018" width="11.6328125" style="5" customWidth="1"/>
    <col min="1019" max="1019" width="7.6328125" style="5" customWidth="1"/>
    <col min="1020" max="1020" width="11.6328125" style="5" customWidth="1"/>
    <col min="1021" max="1021" width="7.6328125" style="5" customWidth="1"/>
    <col min="1022" max="1022" width="11.6328125" style="5" customWidth="1"/>
    <col min="1023" max="1023" width="8.6328125" style="5" customWidth="1"/>
    <col min="1024" max="1024" width="2.6328125" style="5" customWidth="1"/>
    <col min="1025" max="1025" width="11.6328125" style="5" customWidth="1"/>
    <col min="1026" max="1271" width="9" style="5"/>
    <col min="1272" max="1272" width="21.6328125" style="5" customWidth="1"/>
    <col min="1273" max="1273" width="36.6328125" style="5" customWidth="1"/>
    <col min="1274" max="1274" width="11.6328125" style="5" customWidth="1"/>
    <col min="1275" max="1275" width="7.6328125" style="5" customWidth="1"/>
    <col min="1276" max="1276" width="11.6328125" style="5" customWidth="1"/>
    <col min="1277" max="1277" width="7.6328125" style="5" customWidth="1"/>
    <col min="1278" max="1278" width="11.6328125" style="5" customWidth="1"/>
    <col min="1279" max="1279" width="8.6328125" style="5" customWidth="1"/>
    <col min="1280" max="1280" width="2.6328125" style="5" customWidth="1"/>
    <col min="1281" max="1281" width="11.6328125" style="5" customWidth="1"/>
    <col min="1282" max="1527" width="9" style="5"/>
    <col min="1528" max="1528" width="21.6328125" style="5" customWidth="1"/>
    <col min="1529" max="1529" width="36.6328125" style="5" customWidth="1"/>
    <col min="1530" max="1530" width="11.6328125" style="5" customWidth="1"/>
    <col min="1531" max="1531" width="7.6328125" style="5" customWidth="1"/>
    <col min="1532" max="1532" width="11.6328125" style="5" customWidth="1"/>
    <col min="1533" max="1533" width="7.6328125" style="5" customWidth="1"/>
    <col min="1534" max="1534" width="11.6328125" style="5" customWidth="1"/>
    <col min="1535" max="1535" width="8.6328125" style="5" customWidth="1"/>
    <col min="1536" max="1536" width="2.6328125" style="5" customWidth="1"/>
    <col min="1537" max="1537" width="11.6328125" style="5" customWidth="1"/>
    <col min="1538" max="1783" width="9" style="5"/>
    <col min="1784" max="1784" width="21.6328125" style="5" customWidth="1"/>
    <col min="1785" max="1785" width="36.6328125" style="5" customWidth="1"/>
    <col min="1786" max="1786" width="11.6328125" style="5" customWidth="1"/>
    <col min="1787" max="1787" width="7.6328125" style="5" customWidth="1"/>
    <col min="1788" max="1788" width="11.6328125" style="5" customWidth="1"/>
    <col min="1789" max="1789" width="7.6328125" style="5" customWidth="1"/>
    <col min="1790" max="1790" width="11.6328125" style="5" customWidth="1"/>
    <col min="1791" max="1791" width="8.6328125" style="5" customWidth="1"/>
    <col min="1792" max="1792" width="2.6328125" style="5" customWidth="1"/>
    <col min="1793" max="1793" width="11.6328125" style="5" customWidth="1"/>
    <col min="1794" max="2039" width="9" style="5"/>
    <col min="2040" max="2040" width="21.6328125" style="5" customWidth="1"/>
    <col min="2041" max="2041" width="36.6328125" style="5" customWidth="1"/>
    <col min="2042" max="2042" width="11.6328125" style="5" customWidth="1"/>
    <col min="2043" max="2043" width="7.6328125" style="5" customWidth="1"/>
    <col min="2044" max="2044" width="11.6328125" style="5" customWidth="1"/>
    <col min="2045" max="2045" width="7.6328125" style="5" customWidth="1"/>
    <col min="2046" max="2046" width="11.6328125" style="5" customWidth="1"/>
    <col min="2047" max="2047" width="8.6328125" style="5" customWidth="1"/>
    <col min="2048" max="2048" width="2.6328125" style="5" customWidth="1"/>
    <col min="2049" max="2049" width="11.6328125" style="5" customWidth="1"/>
    <col min="2050" max="2295" width="9" style="5"/>
    <col min="2296" max="2296" width="21.6328125" style="5" customWidth="1"/>
    <col min="2297" max="2297" width="36.6328125" style="5" customWidth="1"/>
    <col min="2298" max="2298" width="11.6328125" style="5" customWidth="1"/>
    <col min="2299" max="2299" width="7.6328125" style="5" customWidth="1"/>
    <col min="2300" max="2300" width="11.6328125" style="5" customWidth="1"/>
    <col min="2301" max="2301" width="7.6328125" style="5" customWidth="1"/>
    <col min="2302" max="2302" width="11.6328125" style="5" customWidth="1"/>
    <col min="2303" max="2303" width="8.6328125" style="5" customWidth="1"/>
    <col min="2304" max="2304" width="2.6328125" style="5" customWidth="1"/>
    <col min="2305" max="2305" width="11.6328125" style="5" customWidth="1"/>
    <col min="2306" max="2551" width="9" style="5"/>
    <col min="2552" max="2552" width="21.6328125" style="5" customWidth="1"/>
    <col min="2553" max="2553" width="36.6328125" style="5" customWidth="1"/>
    <col min="2554" max="2554" width="11.6328125" style="5" customWidth="1"/>
    <col min="2555" max="2555" width="7.6328125" style="5" customWidth="1"/>
    <col min="2556" max="2556" width="11.6328125" style="5" customWidth="1"/>
    <col min="2557" max="2557" width="7.6328125" style="5" customWidth="1"/>
    <col min="2558" max="2558" width="11.6328125" style="5" customWidth="1"/>
    <col min="2559" max="2559" width="8.6328125" style="5" customWidth="1"/>
    <col min="2560" max="2560" width="2.6328125" style="5" customWidth="1"/>
    <col min="2561" max="2561" width="11.6328125" style="5" customWidth="1"/>
    <col min="2562" max="2807" width="9" style="5"/>
    <col min="2808" max="2808" width="21.6328125" style="5" customWidth="1"/>
    <col min="2809" max="2809" width="36.6328125" style="5" customWidth="1"/>
    <col min="2810" max="2810" width="11.6328125" style="5" customWidth="1"/>
    <col min="2811" max="2811" width="7.6328125" style="5" customWidth="1"/>
    <col min="2812" max="2812" width="11.6328125" style="5" customWidth="1"/>
    <col min="2813" max="2813" width="7.6328125" style="5" customWidth="1"/>
    <col min="2814" max="2814" width="11.6328125" style="5" customWidth="1"/>
    <col min="2815" max="2815" width="8.6328125" style="5" customWidth="1"/>
    <col min="2816" max="2816" width="2.6328125" style="5" customWidth="1"/>
    <col min="2817" max="2817" width="11.6328125" style="5" customWidth="1"/>
    <col min="2818" max="3063" width="9" style="5"/>
    <col min="3064" max="3064" width="21.6328125" style="5" customWidth="1"/>
    <col min="3065" max="3065" width="36.6328125" style="5" customWidth="1"/>
    <col min="3066" max="3066" width="11.6328125" style="5" customWidth="1"/>
    <col min="3067" max="3067" width="7.6328125" style="5" customWidth="1"/>
    <col min="3068" max="3068" width="11.6328125" style="5" customWidth="1"/>
    <col min="3069" max="3069" width="7.6328125" style="5" customWidth="1"/>
    <col min="3070" max="3070" width="11.6328125" style="5" customWidth="1"/>
    <col min="3071" max="3071" width="8.6328125" style="5" customWidth="1"/>
    <col min="3072" max="3072" width="2.6328125" style="5" customWidth="1"/>
    <col min="3073" max="3073" width="11.6328125" style="5" customWidth="1"/>
    <col min="3074" max="3319" width="9" style="5"/>
    <col min="3320" max="3320" width="21.6328125" style="5" customWidth="1"/>
    <col min="3321" max="3321" width="36.6328125" style="5" customWidth="1"/>
    <col min="3322" max="3322" width="11.6328125" style="5" customWidth="1"/>
    <col min="3323" max="3323" width="7.6328125" style="5" customWidth="1"/>
    <col min="3324" max="3324" width="11.6328125" style="5" customWidth="1"/>
    <col min="3325" max="3325" width="7.6328125" style="5" customWidth="1"/>
    <col min="3326" max="3326" width="11.6328125" style="5" customWidth="1"/>
    <col min="3327" max="3327" width="8.6328125" style="5" customWidth="1"/>
    <col min="3328" max="3328" width="2.6328125" style="5" customWidth="1"/>
    <col min="3329" max="3329" width="11.6328125" style="5" customWidth="1"/>
    <col min="3330" max="3575" width="9" style="5"/>
    <col min="3576" max="3576" width="21.6328125" style="5" customWidth="1"/>
    <col min="3577" max="3577" width="36.6328125" style="5" customWidth="1"/>
    <col min="3578" max="3578" width="11.6328125" style="5" customWidth="1"/>
    <col min="3579" max="3579" width="7.6328125" style="5" customWidth="1"/>
    <col min="3580" max="3580" width="11.6328125" style="5" customWidth="1"/>
    <col min="3581" max="3581" width="7.6328125" style="5" customWidth="1"/>
    <col min="3582" max="3582" width="11.6328125" style="5" customWidth="1"/>
    <col min="3583" max="3583" width="8.6328125" style="5" customWidth="1"/>
    <col min="3584" max="3584" width="2.6328125" style="5" customWidth="1"/>
    <col min="3585" max="3585" width="11.6328125" style="5" customWidth="1"/>
    <col min="3586" max="3831" width="9" style="5"/>
    <col min="3832" max="3832" width="21.6328125" style="5" customWidth="1"/>
    <col min="3833" max="3833" width="36.6328125" style="5" customWidth="1"/>
    <col min="3834" max="3834" width="11.6328125" style="5" customWidth="1"/>
    <col min="3835" max="3835" width="7.6328125" style="5" customWidth="1"/>
    <col min="3836" max="3836" width="11.6328125" style="5" customWidth="1"/>
    <col min="3837" max="3837" width="7.6328125" style="5" customWidth="1"/>
    <col min="3838" max="3838" width="11.6328125" style="5" customWidth="1"/>
    <col min="3839" max="3839" width="8.6328125" style="5" customWidth="1"/>
    <col min="3840" max="3840" width="2.6328125" style="5" customWidth="1"/>
    <col min="3841" max="3841" width="11.6328125" style="5" customWidth="1"/>
    <col min="3842" max="4087" width="9" style="5"/>
    <col min="4088" max="4088" width="21.6328125" style="5" customWidth="1"/>
    <col min="4089" max="4089" width="36.6328125" style="5" customWidth="1"/>
    <col min="4090" max="4090" width="11.6328125" style="5" customWidth="1"/>
    <col min="4091" max="4091" width="7.6328125" style="5" customWidth="1"/>
    <col min="4092" max="4092" width="11.6328125" style="5" customWidth="1"/>
    <col min="4093" max="4093" width="7.6328125" style="5" customWidth="1"/>
    <col min="4094" max="4094" width="11.6328125" style="5" customWidth="1"/>
    <col min="4095" max="4095" width="8.6328125" style="5" customWidth="1"/>
    <col min="4096" max="4096" width="2.6328125" style="5" customWidth="1"/>
    <col min="4097" max="4097" width="11.6328125" style="5" customWidth="1"/>
    <col min="4098" max="4343" width="9" style="5"/>
    <col min="4344" max="4344" width="21.6328125" style="5" customWidth="1"/>
    <col min="4345" max="4345" width="36.6328125" style="5" customWidth="1"/>
    <col min="4346" max="4346" width="11.6328125" style="5" customWidth="1"/>
    <col min="4347" max="4347" width="7.6328125" style="5" customWidth="1"/>
    <col min="4348" max="4348" width="11.6328125" style="5" customWidth="1"/>
    <col min="4349" max="4349" width="7.6328125" style="5" customWidth="1"/>
    <col min="4350" max="4350" width="11.6328125" style="5" customWidth="1"/>
    <col min="4351" max="4351" width="8.6328125" style="5" customWidth="1"/>
    <col min="4352" max="4352" width="2.6328125" style="5" customWidth="1"/>
    <col min="4353" max="4353" width="11.6328125" style="5" customWidth="1"/>
    <col min="4354" max="4599" width="9" style="5"/>
    <col min="4600" max="4600" width="21.6328125" style="5" customWidth="1"/>
    <col min="4601" max="4601" width="36.6328125" style="5" customWidth="1"/>
    <col min="4602" max="4602" width="11.6328125" style="5" customWidth="1"/>
    <col min="4603" max="4603" width="7.6328125" style="5" customWidth="1"/>
    <col min="4604" max="4604" width="11.6328125" style="5" customWidth="1"/>
    <col min="4605" max="4605" width="7.6328125" style="5" customWidth="1"/>
    <col min="4606" max="4606" width="11.6328125" style="5" customWidth="1"/>
    <col min="4607" max="4607" width="8.6328125" style="5" customWidth="1"/>
    <col min="4608" max="4608" width="2.6328125" style="5" customWidth="1"/>
    <col min="4609" max="4609" width="11.6328125" style="5" customWidth="1"/>
    <col min="4610" max="4855" width="9" style="5"/>
    <col min="4856" max="4856" width="21.6328125" style="5" customWidth="1"/>
    <col min="4857" max="4857" width="36.6328125" style="5" customWidth="1"/>
    <col min="4858" max="4858" width="11.6328125" style="5" customWidth="1"/>
    <col min="4859" max="4859" width="7.6328125" style="5" customWidth="1"/>
    <col min="4860" max="4860" width="11.6328125" style="5" customWidth="1"/>
    <col min="4861" max="4861" width="7.6328125" style="5" customWidth="1"/>
    <col min="4862" max="4862" width="11.6328125" style="5" customWidth="1"/>
    <col min="4863" max="4863" width="8.6328125" style="5" customWidth="1"/>
    <col min="4864" max="4864" width="2.6328125" style="5" customWidth="1"/>
    <col min="4865" max="4865" width="11.6328125" style="5" customWidth="1"/>
    <col min="4866" max="5111" width="9" style="5"/>
    <col min="5112" max="5112" width="21.6328125" style="5" customWidth="1"/>
    <col min="5113" max="5113" width="36.6328125" style="5" customWidth="1"/>
    <col min="5114" max="5114" width="11.6328125" style="5" customWidth="1"/>
    <col min="5115" max="5115" width="7.6328125" style="5" customWidth="1"/>
    <col min="5116" max="5116" width="11.6328125" style="5" customWidth="1"/>
    <col min="5117" max="5117" width="7.6328125" style="5" customWidth="1"/>
    <col min="5118" max="5118" width="11.6328125" style="5" customWidth="1"/>
    <col min="5119" max="5119" width="8.6328125" style="5" customWidth="1"/>
    <col min="5120" max="5120" width="2.6328125" style="5" customWidth="1"/>
    <col min="5121" max="5121" width="11.6328125" style="5" customWidth="1"/>
    <col min="5122" max="5367" width="9" style="5"/>
    <col min="5368" max="5368" width="21.6328125" style="5" customWidth="1"/>
    <col min="5369" max="5369" width="36.6328125" style="5" customWidth="1"/>
    <col min="5370" max="5370" width="11.6328125" style="5" customWidth="1"/>
    <col min="5371" max="5371" width="7.6328125" style="5" customWidth="1"/>
    <col min="5372" max="5372" width="11.6328125" style="5" customWidth="1"/>
    <col min="5373" max="5373" width="7.6328125" style="5" customWidth="1"/>
    <col min="5374" max="5374" width="11.6328125" style="5" customWidth="1"/>
    <col min="5375" max="5375" width="8.6328125" style="5" customWidth="1"/>
    <col min="5376" max="5376" width="2.6328125" style="5" customWidth="1"/>
    <col min="5377" max="5377" width="11.6328125" style="5" customWidth="1"/>
    <col min="5378" max="5623" width="9" style="5"/>
    <col min="5624" max="5624" width="21.6328125" style="5" customWidth="1"/>
    <col min="5625" max="5625" width="36.6328125" style="5" customWidth="1"/>
    <col min="5626" max="5626" width="11.6328125" style="5" customWidth="1"/>
    <col min="5627" max="5627" width="7.6328125" style="5" customWidth="1"/>
    <col min="5628" max="5628" width="11.6328125" style="5" customWidth="1"/>
    <col min="5629" max="5629" width="7.6328125" style="5" customWidth="1"/>
    <col min="5630" max="5630" width="11.6328125" style="5" customWidth="1"/>
    <col min="5631" max="5631" width="8.6328125" style="5" customWidth="1"/>
    <col min="5632" max="5632" width="2.6328125" style="5" customWidth="1"/>
    <col min="5633" max="5633" width="11.6328125" style="5" customWidth="1"/>
    <col min="5634" max="5879" width="9" style="5"/>
    <col min="5880" max="5880" width="21.6328125" style="5" customWidth="1"/>
    <col min="5881" max="5881" width="36.6328125" style="5" customWidth="1"/>
    <col min="5882" max="5882" width="11.6328125" style="5" customWidth="1"/>
    <col min="5883" max="5883" width="7.6328125" style="5" customWidth="1"/>
    <col min="5884" max="5884" width="11.6328125" style="5" customWidth="1"/>
    <col min="5885" max="5885" width="7.6328125" style="5" customWidth="1"/>
    <col min="5886" max="5886" width="11.6328125" style="5" customWidth="1"/>
    <col min="5887" max="5887" width="8.6328125" style="5" customWidth="1"/>
    <col min="5888" max="5888" width="2.6328125" style="5" customWidth="1"/>
    <col min="5889" max="5889" width="11.6328125" style="5" customWidth="1"/>
    <col min="5890" max="6135" width="9" style="5"/>
    <col min="6136" max="6136" width="21.6328125" style="5" customWidth="1"/>
    <col min="6137" max="6137" width="36.6328125" style="5" customWidth="1"/>
    <col min="6138" max="6138" width="11.6328125" style="5" customWidth="1"/>
    <col min="6139" max="6139" width="7.6328125" style="5" customWidth="1"/>
    <col min="6140" max="6140" width="11.6328125" style="5" customWidth="1"/>
    <col min="6141" max="6141" width="7.6328125" style="5" customWidth="1"/>
    <col min="6142" max="6142" width="11.6328125" style="5" customWidth="1"/>
    <col min="6143" max="6143" width="8.6328125" style="5" customWidth="1"/>
    <col min="6144" max="6144" width="2.6328125" style="5" customWidth="1"/>
    <col min="6145" max="6145" width="11.6328125" style="5" customWidth="1"/>
    <col min="6146" max="6391" width="9" style="5"/>
    <col min="6392" max="6392" width="21.6328125" style="5" customWidth="1"/>
    <col min="6393" max="6393" width="36.6328125" style="5" customWidth="1"/>
    <col min="6394" max="6394" width="11.6328125" style="5" customWidth="1"/>
    <col min="6395" max="6395" width="7.6328125" style="5" customWidth="1"/>
    <col min="6396" max="6396" width="11.6328125" style="5" customWidth="1"/>
    <col min="6397" max="6397" width="7.6328125" style="5" customWidth="1"/>
    <col min="6398" max="6398" width="11.6328125" style="5" customWidth="1"/>
    <col min="6399" max="6399" width="8.6328125" style="5" customWidth="1"/>
    <col min="6400" max="6400" width="2.6328125" style="5" customWidth="1"/>
    <col min="6401" max="6401" width="11.6328125" style="5" customWidth="1"/>
    <col min="6402" max="6647" width="9" style="5"/>
    <col min="6648" max="6648" width="21.6328125" style="5" customWidth="1"/>
    <col min="6649" max="6649" width="36.6328125" style="5" customWidth="1"/>
    <col min="6650" max="6650" width="11.6328125" style="5" customWidth="1"/>
    <col min="6651" max="6651" width="7.6328125" style="5" customWidth="1"/>
    <col min="6652" max="6652" width="11.6328125" style="5" customWidth="1"/>
    <col min="6653" max="6653" width="7.6328125" style="5" customWidth="1"/>
    <col min="6654" max="6654" width="11.6328125" style="5" customWidth="1"/>
    <col min="6655" max="6655" width="8.6328125" style="5" customWidth="1"/>
    <col min="6656" max="6656" width="2.6328125" style="5" customWidth="1"/>
    <col min="6657" max="6657" width="11.6328125" style="5" customWidth="1"/>
    <col min="6658" max="6903" width="9" style="5"/>
    <col min="6904" max="6904" width="21.6328125" style="5" customWidth="1"/>
    <col min="6905" max="6905" width="36.6328125" style="5" customWidth="1"/>
    <col min="6906" max="6906" width="11.6328125" style="5" customWidth="1"/>
    <col min="6907" max="6907" width="7.6328125" style="5" customWidth="1"/>
    <col min="6908" max="6908" width="11.6328125" style="5" customWidth="1"/>
    <col min="6909" max="6909" width="7.6328125" style="5" customWidth="1"/>
    <col min="6910" max="6910" width="11.6328125" style="5" customWidth="1"/>
    <col min="6911" max="6911" width="8.6328125" style="5" customWidth="1"/>
    <col min="6912" max="6912" width="2.6328125" style="5" customWidth="1"/>
    <col min="6913" max="6913" width="11.6328125" style="5" customWidth="1"/>
    <col min="6914" max="7159" width="9" style="5"/>
    <col min="7160" max="7160" width="21.6328125" style="5" customWidth="1"/>
    <col min="7161" max="7161" width="36.6328125" style="5" customWidth="1"/>
    <col min="7162" max="7162" width="11.6328125" style="5" customWidth="1"/>
    <col min="7163" max="7163" width="7.6328125" style="5" customWidth="1"/>
    <col min="7164" max="7164" width="11.6328125" style="5" customWidth="1"/>
    <col min="7165" max="7165" width="7.6328125" style="5" customWidth="1"/>
    <col min="7166" max="7166" width="11.6328125" style="5" customWidth="1"/>
    <col min="7167" max="7167" width="8.6328125" style="5" customWidth="1"/>
    <col min="7168" max="7168" width="2.6328125" style="5" customWidth="1"/>
    <col min="7169" max="7169" width="11.6328125" style="5" customWidth="1"/>
    <col min="7170" max="7415" width="9" style="5"/>
    <col min="7416" max="7416" width="21.6328125" style="5" customWidth="1"/>
    <col min="7417" max="7417" width="36.6328125" style="5" customWidth="1"/>
    <col min="7418" max="7418" width="11.6328125" style="5" customWidth="1"/>
    <col min="7419" max="7419" width="7.6328125" style="5" customWidth="1"/>
    <col min="7420" max="7420" width="11.6328125" style="5" customWidth="1"/>
    <col min="7421" max="7421" width="7.6328125" style="5" customWidth="1"/>
    <col min="7422" max="7422" width="11.6328125" style="5" customWidth="1"/>
    <col min="7423" max="7423" width="8.6328125" style="5" customWidth="1"/>
    <col min="7424" max="7424" width="2.6328125" style="5" customWidth="1"/>
    <col min="7425" max="7425" width="11.6328125" style="5" customWidth="1"/>
    <col min="7426" max="7671" width="9" style="5"/>
    <col min="7672" max="7672" width="21.6328125" style="5" customWidth="1"/>
    <col min="7673" max="7673" width="36.6328125" style="5" customWidth="1"/>
    <col min="7674" max="7674" width="11.6328125" style="5" customWidth="1"/>
    <col min="7675" max="7675" width="7.6328125" style="5" customWidth="1"/>
    <col min="7676" max="7676" width="11.6328125" style="5" customWidth="1"/>
    <col min="7677" max="7677" width="7.6328125" style="5" customWidth="1"/>
    <col min="7678" max="7678" width="11.6328125" style="5" customWidth="1"/>
    <col min="7679" max="7679" width="8.6328125" style="5" customWidth="1"/>
    <col min="7680" max="7680" width="2.6328125" style="5" customWidth="1"/>
    <col min="7681" max="7681" width="11.6328125" style="5" customWidth="1"/>
    <col min="7682" max="7927" width="9" style="5"/>
    <col min="7928" max="7928" width="21.6328125" style="5" customWidth="1"/>
    <col min="7929" max="7929" width="36.6328125" style="5" customWidth="1"/>
    <col min="7930" max="7930" width="11.6328125" style="5" customWidth="1"/>
    <col min="7931" max="7931" width="7.6328125" style="5" customWidth="1"/>
    <col min="7932" max="7932" width="11.6328125" style="5" customWidth="1"/>
    <col min="7933" max="7933" width="7.6328125" style="5" customWidth="1"/>
    <col min="7934" max="7934" width="11.6328125" style="5" customWidth="1"/>
    <col min="7935" max="7935" width="8.6328125" style="5" customWidth="1"/>
    <col min="7936" max="7936" width="2.6328125" style="5" customWidth="1"/>
    <col min="7937" max="7937" width="11.6328125" style="5" customWidth="1"/>
    <col min="7938" max="8183" width="9" style="5"/>
    <col min="8184" max="8184" width="21.6328125" style="5" customWidth="1"/>
    <col min="8185" max="8185" width="36.6328125" style="5" customWidth="1"/>
    <col min="8186" max="8186" width="11.6328125" style="5" customWidth="1"/>
    <col min="8187" max="8187" width="7.6328125" style="5" customWidth="1"/>
    <col min="8188" max="8188" width="11.6328125" style="5" customWidth="1"/>
    <col min="8189" max="8189" width="7.6328125" style="5" customWidth="1"/>
    <col min="8190" max="8190" width="11.6328125" style="5" customWidth="1"/>
    <col min="8191" max="8191" width="8.6328125" style="5" customWidth="1"/>
    <col min="8192" max="8192" width="2.6328125" style="5" customWidth="1"/>
    <col min="8193" max="8193" width="11.6328125" style="5" customWidth="1"/>
    <col min="8194" max="8439" width="9" style="5"/>
    <col min="8440" max="8440" width="21.6328125" style="5" customWidth="1"/>
    <col min="8441" max="8441" width="36.6328125" style="5" customWidth="1"/>
    <col min="8442" max="8442" width="11.6328125" style="5" customWidth="1"/>
    <col min="8443" max="8443" width="7.6328125" style="5" customWidth="1"/>
    <col min="8444" max="8444" width="11.6328125" style="5" customWidth="1"/>
    <col min="8445" max="8445" width="7.6328125" style="5" customWidth="1"/>
    <col min="8446" max="8446" width="11.6328125" style="5" customWidth="1"/>
    <col min="8447" max="8447" width="8.6328125" style="5" customWidth="1"/>
    <col min="8448" max="8448" width="2.6328125" style="5" customWidth="1"/>
    <col min="8449" max="8449" width="11.6328125" style="5" customWidth="1"/>
    <col min="8450" max="8695" width="9" style="5"/>
    <col min="8696" max="8696" width="21.6328125" style="5" customWidth="1"/>
    <col min="8697" max="8697" width="36.6328125" style="5" customWidth="1"/>
    <col min="8698" max="8698" width="11.6328125" style="5" customWidth="1"/>
    <col min="8699" max="8699" width="7.6328125" style="5" customWidth="1"/>
    <col min="8700" max="8700" width="11.6328125" style="5" customWidth="1"/>
    <col min="8701" max="8701" width="7.6328125" style="5" customWidth="1"/>
    <col min="8702" max="8702" width="11.6328125" style="5" customWidth="1"/>
    <col min="8703" max="8703" width="8.6328125" style="5" customWidth="1"/>
    <col min="8704" max="8704" width="2.6328125" style="5" customWidth="1"/>
    <col min="8705" max="8705" width="11.6328125" style="5" customWidth="1"/>
    <col min="8706" max="8951" width="9" style="5"/>
    <col min="8952" max="8952" width="21.6328125" style="5" customWidth="1"/>
    <col min="8953" max="8953" width="36.6328125" style="5" customWidth="1"/>
    <col min="8954" max="8954" width="11.6328125" style="5" customWidth="1"/>
    <col min="8955" max="8955" width="7.6328125" style="5" customWidth="1"/>
    <col min="8956" max="8956" width="11.6328125" style="5" customWidth="1"/>
    <col min="8957" max="8957" width="7.6328125" style="5" customWidth="1"/>
    <col min="8958" max="8958" width="11.6328125" style="5" customWidth="1"/>
    <col min="8959" max="8959" width="8.6328125" style="5" customWidth="1"/>
    <col min="8960" max="8960" width="2.6328125" style="5" customWidth="1"/>
    <col min="8961" max="8961" width="11.6328125" style="5" customWidth="1"/>
    <col min="8962" max="9207" width="9" style="5"/>
    <col min="9208" max="9208" width="21.6328125" style="5" customWidth="1"/>
    <col min="9209" max="9209" width="36.6328125" style="5" customWidth="1"/>
    <col min="9210" max="9210" width="11.6328125" style="5" customWidth="1"/>
    <col min="9211" max="9211" width="7.6328125" style="5" customWidth="1"/>
    <col min="9212" max="9212" width="11.6328125" style="5" customWidth="1"/>
    <col min="9213" max="9213" width="7.6328125" style="5" customWidth="1"/>
    <col min="9214" max="9214" width="11.6328125" style="5" customWidth="1"/>
    <col min="9215" max="9215" width="8.6328125" style="5" customWidth="1"/>
    <col min="9216" max="9216" width="2.6328125" style="5" customWidth="1"/>
    <col min="9217" max="9217" width="11.6328125" style="5" customWidth="1"/>
    <col min="9218" max="9463" width="9" style="5"/>
    <col min="9464" max="9464" width="21.6328125" style="5" customWidth="1"/>
    <col min="9465" max="9465" width="36.6328125" style="5" customWidth="1"/>
    <col min="9466" max="9466" width="11.6328125" style="5" customWidth="1"/>
    <col min="9467" max="9467" width="7.6328125" style="5" customWidth="1"/>
    <col min="9468" max="9468" width="11.6328125" style="5" customWidth="1"/>
    <col min="9469" max="9469" width="7.6328125" style="5" customWidth="1"/>
    <col min="9470" max="9470" width="11.6328125" style="5" customWidth="1"/>
    <col min="9471" max="9471" width="8.6328125" style="5" customWidth="1"/>
    <col min="9472" max="9472" width="2.6328125" style="5" customWidth="1"/>
    <col min="9473" max="9473" width="11.6328125" style="5" customWidth="1"/>
    <col min="9474" max="9719" width="9" style="5"/>
    <col min="9720" max="9720" width="21.6328125" style="5" customWidth="1"/>
    <col min="9721" max="9721" width="36.6328125" style="5" customWidth="1"/>
    <col min="9722" max="9722" width="11.6328125" style="5" customWidth="1"/>
    <col min="9723" max="9723" width="7.6328125" style="5" customWidth="1"/>
    <col min="9724" max="9724" width="11.6328125" style="5" customWidth="1"/>
    <col min="9725" max="9725" width="7.6328125" style="5" customWidth="1"/>
    <col min="9726" max="9726" width="11.6328125" style="5" customWidth="1"/>
    <col min="9727" max="9727" width="8.6328125" style="5" customWidth="1"/>
    <col min="9728" max="9728" width="2.6328125" style="5" customWidth="1"/>
    <col min="9729" max="9729" width="11.6328125" style="5" customWidth="1"/>
    <col min="9730" max="9975" width="9" style="5"/>
    <col min="9976" max="9976" width="21.6328125" style="5" customWidth="1"/>
    <col min="9977" max="9977" width="36.6328125" style="5" customWidth="1"/>
    <col min="9978" max="9978" width="11.6328125" style="5" customWidth="1"/>
    <col min="9979" max="9979" width="7.6328125" style="5" customWidth="1"/>
    <col min="9980" max="9980" width="11.6328125" style="5" customWidth="1"/>
    <col min="9981" max="9981" width="7.6328125" style="5" customWidth="1"/>
    <col min="9982" max="9982" width="11.6328125" style="5" customWidth="1"/>
    <col min="9983" max="9983" width="8.6328125" style="5" customWidth="1"/>
    <col min="9984" max="9984" width="2.6328125" style="5" customWidth="1"/>
    <col min="9985" max="9985" width="11.6328125" style="5" customWidth="1"/>
    <col min="9986" max="10231" width="9" style="5"/>
    <col min="10232" max="10232" width="21.6328125" style="5" customWidth="1"/>
    <col min="10233" max="10233" width="36.6328125" style="5" customWidth="1"/>
    <col min="10234" max="10234" width="11.6328125" style="5" customWidth="1"/>
    <col min="10235" max="10235" width="7.6328125" style="5" customWidth="1"/>
    <col min="10236" max="10236" width="11.6328125" style="5" customWidth="1"/>
    <col min="10237" max="10237" width="7.6328125" style="5" customWidth="1"/>
    <col min="10238" max="10238" width="11.6328125" style="5" customWidth="1"/>
    <col min="10239" max="10239" width="8.6328125" style="5" customWidth="1"/>
    <col min="10240" max="10240" width="2.6328125" style="5" customWidth="1"/>
    <col min="10241" max="10241" width="11.6328125" style="5" customWidth="1"/>
    <col min="10242" max="10487" width="9" style="5"/>
    <col min="10488" max="10488" width="21.6328125" style="5" customWidth="1"/>
    <col min="10489" max="10489" width="36.6328125" style="5" customWidth="1"/>
    <col min="10490" max="10490" width="11.6328125" style="5" customWidth="1"/>
    <col min="10491" max="10491" width="7.6328125" style="5" customWidth="1"/>
    <col min="10492" max="10492" width="11.6328125" style="5" customWidth="1"/>
    <col min="10493" max="10493" width="7.6328125" style="5" customWidth="1"/>
    <col min="10494" max="10494" width="11.6328125" style="5" customWidth="1"/>
    <col min="10495" max="10495" width="8.6328125" style="5" customWidth="1"/>
    <col min="10496" max="10496" width="2.6328125" style="5" customWidth="1"/>
    <col min="10497" max="10497" width="11.6328125" style="5" customWidth="1"/>
    <col min="10498" max="10743" width="9" style="5"/>
    <col min="10744" max="10744" width="21.6328125" style="5" customWidth="1"/>
    <col min="10745" max="10745" width="36.6328125" style="5" customWidth="1"/>
    <col min="10746" max="10746" width="11.6328125" style="5" customWidth="1"/>
    <col min="10747" max="10747" width="7.6328125" style="5" customWidth="1"/>
    <col min="10748" max="10748" width="11.6328125" style="5" customWidth="1"/>
    <col min="10749" max="10749" width="7.6328125" style="5" customWidth="1"/>
    <col min="10750" max="10750" width="11.6328125" style="5" customWidth="1"/>
    <col min="10751" max="10751" width="8.6328125" style="5" customWidth="1"/>
    <col min="10752" max="10752" width="2.6328125" style="5" customWidth="1"/>
    <col min="10753" max="10753" width="11.6328125" style="5" customWidth="1"/>
    <col min="10754" max="10999" width="9" style="5"/>
    <col min="11000" max="11000" width="21.6328125" style="5" customWidth="1"/>
    <col min="11001" max="11001" width="36.6328125" style="5" customWidth="1"/>
    <col min="11002" max="11002" width="11.6328125" style="5" customWidth="1"/>
    <col min="11003" max="11003" width="7.6328125" style="5" customWidth="1"/>
    <col min="11004" max="11004" width="11.6328125" style="5" customWidth="1"/>
    <col min="11005" max="11005" width="7.6328125" style="5" customWidth="1"/>
    <col min="11006" max="11006" width="11.6328125" style="5" customWidth="1"/>
    <col min="11007" max="11007" width="8.6328125" style="5" customWidth="1"/>
    <col min="11008" max="11008" width="2.6328125" style="5" customWidth="1"/>
    <col min="11009" max="11009" width="11.6328125" style="5" customWidth="1"/>
    <col min="11010" max="11255" width="9" style="5"/>
    <col min="11256" max="11256" width="21.6328125" style="5" customWidth="1"/>
    <col min="11257" max="11257" width="36.6328125" style="5" customWidth="1"/>
    <col min="11258" max="11258" width="11.6328125" style="5" customWidth="1"/>
    <col min="11259" max="11259" width="7.6328125" style="5" customWidth="1"/>
    <col min="11260" max="11260" width="11.6328125" style="5" customWidth="1"/>
    <col min="11261" max="11261" width="7.6328125" style="5" customWidth="1"/>
    <col min="11262" max="11262" width="11.6328125" style="5" customWidth="1"/>
    <col min="11263" max="11263" width="8.6328125" style="5" customWidth="1"/>
    <col min="11264" max="11264" width="2.6328125" style="5" customWidth="1"/>
    <col min="11265" max="11265" width="11.6328125" style="5" customWidth="1"/>
    <col min="11266" max="11511" width="9" style="5"/>
    <col min="11512" max="11512" width="21.6328125" style="5" customWidth="1"/>
    <col min="11513" max="11513" width="36.6328125" style="5" customWidth="1"/>
    <col min="11514" max="11514" width="11.6328125" style="5" customWidth="1"/>
    <col min="11515" max="11515" width="7.6328125" style="5" customWidth="1"/>
    <col min="11516" max="11516" width="11.6328125" style="5" customWidth="1"/>
    <col min="11517" max="11517" width="7.6328125" style="5" customWidth="1"/>
    <col min="11518" max="11518" width="11.6328125" style="5" customWidth="1"/>
    <col min="11519" max="11519" width="8.6328125" style="5" customWidth="1"/>
    <col min="11520" max="11520" width="2.6328125" style="5" customWidth="1"/>
    <col min="11521" max="11521" width="11.6328125" style="5" customWidth="1"/>
    <col min="11522" max="11767" width="9" style="5"/>
    <col min="11768" max="11768" width="21.6328125" style="5" customWidth="1"/>
    <col min="11769" max="11769" width="36.6328125" style="5" customWidth="1"/>
    <col min="11770" max="11770" width="11.6328125" style="5" customWidth="1"/>
    <col min="11771" max="11771" width="7.6328125" style="5" customWidth="1"/>
    <col min="11772" max="11772" width="11.6328125" style="5" customWidth="1"/>
    <col min="11773" max="11773" width="7.6328125" style="5" customWidth="1"/>
    <col min="11774" max="11774" width="11.6328125" style="5" customWidth="1"/>
    <col min="11775" max="11775" width="8.6328125" style="5" customWidth="1"/>
    <col min="11776" max="11776" width="2.6328125" style="5" customWidth="1"/>
    <col min="11777" max="11777" width="11.6328125" style="5" customWidth="1"/>
    <col min="11778" max="12023" width="9" style="5"/>
    <col min="12024" max="12024" width="21.6328125" style="5" customWidth="1"/>
    <col min="12025" max="12025" width="36.6328125" style="5" customWidth="1"/>
    <col min="12026" max="12026" width="11.6328125" style="5" customWidth="1"/>
    <col min="12027" max="12027" width="7.6328125" style="5" customWidth="1"/>
    <col min="12028" max="12028" width="11.6328125" style="5" customWidth="1"/>
    <col min="12029" max="12029" width="7.6328125" style="5" customWidth="1"/>
    <col min="12030" max="12030" width="11.6328125" style="5" customWidth="1"/>
    <col min="12031" max="12031" width="8.6328125" style="5" customWidth="1"/>
    <col min="12032" max="12032" width="2.6328125" style="5" customWidth="1"/>
    <col min="12033" max="12033" width="11.6328125" style="5" customWidth="1"/>
    <col min="12034" max="12279" width="9" style="5"/>
    <col min="12280" max="12280" width="21.6328125" style="5" customWidth="1"/>
    <col min="12281" max="12281" width="36.6328125" style="5" customWidth="1"/>
    <col min="12282" max="12282" width="11.6328125" style="5" customWidth="1"/>
    <col min="12283" max="12283" width="7.6328125" style="5" customWidth="1"/>
    <col min="12284" max="12284" width="11.6328125" style="5" customWidth="1"/>
    <col min="12285" max="12285" width="7.6328125" style="5" customWidth="1"/>
    <col min="12286" max="12286" width="11.6328125" style="5" customWidth="1"/>
    <col min="12287" max="12287" width="8.6328125" style="5" customWidth="1"/>
    <col min="12288" max="12288" width="2.6328125" style="5" customWidth="1"/>
    <col min="12289" max="12289" width="11.6328125" style="5" customWidth="1"/>
    <col min="12290" max="12535" width="9" style="5"/>
    <col min="12536" max="12536" width="21.6328125" style="5" customWidth="1"/>
    <col min="12537" max="12537" width="36.6328125" style="5" customWidth="1"/>
    <col min="12538" max="12538" width="11.6328125" style="5" customWidth="1"/>
    <col min="12539" max="12539" width="7.6328125" style="5" customWidth="1"/>
    <col min="12540" max="12540" width="11.6328125" style="5" customWidth="1"/>
    <col min="12541" max="12541" width="7.6328125" style="5" customWidth="1"/>
    <col min="12542" max="12542" width="11.6328125" style="5" customWidth="1"/>
    <col min="12543" max="12543" width="8.6328125" style="5" customWidth="1"/>
    <col min="12544" max="12544" width="2.6328125" style="5" customWidth="1"/>
    <col min="12545" max="12545" width="11.6328125" style="5" customWidth="1"/>
    <col min="12546" max="12791" width="9" style="5"/>
    <col min="12792" max="12792" width="21.6328125" style="5" customWidth="1"/>
    <col min="12793" max="12793" width="36.6328125" style="5" customWidth="1"/>
    <col min="12794" max="12794" width="11.6328125" style="5" customWidth="1"/>
    <col min="12795" max="12795" width="7.6328125" style="5" customWidth="1"/>
    <col min="12796" max="12796" width="11.6328125" style="5" customWidth="1"/>
    <col min="12797" max="12797" width="7.6328125" style="5" customWidth="1"/>
    <col min="12798" max="12798" width="11.6328125" style="5" customWidth="1"/>
    <col min="12799" max="12799" width="8.6328125" style="5" customWidth="1"/>
    <col min="12800" max="12800" width="2.6328125" style="5" customWidth="1"/>
    <col min="12801" max="12801" width="11.6328125" style="5" customWidth="1"/>
    <col min="12802" max="13047" width="9" style="5"/>
    <col min="13048" max="13048" width="21.6328125" style="5" customWidth="1"/>
    <col min="13049" max="13049" width="36.6328125" style="5" customWidth="1"/>
    <col min="13050" max="13050" width="11.6328125" style="5" customWidth="1"/>
    <col min="13051" max="13051" width="7.6328125" style="5" customWidth="1"/>
    <col min="13052" max="13052" width="11.6328125" style="5" customWidth="1"/>
    <col min="13053" max="13053" width="7.6328125" style="5" customWidth="1"/>
    <col min="13054" max="13054" width="11.6328125" style="5" customWidth="1"/>
    <col min="13055" max="13055" width="8.6328125" style="5" customWidth="1"/>
    <col min="13056" max="13056" width="2.6328125" style="5" customWidth="1"/>
    <col min="13057" max="13057" width="11.6328125" style="5" customWidth="1"/>
    <col min="13058" max="13303" width="9" style="5"/>
    <col min="13304" max="13304" width="21.6328125" style="5" customWidth="1"/>
    <col min="13305" max="13305" width="36.6328125" style="5" customWidth="1"/>
    <col min="13306" max="13306" width="11.6328125" style="5" customWidth="1"/>
    <col min="13307" max="13307" width="7.6328125" style="5" customWidth="1"/>
    <col min="13308" max="13308" width="11.6328125" style="5" customWidth="1"/>
    <col min="13309" max="13309" width="7.6328125" style="5" customWidth="1"/>
    <col min="13310" max="13310" width="11.6328125" style="5" customWidth="1"/>
    <col min="13311" max="13311" width="8.6328125" style="5" customWidth="1"/>
    <col min="13312" max="13312" width="2.6328125" style="5" customWidth="1"/>
    <col min="13313" max="13313" width="11.6328125" style="5" customWidth="1"/>
    <col min="13314" max="13559" width="9" style="5"/>
    <col min="13560" max="13560" width="21.6328125" style="5" customWidth="1"/>
    <col min="13561" max="13561" width="36.6328125" style="5" customWidth="1"/>
    <col min="13562" max="13562" width="11.6328125" style="5" customWidth="1"/>
    <col min="13563" max="13563" width="7.6328125" style="5" customWidth="1"/>
    <col min="13564" max="13564" width="11.6328125" style="5" customWidth="1"/>
    <col min="13565" max="13565" width="7.6328125" style="5" customWidth="1"/>
    <col min="13566" max="13566" width="11.6328125" style="5" customWidth="1"/>
    <col min="13567" max="13567" width="8.6328125" style="5" customWidth="1"/>
    <col min="13568" max="13568" width="2.6328125" style="5" customWidth="1"/>
    <col min="13569" max="13569" width="11.6328125" style="5" customWidth="1"/>
    <col min="13570" max="13815" width="9" style="5"/>
    <col min="13816" max="13816" width="21.6328125" style="5" customWidth="1"/>
    <col min="13817" max="13817" width="36.6328125" style="5" customWidth="1"/>
    <col min="13818" max="13818" width="11.6328125" style="5" customWidth="1"/>
    <col min="13819" max="13819" width="7.6328125" style="5" customWidth="1"/>
    <col min="13820" max="13820" width="11.6328125" style="5" customWidth="1"/>
    <col min="13821" max="13821" width="7.6328125" style="5" customWidth="1"/>
    <col min="13822" max="13822" width="11.6328125" style="5" customWidth="1"/>
    <col min="13823" max="13823" width="8.6328125" style="5" customWidth="1"/>
    <col min="13824" max="13824" width="2.6328125" style="5" customWidth="1"/>
    <col min="13825" max="13825" width="11.6328125" style="5" customWidth="1"/>
    <col min="13826" max="14071" width="9" style="5"/>
    <col min="14072" max="14072" width="21.6328125" style="5" customWidth="1"/>
    <col min="14073" max="14073" width="36.6328125" style="5" customWidth="1"/>
    <col min="14074" max="14074" width="11.6328125" style="5" customWidth="1"/>
    <col min="14075" max="14075" width="7.6328125" style="5" customWidth="1"/>
    <col min="14076" max="14076" width="11.6328125" style="5" customWidth="1"/>
    <col min="14077" max="14077" width="7.6328125" style="5" customWidth="1"/>
    <col min="14078" max="14078" width="11.6328125" style="5" customWidth="1"/>
    <col min="14079" max="14079" width="8.6328125" style="5" customWidth="1"/>
    <col min="14080" max="14080" width="2.6328125" style="5" customWidth="1"/>
    <col min="14081" max="14081" width="11.6328125" style="5" customWidth="1"/>
    <col min="14082" max="14327" width="9" style="5"/>
    <col min="14328" max="14328" width="21.6328125" style="5" customWidth="1"/>
    <col min="14329" max="14329" width="36.6328125" style="5" customWidth="1"/>
    <col min="14330" max="14330" width="11.6328125" style="5" customWidth="1"/>
    <col min="14331" max="14331" width="7.6328125" style="5" customWidth="1"/>
    <col min="14332" max="14332" width="11.6328125" style="5" customWidth="1"/>
    <col min="14333" max="14333" width="7.6328125" style="5" customWidth="1"/>
    <col min="14334" max="14334" width="11.6328125" style="5" customWidth="1"/>
    <col min="14335" max="14335" width="8.6328125" style="5" customWidth="1"/>
    <col min="14336" max="14336" width="2.6328125" style="5" customWidth="1"/>
    <col min="14337" max="14337" width="11.6328125" style="5" customWidth="1"/>
    <col min="14338" max="14583" width="9" style="5"/>
    <col min="14584" max="14584" width="21.6328125" style="5" customWidth="1"/>
    <col min="14585" max="14585" width="36.6328125" style="5" customWidth="1"/>
    <col min="14586" max="14586" width="11.6328125" style="5" customWidth="1"/>
    <col min="14587" max="14587" width="7.6328125" style="5" customWidth="1"/>
    <col min="14588" max="14588" width="11.6328125" style="5" customWidth="1"/>
    <col min="14589" max="14589" width="7.6328125" style="5" customWidth="1"/>
    <col min="14590" max="14590" width="11.6328125" style="5" customWidth="1"/>
    <col min="14591" max="14591" width="8.6328125" style="5" customWidth="1"/>
    <col min="14592" max="14592" width="2.6328125" style="5" customWidth="1"/>
    <col min="14593" max="14593" width="11.6328125" style="5" customWidth="1"/>
    <col min="14594" max="14839" width="9" style="5"/>
    <col min="14840" max="14840" width="21.6328125" style="5" customWidth="1"/>
    <col min="14841" max="14841" width="36.6328125" style="5" customWidth="1"/>
    <col min="14842" max="14842" width="11.6328125" style="5" customWidth="1"/>
    <col min="14843" max="14843" width="7.6328125" style="5" customWidth="1"/>
    <col min="14844" max="14844" width="11.6328125" style="5" customWidth="1"/>
    <col min="14845" max="14845" width="7.6328125" style="5" customWidth="1"/>
    <col min="14846" max="14846" width="11.6328125" style="5" customWidth="1"/>
    <col min="14847" max="14847" width="8.6328125" style="5" customWidth="1"/>
    <col min="14848" max="14848" width="2.6328125" style="5" customWidth="1"/>
    <col min="14849" max="14849" width="11.6328125" style="5" customWidth="1"/>
    <col min="14850" max="15095" width="9" style="5"/>
    <col min="15096" max="15096" width="21.6328125" style="5" customWidth="1"/>
    <col min="15097" max="15097" width="36.6328125" style="5" customWidth="1"/>
    <col min="15098" max="15098" width="11.6328125" style="5" customWidth="1"/>
    <col min="15099" max="15099" width="7.6328125" style="5" customWidth="1"/>
    <col min="15100" max="15100" width="11.6328125" style="5" customWidth="1"/>
    <col min="15101" max="15101" width="7.6328125" style="5" customWidth="1"/>
    <col min="15102" max="15102" width="11.6328125" style="5" customWidth="1"/>
    <col min="15103" max="15103" width="8.6328125" style="5" customWidth="1"/>
    <col min="15104" max="15104" width="2.6328125" style="5" customWidth="1"/>
    <col min="15105" max="15105" width="11.6328125" style="5" customWidth="1"/>
    <col min="15106" max="15351" width="9" style="5"/>
    <col min="15352" max="15352" width="21.6328125" style="5" customWidth="1"/>
    <col min="15353" max="15353" width="36.6328125" style="5" customWidth="1"/>
    <col min="15354" max="15354" width="11.6328125" style="5" customWidth="1"/>
    <col min="15355" max="15355" width="7.6328125" style="5" customWidth="1"/>
    <col min="15356" max="15356" width="11.6328125" style="5" customWidth="1"/>
    <col min="15357" max="15357" width="7.6328125" style="5" customWidth="1"/>
    <col min="15358" max="15358" width="11.6328125" style="5" customWidth="1"/>
    <col min="15359" max="15359" width="8.6328125" style="5" customWidth="1"/>
    <col min="15360" max="15360" width="2.6328125" style="5" customWidth="1"/>
    <col min="15361" max="15361" width="11.6328125" style="5" customWidth="1"/>
    <col min="15362" max="15607" width="9" style="5"/>
    <col min="15608" max="15608" width="21.6328125" style="5" customWidth="1"/>
    <col min="15609" max="15609" width="36.6328125" style="5" customWidth="1"/>
    <col min="15610" max="15610" width="11.6328125" style="5" customWidth="1"/>
    <col min="15611" max="15611" width="7.6328125" style="5" customWidth="1"/>
    <col min="15612" max="15612" width="11.6328125" style="5" customWidth="1"/>
    <col min="15613" max="15613" width="7.6328125" style="5" customWidth="1"/>
    <col min="15614" max="15614" width="11.6328125" style="5" customWidth="1"/>
    <col min="15615" max="15615" width="8.6328125" style="5" customWidth="1"/>
    <col min="15616" max="15616" width="2.6328125" style="5" customWidth="1"/>
    <col min="15617" max="15617" width="11.6328125" style="5" customWidth="1"/>
    <col min="15618" max="15863" width="9" style="5"/>
    <col min="15864" max="15864" width="21.6328125" style="5" customWidth="1"/>
    <col min="15865" max="15865" width="36.6328125" style="5" customWidth="1"/>
    <col min="15866" max="15866" width="11.6328125" style="5" customWidth="1"/>
    <col min="15867" max="15867" width="7.6328125" style="5" customWidth="1"/>
    <col min="15868" max="15868" width="11.6328125" style="5" customWidth="1"/>
    <col min="15869" max="15869" width="7.6328125" style="5" customWidth="1"/>
    <col min="15870" max="15870" width="11.6328125" style="5" customWidth="1"/>
    <col min="15871" max="15871" width="8.6328125" style="5" customWidth="1"/>
    <col min="15872" max="15872" width="2.6328125" style="5" customWidth="1"/>
    <col min="15873" max="15873" width="11.6328125" style="5" customWidth="1"/>
    <col min="15874" max="16119" width="9" style="5"/>
    <col min="16120" max="16120" width="21.6328125" style="5" customWidth="1"/>
    <col min="16121" max="16121" width="36.6328125" style="5" customWidth="1"/>
    <col min="16122" max="16122" width="11.6328125" style="5" customWidth="1"/>
    <col min="16123" max="16123" width="7.6328125" style="5" customWidth="1"/>
    <col min="16124" max="16124" width="11.6328125" style="5" customWidth="1"/>
    <col min="16125" max="16125" width="7.6328125" style="5" customWidth="1"/>
    <col min="16126" max="16126" width="11.6328125" style="5" customWidth="1"/>
    <col min="16127" max="16127" width="8.6328125" style="5" customWidth="1"/>
    <col min="16128" max="16128" width="2.6328125" style="5" customWidth="1"/>
    <col min="16129" max="16129" width="11.6328125" style="5" customWidth="1"/>
    <col min="16130" max="16384" width="9" style="5"/>
  </cols>
  <sheetData>
    <row r="1" spans="1:8" ht="50.15" customHeight="1" x14ac:dyDescent="0.4">
      <c r="A1" s="70"/>
      <c r="B1" s="70"/>
      <c r="C1" s="70"/>
      <c r="D1" s="70"/>
      <c r="E1" s="70"/>
      <c r="F1" s="70"/>
      <c r="G1" s="70"/>
      <c r="H1" s="70"/>
    </row>
    <row r="2" spans="1:8" ht="46" customHeight="1" x14ac:dyDescent="0.4">
      <c r="A2" s="70"/>
      <c r="B2" s="92" t="s">
        <v>140</v>
      </c>
      <c r="C2" s="70"/>
      <c r="D2" s="70"/>
      <c r="E2" s="70"/>
      <c r="F2" s="70"/>
      <c r="G2" s="70"/>
      <c r="H2" s="70"/>
    </row>
    <row r="3" spans="1:8" ht="18" customHeight="1" x14ac:dyDescent="0.4">
      <c r="A3" s="70"/>
      <c r="B3" s="42" t="s">
        <v>141</v>
      </c>
      <c r="C3" s="43"/>
      <c r="D3" s="43"/>
      <c r="E3" s="43"/>
      <c r="F3" s="43"/>
      <c r="G3" s="43"/>
      <c r="H3" s="43"/>
    </row>
    <row r="4" spans="1:8" ht="18" customHeight="1" x14ac:dyDescent="0.4">
      <c r="A4" s="70"/>
      <c r="B4" s="42" t="s">
        <v>193</v>
      </c>
      <c r="C4" s="43"/>
      <c r="D4" s="43"/>
      <c r="E4" s="43"/>
      <c r="F4" s="43"/>
      <c r="G4" s="43"/>
      <c r="H4" s="43"/>
    </row>
    <row r="5" spans="1:8" ht="18" customHeight="1" x14ac:dyDescent="0.4">
      <c r="A5" s="70"/>
      <c r="B5" s="42" t="s">
        <v>196</v>
      </c>
      <c r="C5" s="43"/>
      <c r="D5" s="43"/>
      <c r="E5" s="43"/>
      <c r="F5" s="43"/>
      <c r="G5" s="43"/>
      <c r="H5" s="43"/>
    </row>
    <row r="6" spans="1:8" ht="18" customHeight="1" x14ac:dyDescent="0.4">
      <c r="A6" s="70"/>
      <c r="B6" s="42" t="s">
        <v>194</v>
      </c>
      <c r="C6" s="43"/>
      <c r="D6" s="43"/>
      <c r="E6" s="43"/>
      <c r="F6" s="43"/>
      <c r="G6" s="43"/>
      <c r="H6" s="43"/>
    </row>
    <row r="7" spans="1:8" ht="2.15" customHeight="1" x14ac:dyDescent="0.4">
      <c r="A7" s="70"/>
      <c r="B7" s="43"/>
      <c r="C7" s="43"/>
      <c r="D7" s="43"/>
      <c r="E7" s="43"/>
      <c r="F7" s="43"/>
      <c r="G7" s="43"/>
      <c r="H7" s="43"/>
    </row>
    <row r="8" spans="1:8" ht="36" customHeight="1" x14ac:dyDescent="0.4">
      <c r="A8" s="70"/>
      <c r="B8" s="136" t="s">
        <v>142</v>
      </c>
      <c r="C8" s="137"/>
      <c r="D8" s="137"/>
      <c r="E8" s="137"/>
      <c r="F8" s="137"/>
      <c r="G8" s="137"/>
      <c r="H8" s="137"/>
    </row>
    <row r="9" spans="1:8" ht="16" customHeight="1" x14ac:dyDescent="0.4">
      <c r="A9" s="70"/>
      <c r="B9" s="43"/>
      <c r="C9" s="43"/>
      <c r="D9" s="43"/>
      <c r="E9" s="43"/>
      <c r="F9" s="43"/>
      <c r="G9" s="146" t="s">
        <v>130</v>
      </c>
      <c r="H9" s="146"/>
    </row>
    <row r="10" spans="1:8" ht="17.149999999999999" customHeight="1" x14ac:dyDescent="0.4">
      <c r="A10" s="70"/>
      <c r="B10" s="145" t="s">
        <v>97</v>
      </c>
      <c r="C10" s="145" t="s">
        <v>167</v>
      </c>
      <c r="D10" s="145"/>
      <c r="E10" s="145" t="s">
        <v>131</v>
      </c>
      <c r="F10" s="145"/>
      <c r="G10" s="145" t="s">
        <v>99</v>
      </c>
      <c r="H10" s="145"/>
    </row>
    <row r="11" spans="1:8" ht="17.149999999999999" customHeight="1" x14ac:dyDescent="0.4">
      <c r="A11" s="70"/>
      <c r="B11" s="145"/>
      <c r="C11" s="71" t="s">
        <v>100</v>
      </c>
      <c r="D11" s="71" t="s">
        <v>101</v>
      </c>
      <c r="E11" s="71" t="s">
        <v>100</v>
      </c>
      <c r="F11" s="71" t="s">
        <v>101</v>
      </c>
      <c r="G11" s="71" t="s">
        <v>100</v>
      </c>
      <c r="H11" s="71" t="s">
        <v>101</v>
      </c>
    </row>
    <row r="12" spans="1:8" ht="17.149999999999999" customHeight="1" x14ac:dyDescent="0.4">
      <c r="A12" s="70"/>
      <c r="B12" s="86" t="s">
        <v>132</v>
      </c>
      <c r="C12" s="73">
        <v>38711</v>
      </c>
      <c r="D12" s="77">
        <v>2.1</v>
      </c>
      <c r="E12" s="73">
        <v>44454</v>
      </c>
      <c r="F12" s="69">
        <v>2</v>
      </c>
      <c r="G12" s="87">
        <f t="shared" ref="G12:G37" si="0">+C12-E12</f>
        <v>-5743</v>
      </c>
      <c r="H12" s="88">
        <f t="shared" ref="H12:H37" si="1">+G12/E12*100</f>
        <v>-12.918972420929501</v>
      </c>
    </row>
    <row r="13" spans="1:8" ht="17.149999999999999" customHeight="1" x14ac:dyDescent="0.4">
      <c r="A13" s="70"/>
      <c r="B13" s="86" t="s">
        <v>104</v>
      </c>
      <c r="C13" s="73">
        <v>197395</v>
      </c>
      <c r="D13" s="77">
        <v>10.5</v>
      </c>
      <c r="E13" s="73">
        <v>191485</v>
      </c>
      <c r="F13" s="69">
        <v>8.6</v>
      </c>
      <c r="G13" s="87">
        <f t="shared" si="0"/>
        <v>5910</v>
      </c>
      <c r="H13" s="88">
        <f t="shared" si="1"/>
        <v>3.0864036347494581</v>
      </c>
    </row>
    <row r="14" spans="1:8" ht="17.149999999999999" customHeight="1" x14ac:dyDescent="0.4">
      <c r="A14" s="70"/>
      <c r="B14" s="86" t="s">
        <v>105</v>
      </c>
      <c r="C14" s="73">
        <v>96932</v>
      </c>
      <c r="D14" s="77">
        <v>5.0999999999999996</v>
      </c>
      <c r="E14" s="73">
        <v>32303</v>
      </c>
      <c r="F14" s="69">
        <v>1.4</v>
      </c>
      <c r="G14" s="87">
        <f t="shared" si="0"/>
        <v>64629</v>
      </c>
      <c r="H14" s="88">
        <f t="shared" si="1"/>
        <v>200.07120081726154</v>
      </c>
    </row>
    <row r="15" spans="1:8" ht="17.149999999999999" customHeight="1" x14ac:dyDescent="0.4">
      <c r="A15" s="70"/>
      <c r="B15" s="86" t="s">
        <v>106</v>
      </c>
      <c r="C15" s="73">
        <v>57598</v>
      </c>
      <c r="D15" s="77">
        <v>3.1</v>
      </c>
      <c r="E15" s="73">
        <v>59058</v>
      </c>
      <c r="F15" s="69">
        <v>2.7</v>
      </c>
      <c r="G15" s="87">
        <f t="shared" si="0"/>
        <v>-1460</v>
      </c>
      <c r="H15" s="88">
        <f t="shared" si="1"/>
        <v>-2.4721460259406007</v>
      </c>
    </row>
    <row r="16" spans="1:8" ht="17.149999999999999" customHeight="1" x14ac:dyDescent="0.4">
      <c r="A16" s="70"/>
      <c r="B16" s="86" t="s">
        <v>107</v>
      </c>
      <c r="C16" s="73">
        <v>169741</v>
      </c>
      <c r="D16" s="77">
        <v>9</v>
      </c>
      <c r="E16" s="73">
        <v>204915</v>
      </c>
      <c r="F16" s="69">
        <v>9.1999999999999993</v>
      </c>
      <c r="G16" s="87">
        <f t="shared" si="0"/>
        <v>-35174</v>
      </c>
      <c r="H16" s="88">
        <f t="shared" si="1"/>
        <v>-17.165166044457457</v>
      </c>
    </row>
    <row r="17" spans="1:8" ht="17.149999999999999" customHeight="1" x14ac:dyDescent="0.4">
      <c r="A17" s="70"/>
      <c r="B17" s="86" t="s">
        <v>108</v>
      </c>
      <c r="C17" s="73">
        <v>146230</v>
      </c>
      <c r="D17" s="77">
        <v>7.8</v>
      </c>
      <c r="E17" s="73">
        <v>208447</v>
      </c>
      <c r="F17" s="69">
        <v>9.4</v>
      </c>
      <c r="G17" s="87">
        <f t="shared" si="0"/>
        <v>-62217</v>
      </c>
      <c r="H17" s="88">
        <f t="shared" si="1"/>
        <v>-29.847874999400325</v>
      </c>
    </row>
    <row r="18" spans="1:8" ht="17.149999999999999" customHeight="1" x14ac:dyDescent="0.4">
      <c r="A18" s="70"/>
      <c r="B18" s="86" t="s">
        <v>109</v>
      </c>
      <c r="C18" s="73">
        <v>264898</v>
      </c>
      <c r="D18" s="77">
        <v>14</v>
      </c>
      <c r="E18" s="73">
        <v>400811</v>
      </c>
      <c r="F18" s="69">
        <v>18.100000000000001</v>
      </c>
      <c r="G18" s="87">
        <f t="shared" si="0"/>
        <v>-135913</v>
      </c>
      <c r="H18" s="88">
        <f t="shared" si="1"/>
        <v>-33.909498491807859</v>
      </c>
    </row>
    <row r="19" spans="1:8" ht="17.149999999999999" customHeight="1" x14ac:dyDescent="0.4">
      <c r="A19" s="70"/>
      <c r="B19" s="86" t="s">
        <v>110</v>
      </c>
      <c r="C19" s="73">
        <v>200351</v>
      </c>
      <c r="D19" s="77">
        <v>10.6</v>
      </c>
      <c r="E19" s="73">
        <v>213481</v>
      </c>
      <c r="F19" s="69">
        <v>9.6</v>
      </c>
      <c r="G19" s="87">
        <f t="shared" si="0"/>
        <v>-13130</v>
      </c>
      <c r="H19" s="88">
        <f t="shared" si="1"/>
        <v>-6.1504302490619773</v>
      </c>
    </row>
    <row r="20" spans="1:8" ht="17.149999999999999" customHeight="1" x14ac:dyDescent="0.4">
      <c r="A20" s="70"/>
      <c r="B20" s="86" t="s">
        <v>111</v>
      </c>
      <c r="C20" s="73">
        <v>300714</v>
      </c>
      <c r="D20" s="77">
        <v>15.9</v>
      </c>
      <c r="E20" s="73">
        <v>346237</v>
      </c>
      <c r="F20" s="69">
        <v>15.6</v>
      </c>
      <c r="G20" s="87">
        <f t="shared" si="0"/>
        <v>-45523</v>
      </c>
      <c r="H20" s="88">
        <f t="shared" si="1"/>
        <v>-13.147930463815246</v>
      </c>
    </row>
    <row r="21" spans="1:8" ht="17.149999999999999" customHeight="1" x14ac:dyDescent="0.4">
      <c r="A21" s="70"/>
      <c r="B21" s="86" t="s">
        <v>112</v>
      </c>
      <c r="C21" s="73">
        <v>37665</v>
      </c>
      <c r="D21" s="77">
        <v>2</v>
      </c>
      <c r="E21" s="73">
        <v>73648</v>
      </c>
      <c r="F21" s="69">
        <v>3.3</v>
      </c>
      <c r="G21" s="87">
        <f t="shared" si="0"/>
        <v>-35983</v>
      </c>
      <c r="H21" s="88">
        <f t="shared" si="1"/>
        <v>-48.858081685857051</v>
      </c>
    </row>
    <row r="22" spans="1:8" ht="17.149999999999999" customHeight="1" x14ac:dyDescent="0.4">
      <c r="A22" s="70"/>
      <c r="B22" s="86" t="s">
        <v>113</v>
      </c>
      <c r="C22" s="73">
        <v>1202</v>
      </c>
      <c r="D22" s="77">
        <v>0.1</v>
      </c>
      <c r="E22" s="73">
        <v>1516</v>
      </c>
      <c r="F22" s="69">
        <v>0.1</v>
      </c>
      <c r="G22" s="87">
        <f t="shared" si="0"/>
        <v>-314</v>
      </c>
      <c r="H22" s="88">
        <f t="shared" si="1"/>
        <v>-20.712401055408971</v>
      </c>
    </row>
    <row r="23" spans="1:8" ht="17.149999999999999" customHeight="1" x14ac:dyDescent="0.4">
      <c r="A23" s="70"/>
      <c r="B23" s="86" t="s">
        <v>114</v>
      </c>
      <c r="C23" s="73">
        <v>9245</v>
      </c>
      <c r="D23" s="77">
        <v>0.5</v>
      </c>
      <c r="E23" s="73">
        <v>13409</v>
      </c>
      <c r="F23" s="69">
        <v>0.6</v>
      </c>
      <c r="G23" s="87">
        <f t="shared" si="0"/>
        <v>-4164</v>
      </c>
      <c r="H23" s="88">
        <f t="shared" si="1"/>
        <v>-31.053769856066822</v>
      </c>
    </row>
    <row r="24" spans="1:8" ht="17.149999999999999" customHeight="1" x14ac:dyDescent="0.4">
      <c r="A24" s="70"/>
      <c r="B24" s="86" t="s">
        <v>115</v>
      </c>
      <c r="C24" s="73">
        <v>7916</v>
      </c>
      <c r="D24" s="77">
        <v>0.4</v>
      </c>
      <c r="E24" s="73">
        <v>8010</v>
      </c>
      <c r="F24" s="69">
        <v>0.4</v>
      </c>
      <c r="G24" s="87">
        <f t="shared" si="0"/>
        <v>-94</v>
      </c>
      <c r="H24" s="88">
        <f t="shared" si="1"/>
        <v>-1.1735330836454432</v>
      </c>
    </row>
    <row r="25" spans="1:8" ht="17.149999999999999" customHeight="1" x14ac:dyDescent="0.4">
      <c r="A25" s="70"/>
      <c r="B25" s="86" t="s">
        <v>133</v>
      </c>
      <c r="C25" s="73">
        <v>19177</v>
      </c>
      <c r="D25" s="77">
        <v>1</v>
      </c>
      <c r="E25" s="73">
        <v>16420</v>
      </c>
      <c r="F25" s="69">
        <v>0.7</v>
      </c>
      <c r="G25" s="87">
        <f t="shared" si="0"/>
        <v>2757</v>
      </c>
      <c r="H25" s="88">
        <f t="shared" si="1"/>
        <v>16.790499390986604</v>
      </c>
    </row>
    <row r="26" spans="1:8" ht="17.149999999999999" customHeight="1" x14ac:dyDescent="0.4">
      <c r="A26" s="70"/>
      <c r="B26" s="86" t="s">
        <v>117</v>
      </c>
      <c r="C26" s="73">
        <v>78972</v>
      </c>
      <c r="D26" s="77">
        <v>4.2</v>
      </c>
      <c r="E26" s="73">
        <v>76402</v>
      </c>
      <c r="F26" s="69">
        <v>3.4</v>
      </c>
      <c r="G26" s="87">
        <f t="shared" si="0"/>
        <v>2570</v>
      </c>
      <c r="H26" s="88">
        <f t="shared" si="1"/>
        <v>3.3637862883170597</v>
      </c>
    </row>
    <row r="27" spans="1:8" ht="17.149999999999999" customHeight="1" x14ac:dyDescent="0.4">
      <c r="A27" s="70"/>
      <c r="B27" s="86" t="s">
        <v>134</v>
      </c>
      <c r="C27" s="73">
        <v>167663</v>
      </c>
      <c r="D27" s="77">
        <v>8.9</v>
      </c>
      <c r="E27" s="73">
        <v>170253</v>
      </c>
      <c r="F27" s="69">
        <v>7.7</v>
      </c>
      <c r="G27" s="87">
        <f t="shared" si="0"/>
        <v>-2590</v>
      </c>
      <c r="H27" s="88">
        <f t="shared" si="1"/>
        <v>-1.5212654108885013</v>
      </c>
    </row>
    <row r="28" spans="1:8" ht="17.149999999999999" customHeight="1" x14ac:dyDescent="0.4">
      <c r="A28" s="70"/>
      <c r="B28" s="72" t="s">
        <v>119</v>
      </c>
      <c r="C28" s="73">
        <v>41717</v>
      </c>
      <c r="D28" s="77">
        <v>2.2000000000000002</v>
      </c>
      <c r="E28" s="73">
        <v>35586</v>
      </c>
      <c r="F28" s="69">
        <v>1.6</v>
      </c>
      <c r="G28" s="87">
        <f t="shared" si="0"/>
        <v>6131</v>
      </c>
      <c r="H28" s="88">
        <f t="shared" si="1"/>
        <v>17.228685438093631</v>
      </c>
    </row>
    <row r="29" spans="1:8" ht="17.149999999999999" customHeight="1" x14ac:dyDescent="0.4">
      <c r="A29" s="70"/>
      <c r="B29" s="86" t="s">
        <v>120</v>
      </c>
      <c r="C29" s="69" t="s">
        <v>103</v>
      </c>
      <c r="D29" s="69" t="s">
        <v>103</v>
      </c>
      <c r="E29" s="73">
        <v>71520</v>
      </c>
      <c r="F29" s="69">
        <v>3.2</v>
      </c>
      <c r="G29" s="87">
        <f>-E29</f>
        <v>-71520</v>
      </c>
      <c r="H29" s="88">
        <f t="shared" si="1"/>
        <v>-100</v>
      </c>
    </row>
    <row r="30" spans="1:8" ht="17.149999999999999" customHeight="1" x14ac:dyDescent="0.4">
      <c r="A30" s="70"/>
      <c r="B30" s="86" t="s">
        <v>121</v>
      </c>
      <c r="C30" s="73">
        <v>807</v>
      </c>
      <c r="D30" s="69" t="s">
        <v>103</v>
      </c>
      <c r="E30" s="73">
        <v>1251</v>
      </c>
      <c r="F30" s="69">
        <v>0.1</v>
      </c>
      <c r="G30" s="87">
        <f t="shared" si="0"/>
        <v>-444</v>
      </c>
      <c r="H30" s="88">
        <f t="shared" si="1"/>
        <v>-35.491606714628297</v>
      </c>
    </row>
    <row r="31" spans="1:8" ht="17.149999999999999" customHeight="1" x14ac:dyDescent="0.4">
      <c r="A31" s="70"/>
      <c r="B31" s="86" t="s">
        <v>122</v>
      </c>
      <c r="C31" s="73">
        <v>21026</v>
      </c>
      <c r="D31" s="77">
        <v>1.1000000000000001</v>
      </c>
      <c r="E31" s="73">
        <v>23385</v>
      </c>
      <c r="F31" s="74">
        <v>1.1000000000000001</v>
      </c>
      <c r="G31" s="87">
        <f t="shared" si="0"/>
        <v>-2359</v>
      </c>
      <c r="H31" s="88">
        <f t="shared" si="1"/>
        <v>-10.087663031858028</v>
      </c>
    </row>
    <row r="32" spans="1:8" ht="17.149999999999999" customHeight="1" x14ac:dyDescent="0.4">
      <c r="A32" s="70"/>
      <c r="B32" s="86" t="s">
        <v>123</v>
      </c>
      <c r="C32" s="73">
        <v>10977</v>
      </c>
      <c r="D32" s="77">
        <v>0.6</v>
      </c>
      <c r="E32" s="73">
        <v>9627</v>
      </c>
      <c r="F32" s="69">
        <v>0.4</v>
      </c>
      <c r="G32" s="87">
        <f t="shared" si="0"/>
        <v>1350</v>
      </c>
      <c r="H32" s="88">
        <f t="shared" si="1"/>
        <v>14.023060143346838</v>
      </c>
    </row>
    <row r="33" spans="1:8" ht="17.149999999999999" customHeight="1" x14ac:dyDescent="0.4">
      <c r="A33" s="70"/>
      <c r="B33" s="86" t="s">
        <v>124</v>
      </c>
      <c r="C33" s="73">
        <v>7103</v>
      </c>
      <c r="D33" s="77">
        <v>0.4</v>
      </c>
      <c r="E33" s="73">
        <v>8154</v>
      </c>
      <c r="F33" s="69">
        <v>0.4</v>
      </c>
      <c r="G33" s="87">
        <f t="shared" si="0"/>
        <v>-1051</v>
      </c>
      <c r="H33" s="88">
        <f t="shared" si="1"/>
        <v>-12.889379445670837</v>
      </c>
    </row>
    <row r="34" spans="1:8" ht="17.149999999999999" customHeight="1" x14ac:dyDescent="0.4">
      <c r="A34" s="70"/>
      <c r="B34" s="86" t="s">
        <v>125</v>
      </c>
      <c r="C34" s="73">
        <v>7850</v>
      </c>
      <c r="D34" s="77">
        <v>0.4</v>
      </c>
      <c r="E34" s="73">
        <v>6965</v>
      </c>
      <c r="F34" s="69">
        <v>0.3</v>
      </c>
      <c r="G34" s="87">
        <f t="shared" si="0"/>
        <v>885</v>
      </c>
      <c r="H34" s="88">
        <f t="shared" si="1"/>
        <v>12.706389088298636</v>
      </c>
    </row>
    <row r="35" spans="1:8" ht="17.149999999999999" customHeight="1" x14ac:dyDescent="0.4">
      <c r="A35" s="70"/>
      <c r="B35" s="72" t="s">
        <v>191</v>
      </c>
      <c r="C35" s="73">
        <v>1202</v>
      </c>
      <c r="D35" s="77">
        <v>0.1</v>
      </c>
      <c r="E35" s="73">
        <v>1274</v>
      </c>
      <c r="F35" s="69">
        <v>0.1</v>
      </c>
      <c r="G35" s="87">
        <f t="shared" si="0"/>
        <v>-72</v>
      </c>
      <c r="H35" s="88">
        <f t="shared" si="1"/>
        <v>-5.6514913657770807</v>
      </c>
    </row>
    <row r="36" spans="1:8" ht="17.149999999999999" customHeight="1" x14ac:dyDescent="0.4">
      <c r="A36" s="70"/>
      <c r="B36" s="86" t="s">
        <v>126</v>
      </c>
      <c r="C36" s="73">
        <v>47</v>
      </c>
      <c r="D36" s="69" t="s">
        <v>103</v>
      </c>
      <c r="E36" s="73">
        <v>47</v>
      </c>
      <c r="F36" s="78" t="s">
        <v>139</v>
      </c>
      <c r="G36" s="69" t="s">
        <v>103</v>
      </c>
      <c r="H36" s="69" t="s">
        <v>103</v>
      </c>
    </row>
    <row r="37" spans="1:8" ht="17.149999999999999" customHeight="1" x14ac:dyDescent="0.4">
      <c r="A37" s="70"/>
      <c r="B37" s="72" t="s">
        <v>127</v>
      </c>
      <c r="C37" s="73">
        <f>SUM(C12:C36)</f>
        <v>1885139</v>
      </c>
      <c r="D37" s="77">
        <f>SUM(D12:D36)</f>
        <v>100.00000000000001</v>
      </c>
      <c r="E37" s="73">
        <v>2218658</v>
      </c>
      <c r="F37" s="79">
        <v>99.999999999999986</v>
      </c>
      <c r="G37" s="87">
        <f t="shared" si="0"/>
        <v>-333519</v>
      </c>
      <c r="H37" s="88">
        <f t="shared" si="1"/>
        <v>-15.032465571530176</v>
      </c>
    </row>
    <row r="38" spans="1:8" ht="17.149999999999999" customHeight="1" x14ac:dyDescent="0.4">
      <c r="A38" s="70"/>
      <c r="B38" s="43" t="s">
        <v>143</v>
      </c>
      <c r="C38" s="93"/>
      <c r="D38" s="94"/>
      <c r="E38" s="93"/>
      <c r="F38" s="94"/>
      <c r="G38" s="93"/>
      <c r="H38" s="43"/>
    </row>
    <row r="39" spans="1:8" ht="17.149999999999999" customHeight="1" x14ac:dyDescent="0.4">
      <c r="A39" s="70"/>
      <c r="B39" s="43"/>
      <c r="C39" s="43"/>
      <c r="D39" s="43"/>
      <c r="E39" s="43"/>
      <c r="F39" s="43"/>
      <c r="G39" s="43"/>
      <c r="H39" s="43"/>
    </row>
    <row r="40" spans="1:8" ht="17.149999999999999" customHeight="1" x14ac:dyDescent="0.4">
      <c r="A40" s="70"/>
      <c r="B40" s="43"/>
      <c r="C40" s="43"/>
      <c r="D40" s="43"/>
      <c r="E40" s="43"/>
      <c r="F40" s="43"/>
      <c r="G40" s="43"/>
      <c r="H40" s="43"/>
    </row>
    <row r="41" spans="1:8" ht="17.149999999999999" customHeight="1" x14ac:dyDescent="0.4">
      <c r="A41" s="70"/>
      <c r="B41" s="43"/>
      <c r="C41" s="43"/>
      <c r="D41" s="43"/>
      <c r="E41" s="43"/>
      <c r="F41" s="43"/>
      <c r="G41" s="43"/>
      <c r="H41" s="43"/>
    </row>
  </sheetData>
  <sortState ref="C44:D70">
    <sortCondition ref="D44:D70"/>
  </sortState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="140" zoomScaleNormal="140" workbookViewId="0"/>
  </sheetViews>
  <sheetFormatPr defaultRowHeight="17" x14ac:dyDescent="0.4"/>
  <cols>
    <col min="1" max="1" width="5.6328125" style="5" customWidth="1"/>
    <col min="2" max="2" width="36.6328125" style="5" customWidth="1"/>
    <col min="3" max="3" width="11.6328125" style="5" customWidth="1"/>
    <col min="4" max="4" width="7.6328125" style="5" customWidth="1"/>
    <col min="5" max="5" width="11.6328125" style="5" customWidth="1"/>
    <col min="6" max="6" width="7.6328125" style="5" customWidth="1"/>
    <col min="7" max="7" width="11.6328125" style="5" customWidth="1"/>
    <col min="8" max="8" width="8.6328125" style="5" customWidth="1"/>
    <col min="9" max="246" width="9" style="5"/>
    <col min="247" max="247" width="5.6328125" style="5" customWidth="1"/>
    <col min="248" max="248" width="36.6328125" style="5" customWidth="1"/>
    <col min="249" max="249" width="11.6328125" style="5" customWidth="1"/>
    <col min="250" max="250" width="7.6328125" style="5" customWidth="1"/>
    <col min="251" max="251" width="11.6328125" style="5" customWidth="1"/>
    <col min="252" max="252" width="7.6328125" style="5" customWidth="1"/>
    <col min="253" max="253" width="11.6328125" style="5" customWidth="1"/>
    <col min="254" max="254" width="8.6328125" style="5" customWidth="1"/>
    <col min="255" max="255" width="12" style="5" customWidth="1"/>
    <col min="256" max="256" width="11.6328125" style="5" customWidth="1"/>
    <col min="257" max="502" width="9" style="5"/>
    <col min="503" max="503" width="5.6328125" style="5" customWidth="1"/>
    <col min="504" max="504" width="36.6328125" style="5" customWidth="1"/>
    <col min="505" max="505" width="11.6328125" style="5" customWidth="1"/>
    <col min="506" max="506" width="7.6328125" style="5" customWidth="1"/>
    <col min="507" max="507" width="11.6328125" style="5" customWidth="1"/>
    <col min="508" max="508" width="7.6328125" style="5" customWidth="1"/>
    <col min="509" max="509" width="11.6328125" style="5" customWidth="1"/>
    <col min="510" max="510" width="8.6328125" style="5" customWidth="1"/>
    <col min="511" max="511" width="12" style="5" customWidth="1"/>
    <col min="512" max="512" width="11.6328125" style="5" customWidth="1"/>
    <col min="513" max="758" width="9" style="5"/>
    <col min="759" max="759" width="5.6328125" style="5" customWidth="1"/>
    <col min="760" max="760" width="36.6328125" style="5" customWidth="1"/>
    <col min="761" max="761" width="11.6328125" style="5" customWidth="1"/>
    <col min="762" max="762" width="7.6328125" style="5" customWidth="1"/>
    <col min="763" max="763" width="11.6328125" style="5" customWidth="1"/>
    <col min="764" max="764" width="7.6328125" style="5" customWidth="1"/>
    <col min="765" max="765" width="11.6328125" style="5" customWidth="1"/>
    <col min="766" max="766" width="8.6328125" style="5" customWidth="1"/>
    <col min="767" max="767" width="12" style="5" customWidth="1"/>
    <col min="768" max="768" width="11.6328125" style="5" customWidth="1"/>
    <col min="769" max="1014" width="9" style="5"/>
    <col min="1015" max="1015" width="5.6328125" style="5" customWidth="1"/>
    <col min="1016" max="1016" width="36.6328125" style="5" customWidth="1"/>
    <col min="1017" max="1017" width="11.6328125" style="5" customWidth="1"/>
    <col min="1018" max="1018" width="7.6328125" style="5" customWidth="1"/>
    <col min="1019" max="1019" width="11.6328125" style="5" customWidth="1"/>
    <col min="1020" max="1020" width="7.6328125" style="5" customWidth="1"/>
    <col min="1021" max="1021" width="11.6328125" style="5" customWidth="1"/>
    <col min="1022" max="1022" width="8.6328125" style="5" customWidth="1"/>
    <col min="1023" max="1023" width="12" style="5" customWidth="1"/>
    <col min="1024" max="1024" width="11.6328125" style="5" customWidth="1"/>
    <col min="1025" max="1270" width="9" style="5"/>
    <col min="1271" max="1271" width="5.6328125" style="5" customWidth="1"/>
    <col min="1272" max="1272" width="36.6328125" style="5" customWidth="1"/>
    <col min="1273" max="1273" width="11.6328125" style="5" customWidth="1"/>
    <col min="1274" max="1274" width="7.6328125" style="5" customWidth="1"/>
    <col min="1275" max="1275" width="11.6328125" style="5" customWidth="1"/>
    <col min="1276" max="1276" width="7.6328125" style="5" customWidth="1"/>
    <col min="1277" max="1277" width="11.6328125" style="5" customWidth="1"/>
    <col min="1278" max="1278" width="8.6328125" style="5" customWidth="1"/>
    <col min="1279" max="1279" width="12" style="5" customWidth="1"/>
    <col min="1280" max="1280" width="11.6328125" style="5" customWidth="1"/>
    <col min="1281" max="1526" width="9" style="5"/>
    <col min="1527" max="1527" width="5.6328125" style="5" customWidth="1"/>
    <col min="1528" max="1528" width="36.6328125" style="5" customWidth="1"/>
    <col min="1529" max="1529" width="11.6328125" style="5" customWidth="1"/>
    <col min="1530" max="1530" width="7.6328125" style="5" customWidth="1"/>
    <col min="1531" max="1531" width="11.6328125" style="5" customWidth="1"/>
    <col min="1532" max="1532" width="7.6328125" style="5" customWidth="1"/>
    <col min="1533" max="1533" width="11.6328125" style="5" customWidth="1"/>
    <col min="1534" max="1534" width="8.6328125" style="5" customWidth="1"/>
    <col min="1535" max="1535" width="12" style="5" customWidth="1"/>
    <col min="1536" max="1536" width="11.6328125" style="5" customWidth="1"/>
    <col min="1537" max="1782" width="9" style="5"/>
    <col min="1783" max="1783" width="5.6328125" style="5" customWidth="1"/>
    <col min="1784" max="1784" width="36.6328125" style="5" customWidth="1"/>
    <col min="1785" max="1785" width="11.6328125" style="5" customWidth="1"/>
    <col min="1786" max="1786" width="7.6328125" style="5" customWidth="1"/>
    <col min="1787" max="1787" width="11.6328125" style="5" customWidth="1"/>
    <col min="1788" max="1788" width="7.6328125" style="5" customWidth="1"/>
    <col min="1789" max="1789" width="11.6328125" style="5" customWidth="1"/>
    <col min="1790" max="1790" width="8.6328125" style="5" customWidth="1"/>
    <col min="1791" max="1791" width="12" style="5" customWidth="1"/>
    <col min="1792" max="1792" width="11.6328125" style="5" customWidth="1"/>
    <col min="1793" max="2038" width="9" style="5"/>
    <col min="2039" max="2039" width="5.6328125" style="5" customWidth="1"/>
    <col min="2040" max="2040" width="36.6328125" style="5" customWidth="1"/>
    <col min="2041" max="2041" width="11.6328125" style="5" customWidth="1"/>
    <col min="2042" max="2042" width="7.6328125" style="5" customWidth="1"/>
    <col min="2043" max="2043" width="11.6328125" style="5" customWidth="1"/>
    <col min="2044" max="2044" width="7.6328125" style="5" customWidth="1"/>
    <col min="2045" max="2045" width="11.6328125" style="5" customWidth="1"/>
    <col min="2046" max="2046" width="8.6328125" style="5" customWidth="1"/>
    <col min="2047" max="2047" width="12" style="5" customWidth="1"/>
    <col min="2048" max="2048" width="11.6328125" style="5" customWidth="1"/>
    <col min="2049" max="2294" width="9" style="5"/>
    <col min="2295" max="2295" width="5.6328125" style="5" customWidth="1"/>
    <col min="2296" max="2296" width="36.6328125" style="5" customWidth="1"/>
    <col min="2297" max="2297" width="11.6328125" style="5" customWidth="1"/>
    <col min="2298" max="2298" width="7.6328125" style="5" customWidth="1"/>
    <col min="2299" max="2299" width="11.6328125" style="5" customWidth="1"/>
    <col min="2300" max="2300" width="7.6328125" style="5" customWidth="1"/>
    <col min="2301" max="2301" width="11.6328125" style="5" customWidth="1"/>
    <col min="2302" max="2302" width="8.6328125" style="5" customWidth="1"/>
    <col min="2303" max="2303" width="12" style="5" customWidth="1"/>
    <col min="2304" max="2304" width="11.6328125" style="5" customWidth="1"/>
    <col min="2305" max="2550" width="9" style="5"/>
    <col min="2551" max="2551" width="5.6328125" style="5" customWidth="1"/>
    <col min="2552" max="2552" width="36.6328125" style="5" customWidth="1"/>
    <col min="2553" max="2553" width="11.6328125" style="5" customWidth="1"/>
    <col min="2554" max="2554" width="7.6328125" style="5" customWidth="1"/>
    <col min="2555" max="2555" width="11.6328125" style="5" customWidth="1"/>
    <col min="2556" max="2556" width="7.6328125" style="5" customWidth="1"/>
    <col min="2557" max="2557" width="11.6328125" style="5" customWidth="1"/>
    <col min="2558" max="2558" width="8.6328125" style="5" customWidth="1"/>
    <col min="2559" max="2559" width="12" style="5" customWidth="1"/>
    <col min="2560" max="2560" width="11.6328125" style="5" customWidth="1"/>
    <col min="2561" max="2806" width="9" style="5"/>
    <col min="2807" max="2807" width="5.6328125" style="5" customWidth="1"/>
    <col min="2808" max="2808" width="36.6328125" style="5" customWidth="1"/>
    <col min="2809" max="2809" width="11.6328125" style="5" customWidth="1"/>
    <col min="2810" max="2810" width="7.6328125" style="5" customWidth="1"/>
    <col min="2811" max="2811" width="11.6328125" style="5" customWidth="1"/>
    <col min="2812" max="2812" width="7.6328125" style="5" customWidth="1"/>
    <col min="2813" max="2813" width="11.6328125" style="5" customWidth="1"/>
    <col min="2814" max="2814" width="8.6328125" style="5" customWidth="1"/>
    <col min="2815" max="2815" width="12" style="5" customWidth="1"/>
    <col min="2816" max="2816" width="11.6328125" style="5" customWidth="1"/>
    <col min="2817" max="3062" width="9" style="5"/>
    <col min="3063" max="3063" width="5.6328125" style="5" customWidth="1"/>
    <col min="3064" max="3064" width="36.6328125" style="5" customWidth="1"/>
    <col min="3065" max="3065" width="11.6328125" style="5" customWidth="1"/>
    <col min="3066" max="3066" width="7.6328125" style="5" customWidth="1"/>
    <col min="3067" max="3067" width="11.6328125" style="5" customWidth="1"/>
    <col min="3068" max="3068" width="7.6328125" style="5" customWidth="1"/>
    <col min="3069" max="3069" width="11.6328125" style="5" customWidth="1"/>
    <col min="3070" max="3070" width="8.6328125" style="5" customWidth="1"/>
    <col min="3071" max="3071" width="12" style="5" customWidth="1"/>
    <col min="3072" max="3072" width="11.6328125" style="5" customWidth="1"/>
    <col min="3073" max="3318" width="9" style="5"/>
    <col min="3319" max="3319" width="5.6328125" style="5" customWidth="1"/>
    <col min="3320" max="3320" width="36.6328125" style="5" customWidth="1"/>
    <col min="3321" max="3321" width="11.6328125" style="5" customWidth="1"/>
    <col min="3322" max="3322" width="7.6328125" style="5" customWidth="1"/>
    <col min="3323" max="3323" width="11.6328125" style="5" customWidth="1"/>
    <col min="3324" max="3324" width="7.6328125" style="5" customWidth="1"/>
    <col min="3325" max="3325" width="11.6328125" style="5" customWidth="1"/>
    <col min="3326" max="3326" width="8.6328125" style="5" customWidth="1"/>
    <col min="3327" max="3327" width="12" style="5" customWidth="1"/>
    <col min="3328" max="3328" width="11.6328125" style="5" customWidth="1"/>
    <col min="3329" max="3574" width="9" style="5"/>
    <col min="3575" max="3575" width="5.6328125" style="5" customWidth="1"/>
    <col min="3576" max="3576" width="36.6328125" style="5" customWidth="1"/>
    <col min="3577" max="3577" width="11.6328125" style="5" customWidth="1"/>
    <col min="3578" max="3578" width="7.6328125" style="5" customWidth="1"/>
    <col min="3579" max="3579" width="11.6328125" style="5" customWidth="1"/>
    <col min="3580" max="3580" width="7.6328125" style="5" customWidth="1"/>
    <col min="3581" max="3581" width="11.6328125" style="5" customWidth="1"/>
    <col min="3582" max="3582" width="8.6328125" style="5" customWidth="1"/>
    <col min="3583" max="3583" width="12" style="5" customWidth="1"/>
    <col min="3584" max="3584" width="11.6328125" style="5" customWidth="1"/>
    <col min="3585" max="3830" width="9" style="5"/>
    <col min="3831" max="3831" width="5.6328125" style="5" customWidth="1"/>
    <col min="3832" max="3832" width="36.6328125" style="5" customWidth="1"/>
    <col min="3833" max="3833" width="11.6328125" style="5" customWidth="1"/>
    <col min="3834" max="3834" width="7.6328125" style="5" customWidth="1"/>
    <col min="3835" max="3835" width="11.6328125" style="5" customWidth="1"/>
    <col min="3836" max="3836" width="7.6328125" style="5" customWidth="1"/>
    <col min="3837" max="3837" width="11.6328125" style="5" customWidth="1"/>
    <col min="3838" max="3838" width="8.6328125" style="5" customWidth="1"/>
    <col min="3839" max="3839" width="12" style="5" customWidth="1"/>
    <col min="3840" max="3840" width="11.6328125" style="5" customWidth="1"/>
    <col min="3841" max="4086" width="9" style="5"/>
    <col min="4087" max="4087" width="5.6328125" style="5" customWidth="1"/>
    <col min="4088" max="4088" width="36.6328125" style="5" customWidth="1"/>
    <col min="4089" max="4089" width="11.6328125" style="5" customWidth="1"/>
    <col min="4090" max="4090" width="7.6328125" style="5" customWidth="1"/>
    <col min="4091" max="4091" width="11.6328125" style="5" customWidth="1"/>
    <col min="4092" max="4092" width="7.6328125" style="5" customWidth="1"/>
    <col min="4093" max="4093" width="11.6328125" style="5" customWidth="1"/>
    <col min="4094" max="4094" width="8.6328125" style="5" customWidth="1"/>
    <col min="4095" max="4095" width="12" style="5" customWidth="1"/>
    <col min="4096" max="4096" width="11.6328125" style="5" customWidth="1"/>
    <col min="4097" max="4342" width="9" style="5"/>
    <col min="4343" max="4343" width="5.6328125" style="5" customWidth="1"/>
    <col min="4344" max="4344" width="36.6328125" style="5" customWidth="1"/>
    <col min="4345" max="4345" width="11.6328125" style="5" customWidth="1"/>
    <col min="4346" max="4346" width="7.6328125" style="5" customWidth="1"/>
    <col min="4347" max="4347" width="11.6328125" style="5" customWidth="1"/>
    <col min="4348" max="4348" width="7.6328125" style="5" customWidth="1"/>
    <col min="4349" max="4349" width="11.6328125" style="5" customWidth="1"/>
    <col min="4350" max="4350" width="8.6328125" style="5" customWidth="1"/>
    <col min="4351" max="4351" width="12" style="5" customWidth="1"/>
    <col min="4352" max="4352" width="11.6328125" style="5" customWidth="1"/>
    <col min="4353" max="4598" width="9" style="5"/>
    <col min="4599" max="4599" width="5.6328125" style="5" customWidth="1"/>
    <col min="4600" max="4600" width="36.6328125" style="5" customWidth="1"/>
    <col min="4601" max="4601" width="11.6328125" style="5" customWidth="1"/>
    <col min="4602" max="4602" width="7.6328125" style="5" customWidth="1"/>
    <col min="4603" max="4603" width="11.6328125" style="5" customWidth="1"/>
    <col min="4604" max="4604" width="7.6328125" style="5" customWidth="1"/>
    <col min="4605" max="4605" width="11.6328125" style="5" customWidth="1"/>
    <col min="4606" max="4606" width="8.6328125" style="5" customWidth="1"/>
    <col min="4607" max="4607" width="12" style="5" customWidth="1"/>
    <col min="4608" max="4608" width="11.6328125" style="5" customWidth="1"/>
    <col min="4609" max="4854" width="9" style="5"/>
    <col min="4855" max="4855" width="5.6328125" style="5" customWidth="1"/>
    <col min="4856" max="4856" width="36.6328125" style="5" customWidth="1"/>
    <col min="4857" max="4857" width="11.6328125" style="5" customWidth="1"/>
    <col min="4858" max="4858" width="7.6328125" style="5" customWidth="1"/>
    <col min="4859" max="4859" width="11.6328125" style="5" customWidth="1"/>
    <col min="4860" max="4860" width="7.6328125" style="5" customWidth="1"/>
    <col min="4861" max="4861" width="11.6328125" style="5" customWidth="1"/>
    <col min="4862" max="4862" width="8.6328125" style="5" customWidth="1"/>
    <col min="4863" max="4863" width="12" style="5" customWidth="1"/>
    <col min="4864" max="4864" width="11.6328125" style="5" customWidth="1"/>
    <col min="4865" max="5110" width="9" style="5"/>
    <col min="5111" max="5111" width="5.6328125" style="5" customWidth="1"/>
    <col min="5112" max="5112" width="36.6328125" style="5" customWidth="1"/>
    <col min="5113" max="5113" width="11.6328125" style="5" customWidth="1"/>
    <col min="5114" max="5114" width="7.6328125" style="5" customWidth="1"/>
    <col min="5115" max="5115" width="11.6328125" style="5" customWidth="1"/>
    <col min="5116" max="5116" width="7.6328125" style="5" customWidth="1"/>
    <col min="5117" max="5117" width="11.6328125" style="5" customWidth="1"/>
    <col min="5118" max="5118" width="8.6328125" style="5" customWidth="1"/>
    <col min="5119" max="5119" width="12" style="5" customWidth="1"/>
    <col min="5120" max="5120" width="11.6328125" style="5" customWidth="1"/>
    <col min="5121" max="5366" width="9" style="5"/>
    <col min="5367" max="5367" width="5.6328125" style="5" customWidth="1"/>
    <col min="5368" max="5368" width="36.6328125" style="5" customWidth="1"/>
    <col min="5369" max="5369" width="11.6328125" style="5" customWidth="1"/>
    <col min="5370" max="5370" width="7.6328125" style="5" customWidth="1"/>
    <col min="5371" max="5371" width="11.6328125" style="5" customWidth="1"/>
    <col min="5372" max="5372" width="7.6328125" style="5" customWidth="1"/>
    <col min="5373" max="5373" width="11.6328125" style="5" customWidth="1"/>
    <col min="5374" max="5374" width="8.6328125" style="5" customWidth="1"/>
    <col min="5375" max="5375" width="12" style="5" customWidth="1"/>
    <col min="5376" max="5376" width="11.6328125" style="5" customWidth="1"/>
    <col min="5377" max="5622" width="9" style="5"/>
    <col min="5623" max="5623" width="5.6328125" style="5" customWidth="1"/>
    <col min="5624" max="5624" width="36.6328125" style="5" customWidth="1"/>
    <col min="5625" max="5625" width="11.6328125" style="5" customWidth="1"/>
    <col min="5626" max="5626" width="7.6328125" style="5" customWidth="1"/>
    <col min="5627" max="5627" width="11.6328125" style="5" customWidth="1"/>
    <col min="5628" max="5628" width="7.6328125" style="5" customWidth="1"/>
    <col min="5629" max="5629" width="11.6328125" style="5" customWidth="1"/>
    <col min="5630" max="5630" width="8.6328125" style="5" customWidth="1"/>
    <col min="5631" max="5631" width="12" style="5" customWidth="1"/>
    <col min="5632" max="5632" width="11.6328125" style="5" customWidth="1"/>
    <col min="5633" max="5878" width="9" style="5"/>
    <col min="5879" max="5879" width="5.6328125" style="5" customWidth="1"/>
    <col min="5880" max="5880" width="36.6328125" style="5" customWidth="1"/>
    <col min="5881" max="5881" width="11.6328125" style="5" customWidth="1"/>
    <col min="5882" max="5882" width="7.6328125" style="5" customWidth="1"/>
    <col min="5883" max="5883" width="11.6328125" style="5" customWidth="1"/>
    <col min="5884" max="5884" width="7.6328125" style="5" customWidth="1"/>
    <col min="5885" max="5885" width="11.6328125" style="5" customWidth="1"/>
    <col min="5886" max="5886" width="8.6328125" style="5" customWidth="1"/>
    <col min="5887" max="5887" width="12" style="5" customWidth="1"/>
    <col min="5888" max="5888" width="11.6328125" style="5" customWidth="1"/>
    <col min="5889" max="6134" width="9" style="5"/>
    <col min="6135" max="6135" width="5.6328125" style="5" customWidth="1"/>
    <col min="6136" max="6136" width="36.6328125" style="5" customWidth="1"/>
    <col min="6137" max="6137" width="11.6328125" style="5" customWidth="1"/>
    <col min="6138" max="6138" width="7.6328125" style="5" customWidth="1"/>
    <col min="6139" max="6139" width="11.6328125" style="5" customWidth="1"/>
    <col min="6140" max="6140" width="7.6328125" style="5" customWidth="1"/>
    <col min="6141" max="6141" width="11.6328125" style="5" customWidth="1"/>
    <col min="6142" max="6142" width="8.6328125" style="5" customWidth="1"/>
    <col min="6143" max="6143" width="12" style="5" customWidth="1"/>
    <col min="6144" max="6144" width="11.6328125" style="5" customWidth="1"/>
    <col min="6145" max="6390" width="9" style="5"/>
    <col min="6391" max="6391" width="5.6328125" style="5" customWidth="1"/>
    <col min="6392" max="6392" width="36.6328125" style="5" customWidth="1"/>
    <col min="6393" max="6393" width="11.6328125" style="5" customWidth="1"/>
    <col min="6394" max="6394" width="7.6328125" style="5" customWidth="1"/>
    <col min="6395" max="6395" width="11.6328125" style="5" customWidth="1"/>
    <col min="6396" max="6396" width="7.6328125" style="5" customWidth="1"/>
    <col min="6397" max="6397" width="11.6328125" style="5" customWidth="1"/>
    <col min="6398" max="6398" width="8.6328125" style="5" customWidth="1"/>
    <col min="6399" max="6399" width="12" style="5" customWidth="1"/>
    <col min="6400" max="6400" width="11.6328125" style="5" customWidth="1"/>
    <col min="6401" max="6646" width="9" style="5"/>
    <col min="6647" max="6647" width="5.6328125" style="5" customWidth="1"/>
    <col min="6648" max="6648" width="36.6328125" style="5" customWidth="1"/>
    <col min="6649" max="6649" width="11.6328125" style="5" customWidth="1"/>
    <col min="6650" max="6650" width="7.6328125" style="5" customWidth="1"/>
    <col min="6651" max="6651" width="11.6328125" style="5" customWidth="1"/>
    <col min="6652" max="6652" width="7.6328125" style="5" customWidth="1"/>
    <col min="6653" max="6653" width="11.6328125" style="5" customWidth="1"/>
    <col min="6654" max="6654" width="8.6328125" style="5" customWidth="1"/>
    <col min="6655" max="6655" width="12" style="5" customWidth="1"/>
    <col min="6656" max="6656" width="11.6328125" style="5" customWidth="1"/>
    <col min="6657" max="6902" width="9" style="5"/>
    <col min="6903" max="6903" width="5.6328125" style="5" customWidth="1"/>
    <col min="6904" max="6904" width="36.6328125" style="5" customWidth="1"/>
    <col min="6905" max="6905" width="11.6328125" style="5" customWidth="1"/>
    <col min="6906" max="6906" width="7.6328125" style="5" customWidth="1"/>
    <col min="6907" max="6907" width="11.6328125" style="5" customWidth="1"/>
    <col min="6908" max="6908" width="7.6328125" style="5" customWidth="1"/>
    <col min="6909" max="6909" width="11.6328125" style="5" customWidth="1"/>
    <col min="6910" max="6910" width="8.6328125" style="5" customWidth="1"/>
    <col min="6911" max="6911" width="12" style="5" customWidth="1"/>
    <col min="6912" max="6912" width="11.6328125" style="5" customWidth="1"/>
    <col min="6913" max="7158" width="9" style="5"/>
    <col min="7159" max="7159" width="5.6328125" style="5" customWidth="1"/>
    <col min="7160" max="7160" width="36.6328125" style="5" customWidth="1"/>
    <col min="7161" max="7161" width="11.6328125" style="5" customWidth="1"/>
    <col min="7162" max="7162" width="7.6328125" style="5" customWidth="1"/>
    <col min="7163" max="7163" width="11.6328125" style="5" customWidth="1"/>
    <col min="7164" max="7164" width="7.6328125" style="5" customWidth="1"/>
    <col min="7165" max="7165" width="11.6328125" style="5" customWidth="1"/>
    <col min="7166" max="7166" width="8.6328125" style="5" customWidth="1"/>
    <col min="7167" max="7167" width="12" style="5" customWidth="1"/>
    <col min="7168" max="7168" width="11.6328125" style="5" customWidth="1"/>
    <col min="7169" max="7414" width="9" style="5"/>
    <col min="7415" max="7415" width="5.6328125" style="5" customWidth="1"/>
    <col min="7416" max="7416" width="36.6328125" style="5" customWidth="1"/>
    <col min="7417" max="7417" width="11.6328125" style="5" customWidth="1"/>
    <col min="7418" max="7418" width="7.6328125" style="5" customWidth="1"/>
    <col min="7419" max="7419" width="11.6328125" style="5" customWidth="1"/>
    <col min="7420" max="7420" width="7.6328125" style="5" customWidth="1"/>
    <col min="7421" max="7421" width="11.6328125" style="5" customWidth="1"/>
    <col min="7422" max="7422" width="8.6328125" style="5" customWidth="1"/>
    <col min="7423" max="7423" width="12" style="5" customWidth="1"/>
    <col min="7424" max="7424" width="11.6328125" style="5" customWidth="1"/>
    <col min="7425" max="7670" width="9" style="5"/>
    <col min="7671" max="7671" width="5.6328125" style="5" customWidth="1"/>
    <col min="7672" max="7672" width="36.6328125" style="5" customWidth="1"/>
    <col min="7673" max="7673" width="11.6328125" style="5" customWidth="1"/>
    <col min="7674" max="7674" width="7.6328125" style="5" customWidth="1"/>
    <col min="7675" max="7675" width="11.6328125" style="5" customWidth="1"/>
    <col min="7676" max="7676" width="7.6328125" style="5" customWidth="1"/>
    <col min="7677" max="7677" width="11.6328125" style="5" customWidth="1"/>
    <col min="7678" max="7678" width="8.6328125" style="5" customWidth="1"/>
    <col min="7679" max="7679" width="12" style="5" customWidth="1"/>
    <col min="7680" max="7680" width="11.6328125" style="5" customWidth="1"/>
    <col min="7681" max="7926" width="9" style="5"/>
    <col min="7927" max="7927" width="5.6328125" style="5" customWidth="1"/>
    <col min="7928" max="7928" width="36.6328125" style="5" customWidth="1"/>
    <col min="7929" max="7929" width="11.6328125" style="5" customWidth="1"/>
    <col min="7930" max="7930" width="7.6328125" style="5" customWidth="1"/>
    <col min="7931" max="7931" width="11.6328125" style="5" customWidth="1"/>
    <col min="7932" max="7932" width="7.6328125" style="5" customWidth="1"/>
    <col min="7933" max="7933" width="11.6328125" style="5" customWidth="1"/>
    <col min="7934" max="7934" width="8.6328125" style="5" customWidth="1"/>
    <col min="7935" max="7935" width="12" style="5" customWidth="1"/>
    <col min="7936" max="7936" width="11.6328125" style="5" customWidth="1"/>
    <col min="7937" max="8182" width="9" style="5"/>
    <col min="8183" max="8183" width="5.6328125" style="5" customWidth="1"/>
    <col min="8184" max="8184" width="36.6328125" style="5" customWidth="1"/>
    <col min="8185" max="8185" width="11.6328125" style="5" customWidth="1"/>
    <col min="8186" max="8186" width="7.6328125" style="5" customWidth="1"/>
    <col min="8187" max="8187" width="11.6328125" style="5" customWidth="1"/>
    <col min="8188" max="8188" width="7.6328125" style="5" customWidth="1"/>
    <col min="8189" max="8189" width="11.6328125" style="5" customWidth="1"/>
    <col min="8190" max="8190" width="8.6328125" style="5" customWidth="1"/>
    <col min="8191" max="8191" width="12" style="5" customWidth="1"/>
    <col min="8192" max="8192" width="11.6328125" style="5" customWidth="1"/>
    <col min="8193" max="8438" width="9" style="5"/>
    <col min="8439" max="8439" width="5.6328125" style="5" customWidth="1"/>
    <col min="8440" max="8440" width="36.6328125" style="5" customWidth="1"/>
    <col min="8441" max="8441" width="11.6328125" style="5" customWidth="1"/>
    <col min="8442" max="8442" width="7.6328125" style="5" customWidth="1"/>
    <col min="8443" max="8443" width="11.6328125" style="5" customWidth="1"/>
    <col min="8444" max="8444" width="7.6328125" style="5" customWidth="1"/>
    <col min="8445" max="8445" width="11.6328125" style="5" customWidth="1"/>
    <col min="8446" max="8446" width="8.6328125" style="5" customWidth="1"/>
    <col min="8447" max="8447" width="12" style="5" customWidth="1"/>
    <col min="8448" max="8448" width="11.6328125" style="5" customWidth="1"/>
    <col min="8449" max="8694" width="9" style="5"/>
    <col min="8695" max="8695" width="5.6328125" style="5" customWidth="1"/>
    <col min="8696" max="8696" width="36.6328125" style="5" customWidth="1"/>
    <col min="8697" max="8697" width="11.6328125" style="5" customWidth="1"/>
    <col min="8698" max="8698" width="7.6328125" style="5" customWidth="1"/>
    <col min="8699" max="8699" width="11.6328125" style="5" customWidth="1"/>
    <col min="8700" max="8700" width="7.6328125" style="5" customWidth="1"/>
    <col min="8701" max="8701" width="11.6328125" style="5" customWidth="1"/>
    <col min="8702" max="8702" width="8.6328125" style="5" customWidth="1"/>
    <col min="8703" max="8703" width="12" style="5" customWidth="1"/>
    <col min="8704" max="8704" width="11.6328125" style="5" customWidth="1"/>
    <col min="8705" max="8950" width="9" style="5"/>
    <col min="8951" max="8951" width="5.6328125" style="5" customWidth="1"/>
    <col min="8952" max="8952" width="36.6328125" style="5" customWidth="1"/>
    <col min="8953" max="8953" width="11.6328125" style="5" customWidth="1"/>
    <col min="8954" max="8954" width="7.6328125" style="5" customWidth="1"/>
    <col min="8955" max="8955" width="11.6328125" style="5" customWidth="1"/>
    <col min="8956" max="8956" width="7.6328125" style="5" customWidth="1"/>
    <col min="8957" max="8957" width="11.6328125" style="5" customWidth="1"/>
    <col min="8958" max="8958" width="8.6328125" style="5" customWidth="1"/>
    <col min="8959" max="8959" width="12" style="5" customWidth="1"/>
    <col min="8960" max="8960" width="11.6328125" style="5" customWidth="1"/>
    <col min="8961" max="9206" width="9" style="5"/>
    <col min="9207" max="9207" width="5.6328125" style="5" customWidth="1"/>
    <col min="9208" max="9208" width="36.6328125" style="5" customWidth="1"/>
    <col min="9209" max="9209" width="11.6328125" style="5" customWidth="1"/>
    <col min="9210" max="9210" width="7.6328125" style="5" customWidth="1"/>
    <col min="9211" max="9211" width="11.6328125" style="5" customWidth="1"/>
    <col min="9212" max="9212" width="7.6328125" style="5" customWidth="1"/>
    <col min="9213" max="9213" width="11.6328125" style="5" customWidth="1"/>
    <col min="9214" max="9214" width="8.6328125" style="5" customWidth="1"/>
    <col min="9215" max="9215" width="12" style="5" customWidth="1"/>
    <col min="9216" max="9216" width="11.6328125" style="5" customWidth="1"/>
    <col min="9217" max="9462" width="9" style="5"/>
    <col min="9463" max="9463" width="5.6328125" style="5" customWidth="1"/>
    <col min="9464" max="9464" width="36.6328125" style="5" customWidth="1"/>
    <col min="9465" max="9465" width="11.6328125" style="5" customWidth="1"/>
    <col min="9466" max="9466" width="7.6328125" style="5" customWidth="1"/>
    <col min="9467" max="9467" width="11.6328125" style="5" customWidth="1"/>
    <col min="9468" max="9468" width="7.6328125" style="5" customWidth="1"/>
    <col min="9469" max="9469" width="11.6328125" style="5" customWidth="1"/>
    <col min="9470" max="9470" width="8.6328125" style="5" customWidth="1"/>
    <col min="9471" max="9471" width="12" style="5" customWidth="1"/>
    <col min="9472" max="9472" width="11.6328125" style="5" customWidth="1"/>
    <col min="9473" max="9718" width="9" style="5"/>
    <col min="9719" max="9719" width="5.6328125" style="5" customWidth="1"/>
    <col min="9720" max="9720" width="36.6328125" style="5" customWidth="1"/>
    <col min="9721" max="9721" width="11.6328125" style="5" customWidth="1"/>
    <col min="9722" max="9722" width="7.6328125" style="5" customWidth="1"/>
    <col min="9723" max="9723" width="11.6328125" style="5" customWidth="1"/>
    <col min="9724" max="9724" width="7.6328125" style="5" customWidth="1"/>
    <col min="9725" max="9725" width="11.6328125" style="5" customWidth="1"/>
    <col min="9726" max="9726" width="8.6328125" style="5" customWidth="1"/>
    <col min="9727" max="9727" width="12" style="5" customWidth="1"/>
    <col min="9728" max="9728" width="11.6328125" style="5" customWidth="1"/>
    <col min="9729" max="9974" width="9" style="5"/>
    <col min="9975" max="9975" width="5.6328125" style="5" customWidth="1"/>
    <col min="9976" max="9976" width="36.6328125" style="5" customWidth="1"/>
    <col min="9977" max="9977" width="11.6328125" style="5" customWidth="1"/>
    <col min="9978" max="9978" width="7.6328125" style="5" customWidth="1"/>
    <col min="9979" max="9979" width="11.6328125" style="5" customWidth="1"/>
    <col min="9980" max="9980" width="7.6328125" style="5" customWidth="1"/>
    <col min="9981" max="9981" width="11.6328125" style="5" customWidth="1"/>
    <col min="9982" max="9982" width="8.6328125" style="5" customWidth="1"/>
    <col min="9983" max="9983" width="12" style="5" customWidth="1"/>
    <col min="9984" max="9984" width="11.6328125" style="5" customWidth="1"/>
    <col min="9985" max="10230" width="9" style="5"/>
    <col min="10231" max="10231" width="5.6328125" style="5" customWidth="1"/>
    <col min="10232" max="10232" width="36.6328125" style="5" customWidth="1"/>
    <col min="10233" max="10233" width="11.6328125" style="5" customWidth="1"/>
    <col min="10234" max="10234" width="7.6328125" style="5" customWidth="1"/>
    <col min="10235" max="10235" width="11.6328125" style="5" customWidth="1"/>
    <col min="10236" max="10236" width="7.6328125" style="5" customWidth="1"/>
    <col min="10237" max="10237" width="11.6328125" style="5" customWidth="1"/>
    <col min="10238" max="10238" width="8.6328125" style="5" customWidth="1"/>
    <col min="10239" max="10239" width="12" style="5" customWidth="1"/>
    <col min="10240" max="10240" width="11.6328125" style="5" customWidth="1"/>
    <col min="10241" max="10486" width="9" style="5"/>
    <col min="10487" max="10487" width="5.6328125" style="5" customWidth="1"/>
    <col min="10488" max="10488" width="36.6328125" style="5" customWidth="1"/>
    <col min="10489" max="10489" width="11.6328125" style="5" customWidth="1"/>
    <col min="10490" max="10490" width="7.6328125" style="5" customWidth="1"/>
    <col min="10491" max="10491" width="11.6328125" style="5" customWidth="1"/>
    <col min="10492" max="10492" width="7.6328125" style="5" customWidth="1"/>
    <col min="10493" max="10493" width="11.6328125" style="5" customWidth="1"/>
    <col min="10494" max="10494" width="8.6328125" style="5" customWidth="1"/>
    <col min="10495" max="10495" width="12" style="5" customWidth="1"/>
    <col min="10496" max="10496" width="11.6328125" style="5" customWidth="1"/>
    <col min="10497" max="10742" width="9" style="5"/>
    <col min="10743" max="10743" width="5.6328125" style="5" customWidth="1"/>
    <col min="10744" max="10744" width="36.6328125" style="5" customWidth="1"/>
    <col min="10745" max="10745" width="11.6328125" style="5" customWidth="1"/>
    <col min="10746" max="10746" width="7.6328125" style="5" customWidth="1"/>
    <col min="10747" max="10747" width="11.6328125" style="5" customWidth="1"/>
    <col min="10748" max="10748" width="7.6328125" style="5" customWidth="1"/>
    <col min="10749" max="10749" width="11.6328125" style="5" customWidth="1"/>
    <col min="10750" max="10750" width="8.6328125" style="5" customWidth="1"/>
    <col min="10751" max="10751" width="12" style="5" customWidth="1"/>
    <col min="10752" max="10752" width="11.6328125" style="5" customWidth="1"/>
    <col min="10753" max="10998" width="9" style="5"/>
    <col min="10999" max="10999" width="5.6328125" style="5" customWidth="1"/>
    <col min="11000" max="11000" width="36.6328125" style="5" customWidth="1"/>
    <col min="11001" max="11001" width="11.6328125" style="5" customWidth="1"/>
    <col min="11002" max="11002" width="7.6328125" style="5" customWidth="1"/>
    <col min="11003" max="11003" width="11.6328125" style="5" customWidth="1"/>
    <col min="11004" max="11004" width="7.6328125" style="5" customWidth="1"/>
    <col min="11005" max="11005" width="11.6328125" style="5" customWidth="1"/>
    <col min="11006" max="11006" width="8.6328125" style="5" customWidth="1"/>
    <col min="11007" max="11007" width="12" style="5" customWidth="1"/>
    <col min="11008" max="11008" width="11.6328125" style="5" customWidth="1"/>
    <col min="11009" max="11254" width="9" style="5"/>
    <col min="11255" max="11255" width="5.6328125" style="5" customWidth="1"/>
    <col min="11256" max="11256" width="36.6328125" style="5" customWidth="1"/>
    <col min="11257" max="11257" width="11.6328125" style="5" customWidth="1"/>
    <col min="11258" max="11258" width="7.6328125" style="5" customWidth="1"/>
    <col min="11259" max="11259" width="11.6328125" style="5" customWidth="1"/>
    <col min="11260" max="11260" width="7.6328125" style="5" customWidth="1"/>
    <col min="11261" max="11261" width="11.6328125" style="5" customWidth="1"/>
    <col min="11262" max="11262" width="8.6328125" style="5" customWidth="1"/>
    <col min="11263" max="11263" width="12" style="5" customWidth="1"/>
    <col min="11264" max="11264" width="11.6328125" style="5" customWidth="1"/>
    <col min="11265" max="11510" width="9" style="5"/>
    <col min="11511" max="11511" width="5.6328125" style="5" customWidth="1"/>
    <col min="11512" max="11512" width="36.6328125" style="5" customWidth="1"/>
    <col min="11513" max="11513" width="11.6328125" style="5" customWidth="1"/>
    <col min="11514" max="11514" width="7.6328125" style="5" customWidth="1"/>
    <col min="11515" max="11515" width="11.6328125" style="5" customWidth="1"/>
    <col min="11516" max="11516" width="7.6328125" style="5" customWidth="1"/>
    <col min="11517" max="11517" width="11.6328125" style="5" customWidth="1"/>
    <col min="11518" max="11518" width="8.6328125" style="5" customWidth="1"/>
    <col min="11519" max="11519" width="12" style="5" customWidth="1"/>
    <col min="11520" max="11520" width="11.6328125" style="5" customWidth="1"/>
    <col min="11521" max="11766" width="9" style="5"/>
    <col min="11767" max="11767" width="5.6328125" style="5" customWidth="1"/>
    <col min="11768" max="11768" width="36.6328125" style="5" customWidth="1"/>
    <col min="11769" max="11769" width="11.6328125" style="5" customWidth="1"/>
    <col min="11770" max="11770" width="7.6328125" style="5" customWidth="1"/>
    <col min="11771" max="11771" width="11.6328125" style="5" customWidth="1"/>
    <col min="11772" max="11772" width="7.6328125" style="5" customWidth="1"/>
    <col min="11773" max="11773" width="11.6328125" style="5" customWidth="1"/>
    <col min="11774" max="11774" width="8.6328125" style="5" customWidth="1"/>
    <col min="11775" max="11775" width="12" style="5" customWidth="1"/>
    <col min="11776" max="11776" width="11.6328125" style="5" customWidth="1"/>
    <col min="11777" max="12022" width="9" style="5"/>
    <col min="12023" max="12023" width="5.6328125" style="5" customWidth="1"/>
    <col min="12024" max="12024" width="36.6328125" style="5" customWidth="1"/>
    <col min="12025" max="12025" width="11.6328125" style="5" customWidth="1"/>
    <col min="12026" max="12026" width="7.6328125" style="5" customWidth="1"/>
    <col min="12027" max="12027" width="11.6328125" style="5" customWidth="1"/>
    <col min="12028" max="12028" width="7.6328125" style="5" customWidth="1"/>
    <col min="12029" max="12029" width="11.6328125" style="5" customWidth="1"/>
    <col min="12030" max="12030" width="8.6328125" style="5" customWidth="1"/>
    <col min="12031" max="12031" width="12" style="5" customWidth="1"/>
    <col min="12032" max="12032" width="11.6328125" style="5" customWidth="1"/>
    <col min="12033" max="12278" width="9" style="5"/>
    <col min="12279" max="12279" width="5.6328125" style="5" customWidth="1"/>
    <col min="12280" max="12280" width="36.6328125" style="5" customWidth="1"/>
    <col min="12281" max="12281" width="11.6328125" style="5" customWidth="1"/>
    <col min="12282" max="12282" width="7.6328125" style="5" customWidth="1"/>
    <col min="12283" max="12283" width="11.6328125" style="5" customWidth="1"/>
    <col min="12284" max="12284" width="7.6328125" style="5" customWidth="1"/>
    <col min="12285" max="12285" width="11.6328125" style="5" customWidth="1"/>
    <col min="12286" max="12286" width="8.6328125" style="5" customWidth="1"/>
    <col min="12287" max="12287" width="12" style="5" customWidth="1"/>
    <col min="12288" max="12288" width="11.6328125" style="5" customWidth="1"/>
    <col min="12289" max="12534" width="9" style="5"/>
    <col min="12535" max="12535" width="5.6328125" style="5" customWidth="1"/>
    <col min="12536" max="12536" width="36.6328125" style="5" customWidth="1"/>
    <col min="12537" max="12537" width="11.6328125" style="5" customWidth="1"/>
    <col min="12538" max="12538" width="7.6328125" style="5" customWidth="1"/>
    <col min="12539" max="12539" width="11.6328125" style="5" customWidth="1"/>
    <col min="12540" max="12540" width="7.6328125" style="5" customWidth="1"/>
    <col min="12541" max="12541" width="11.6328125" style="5" customWidth="1"/>
    <col min="12542" max="12542" width="8.6328125" style="5" customWidth="1"/>
    <col min="12543" max="12543" width="12" style="5" customWidth="1"/>
    <col min="12544" max="12544" width="11.6328125" style="5" customWidth="1"/>
    <col min="12545" max="12790" width="9" style="5"/>
    <col min="12791" max="12791" width="5.6328125" style="5" customWidth="1"/>
    <col min="12792" max="12792" width="36.6328125" style="5" customWidth="1"/>
    <col min="12793" max="12793" width="11.6328125" style="5" customWidth="1"/>
    <col min="12794" max="12794" width="7.6328125" style="5" customWidth="1"/>
    <col min="12795" max="12795" width="11.6328125" style="5" customWidth="1"/>
    <col min="12796" max="12796" width="7.6328125" style="5" customWidth="1"/>
    <col min="12797" max="12797" width="11.6328125" style="5" customWidth="1"/>
    <col min="12798" max="12798" width="8.6328125" style="5" customWidth="1"/>
    <col min="12799" max="12799" width="12" style="5" customWidth="1"/>
    <col min="12800" max="12800" width="11.6328125" style="5" customWidth="1"/>
    <col min="12801" max="13046" width="9" style="5"/>
    <col min="13047" max="13047" width="5.6328125" style="5" customWidth="1"/>
    <col min="13048" max="13048" width="36.6328125" style="5" customWidth="1"/>
    <col min="13049" max="13049" width="11.6328125" style="5" customWidth="1"/>
    <col min="13050" max="13050" width="7.6328125" style="5" customWidth="1"/>
    <col min="13051" max="13051" width="11.6328125" style="5" customWidth="1"/>
    <col min="13052" max="13052" width="7.6328125" style="5" customWidth="1"/>
    <col min="13053" max="13053" width="11.6328125" style="5" customWidth="1"/>
    <col min="13054" max="13054" width="8.6328125" style="5" customWidth="1"/>
    <col min="13055" max="13055" width="12" style="5" customWidth="1"/>
    <col min="13056" max="13056" width="11.6328125" style="5" customWidth="1"/>
    <col min="13057" max="13302" width="9" style="5"/>
    <col min="13303" max="13303" width="5.6328125" style="5" customWidth="1"/>
    <col min="13304" max="13304" width="36.6328125" style="5" customWidth="1"/>
    <col min="13305" max="13305" width="11.6328125" style="5" customWidth="1"/>
    <col min="13306" max="13306" width="7.6328125" style="5" customWidth="1"/>
    <col min="13307" max="13307" width="11.6328125" style="5" customWidth="1"/>
    <col min="13308" max="13308" width="7.6328125" style="5" customWidth="1"/>
    <col min="13309" max="13309" width="11.6328125" style="5" customWidth="1"/>
    <col min="13310" max="13310" width="8.6328125" style="5" customWidth="1"/>
    <col min="13311" max="13311" width="12" style="5" customWidth="1"/>
    <col min="13312" max="13312" width="11.6328125" style="5" customWidth="1"/>
    <col min="13313" max="13558" width="9" style="5"/>
    <col min="13559" max="13559" width="5.6328125" style="5" customWidth="1"/>
    <col min="13560" max="13560" width="36.6328125" style="5" customWidth="1"/>
    <col min="13561" max="13561" width="11.6328125" style="5" customWidth="1"/>
    <col min="13562" max="13562" width="7.6328125" style="5" customWidth="1"/>
    <col min="13563" max="13563" width="11.6328125" style="5" customWidth="1"/>
    <col min="13564" max="13564" width="7.6328125" style="5" customWidth="1"/>
    <col min="13565" max="13565" width="11.6328125" style="5" customWidth="1"/>
    <col min="13566" max="13566" width="8.6328125" style="5" customWidth="1"/>
    <col min="13567" max="13567" width="12" style="5" customWidth="1"/>
    <col min="13568" max="13568" width="11.6328125" style="5" customWidth="1"/>
    <col min="13569" max="13814" width="9" style="5"/>
    <col min="13815" max="13815" width="5.6328125" style="5" customWidth="1"/>
    <col min="13816" max="13816" width="36.6328125" style="5" customWidth="1"/>
    <col min="13817" max="13817" width="11.6328125" style="5" customWidth="1"/>
    <col min="13818" max="13818" width="7.6328125" style="5" customWidth="1"/>
    <col min="13819" max="13819" width="11.6328125" style="5" customWidth="1"/>
    <col min="13820" max="13820" width="7.6328125" style="5" customWidth="1"/>
    <col min="13821" max="13821" width="11.6328125" style="5" customWidth="1"/>
    <col min="13822" max="13822" width="8.6328125" style="5" customWidth="1"/>
    <col min="13823" max="13823" width="12" style="5" customWidth="1"/>
    <col min="13824" max="13824" width="11.6328125" style="5" customWidth="1"/>
    <col min="13825" max="14070" width="9" style="5"/>
    <col min="14071" max="14071" width="5.6328125" style="5" customWidth="1"/>
    <col min="14072" max="14072" width="36.6328125" style="5" customWidth="1"/>
    <col min="14073" max="14073" width="11.6328125" style="5" customWidth="1"/>
    <col min="14074" max="14074" width="7.6328125" style="5" customWidth="1"/>
    <col min="14075" max="14075" width="11.6328125" style="5" customWidth="1"/>
    <col min="14076" max="14076" width="7.6328125" style="5" customWidth="1"/>
    <col min="14077" max="14077" width="11.6328125" style="5" customWidth="1"/>
    <col min="14078" max="14078" width="8.6328125" style="5" customWidth="1"/>
    <col min="14079" max="14079" width="12" style="5" customWidth="1"/>
    <col min="14080" max="14080" width="11.6328125" style="5" customWidth="1"/>
    <col min="14081" max="14326" width="9" style="5"/>
    <col min="14327" max="14327" width="5.6328125" style="5" customWidth="1"/>
    <col min="14328" max="14328" width="36.6328125" style="5" customWidth="1"/>
    <col min="14329" max="14329" width="11.6328125" style="5" customWidth="1"/>
    <col min="14330" max="14330" width="7.6328125" style="5" customWidth="1"/>
    <col min="14331" max="14331" width="11.6328125" style="5" customWidth="1"/>
    <col min="14332" max="14332" width="7.6328125" style="5" customWidth="1"/>
    <col min="14333" max="14333" width="11.6328125" style="5" customWidth="1"/>
    <col min="14334" max="14334" width="8.6328125" style="5" customWidth="1"/>
    <col min="14335" max="14335" width="12" style="5" customWidth="1"/>
    <col min="14336" max="14336" width="11.6328125" style="5" customWidth="1"/>
    <col min="14337" max="14582" width="9" style="5"/>
    <col min="14583" max="14583" width="5.6328125" style="5" customWidth="1"/>
    <col min="14584" max="14584" width="36.6328125" style="5" customWidth="1"/>
    <col min="14585" max="14585" width="11.6328125" style="5" customWidth="1"/>
    <col min="14586" max="14586" width="7.6328125" style="5" customWidth="1"/>
    <col min="14587" max="14587" width="11.6328125" style="5" customWidth="1"/>
    <col min="14588" max="14588" width="7.6328125" style="5" customWidth="1"/>
    <col min="14589" max="14589" width="11.6328125" style="5" customWidth="1"/>
    <col min="14590" max="14590" width="8.6328125" style="5" customWidth="1"/>
    <col min="14591" max="14591" width="12" style="5" customWidth="1"/>
    <col min="14592" max="14592" width="11.6328125" style="5" customWidth="1"/>
    <col min="14593" max="14838" width="9" style="5"/>
    <col min="14839" max="14839" width="5.6328125" style="5" customWidth="1"/>
    <col min="14840" max="14840" width="36.6328125" style="5" customWidth="1"/>
    <col min="14841" max="14841" width="11.6328125" style="5" customWidth="1"/>
    <col min="14842" max="14842" width="7.6328125" style="5" customWidth="1"/>
    <col min="14843" max="14843" width="11.6328125" style="5" customWidth="1"/>
    <col min="14844" max="14844" width="7.6328125" style="5" customWidth="1"/>
    <col min="14845" max="14845" width="11.6328125" style="5" customWidth="1"/>
    <col min="14846" max="14846" width="8.6328125" style="5" customWidth="1"/>
    <col min="14847" max="14847" width="12" style="5" customWidth="1"/>
    <col min="14848" max="14848" width="11.6328125" style="5" customWidth="1"/>
    <col min="14849" max="15094" width="9" style="5"/>
    <col min="15095" max="15095" width="5.6328125" style="5" customWidth="1"/>
    <col min="15096" max="15096" width="36.6328125" style="5" customWidth="1"/>
    <col min="15097" max="15097" width="11.6328125" style="5" customWidth="1"/>
    <col min="15098" max="15098" width="7.6328125" style="5" customWidth="1"/>
    <col min="15099" max="15099" width="11.6328125" style="5" customWidth="1"/>
    <col min="15100" max="15100" width="7.6328125" style="5" customWidth="1"/>
    <col min="15101" max="15101" width="11.6328125" style="5" customWidth="1"/>
    <col min="15102" max="15102" width="8.6328125" style="5" customWidth="1"/>
    <col min="15103" max="15103" width="12" style="5" customWidth="1"/>
    <col min="15104" max="15104" width="11.6328125" style="5" customWidth="1"/>
    <col min="15105" max="15350" width="9" style="5"/>
    <col min="15351" max="15351" width="5.6328125" style="5" customWidth="1"/>
    <col min="15352" max="15352" width="36.6328125" style="5" customWidth="1"/>
    <col min="15353" max="15353" width="11.6328125" style="5" customWidth="1"/>
    <col min="15354" max="15354" width="7.6328125" style="5" customWidth="1"/>
    <col min="15355" max="15355" width="11.6328125" style="5" customWidth="1"/>
    <col min="15356" max="15356" width="7.6328125" style="5" customWidth="1"/>
    <col min="15357" max="15357" width="11.6328125" style="5" customWidth="1"/>
    <col min="15358" max="15358" width="8.6328125" style="5" customWidth="1"/>
    <col min="15359" max="15359" width="12" style="5" customWidth="1"/>
    <col min="15360" max="15360" width="11.6328125" style="5" customWidth="1"/>
    <col min="15361" max="15606" width="9" style="5"/>
    <col min="15607" max="15607" width="5.6328125" style="5" customWidth="1"/>
    <col min="15608" max="15608" width="36.6328125" style="5" customWidth="1"/>
    <col min="15609" max="15609" width="11.6328125" style="5" customWidth="1"/>
    <col min="15610" max="15610" width="7.6328125" style="5" customWidth="1"/>
    <col min="15611" max="15611" width="11.6328125" style="5" customWidth="1"/>
    <col min="15612" max="15612" width="7.6328125" style="5" customWidth="1"/>
    <col min="15613" max="15613" width="11.6328125" style="5" customWidth="1"/>
    <col min="15614" max="15614" width="8.6328125" style="5" customWidth="1"/>
    <col min="15615" max="15615" width="12" style="5" customWidth="1"/>
    <col min="15616" max="15616" width="11.6328125" style="5" customWidth="1"/>
    <col min="15617" max="15862" width="9" style="5"/>
    <col min="15863" max="15863" width="5.6328125" style="5" customWidth="1"/>
    <col min="15864" max="15864" width="36.6328125" style="5" customWidth="1"/>
    <col min="15865" max="15865" width="11.6328125" style="5" customWidth="1"/>
    <col min="15866" max="15866" width="7.6328125" style="5" customWidth="1"/>
    <col min="15867" max="15867" width="11.6328125" style="5" customWidth="1"/>
    <col min="15868" max="15868" width="7.6328125" style="5" customWidth="1"/>
    <col min="15869" max="15869" width="11.6328125" style="5" customWidth="1"/>
    <col min="15870" max="15870" width="8.6328125" style="5" customWidth="1"/>
    <col min="15871" max="15871" width="12" style="5" customWidth="1"/>
    <col min="15872" max="15872" width="11.6328125" style="5" customWidth="1"/>
    <col min="15873" max="16118" width="9" style="5"/>
    <col min="16119" max="16119" width="5.6328125" style="5" customWidth="1"/>
    <col min="16120" max="16120" width="36.6328125" style="5" customWidth="1"/>
    <col min="16121" max="16121" width="11.6328125" style="5" customWidth="1"/>
    <col min="16122" max="16122" width="7.6328125" style="5" customWidth="1"/>
    <col min="16123" max="16123" width="11.6328125" style="5" customWidth="1"/>
    <col min="16124" max="16124" width="7.6328125" style="5" customWidth="1"/>
    <col min="16125" max="16125" width="11.6328125" style="5" customWidth="1"/>
    <col min="16126" max="16126" width="8.6328125" style="5" customWidth="1"/>
    <col min="16127" max="16127" width="12" style="5" customWidth="1"/>
    <col min="16128" max="16128" width="11.6328125" style="5" customWidth="1"/>
    <col min="16129" max="16384" width="9" style="5"/>
  </cols>
  <sheetData>
    <row r="1" spans="1:8" ht="50.15" customHeight="1" x14ac:dyDescent="0.4">
      <c r="A1" s="70"/>
      <c r="B1" s="70"/>
      <c r="C1" s="70"/>
      <c r="D1" s="70"/>
      <c r="E1" s="70"/>
      <c r="F1" s="70"/>
      <c r="G1" s="70"/>
      <c r="H1" s="70"/>
    </row>
    <row r="2" spans="1:8" ht="36" customHeight="1" x14ac:dyDescent="0.4">
      <c r="A2" s="70"/>
      <c r="B2" s="70"/>
      <c r="C2" s="70"/>
      <c r="D2" s="70"/>
      <c r="E2" s="70"/>
      <c r="F2" s="70"/>
      <c r="G2" s="70"/>
      <c r="H2" s="70"/>
    </row>
    <row r="3" spans="1:8" ht="18" customHeight="1" x14ac:dyDescent="0.4">
      <c r="A3" s="70"/>
      <c r="B3" s="42" t="s">
        <v>144</v>
      </c>
      <c r="C3" s="43"/>
      <c r="D3" s="43"/>
      <c r="E3" s="43"/>
      <c r="F3" s="43"/>
      <c r="G3" s="43"/>
      <c r="H3" s="43"/>
    </row>
    <row r="4" spans="1:8" ht="18" customHeight="1" x14ac:dyDescent="0.4">
      <c r="A4" s="70"/>
      <c r="B4" s="42" t="s">
        <v>197</v>
      </c>
      <c r="C4" s="43"/>
      <c r="D4" s="43"/>
      <c r="E4" s="43"/>
      <c r="F4" s="43"/>
      <c r="G4" s="43"/>
      <c r="H4" s="43"/>
    </row>
    <row r="5" spans="1:8" ht="18" customHeight="1" x14ac:dyDescent="0.4">
      <c r="A5" s="70"/>
      <c r="B5" s="42" t="s">
        <v>181</v>
      </c>
      <c r="C5" s="43"/>
      <c r="D5" s="43"/>
      <c r="E5" s="43"/>
      <c r="F5" s="43"/>
      <c r="G5" s="43"/>
      <c r="H5" s="43"/>
    </row>
    <row r="6" spans="1:8" ht="18" customHeight="1" x14ac:dyDescent="0.4">
      <c r="A6" s="70"/>
      <c r="B6" s="42" t="s">
        <v>182</v>
      </c>
      <c r="C6" s="43"/>
      <c r="D6" s="43"/>
      <c r="E6" s="43"/>
      <c r="F6" s="43"/>
      <c r="G6" s="43"/>
      <c r="H6" s="43"/>
    </row>
    <row r="7" spans="1:8" ht="18" customHeight="1" x14ac:dyDescent="0.4">
      <c r="A7" s="70"/>
      <c r="B7" s="42" t="s">
        <v>145</v>
      </c>
      <c r="C7" s="43"/>
      <c r="D7" s="43"/>
      <c r="E7" s="43"/>
      <c r="F7" s="43"/>
      <c r="G7" s="43"/>
      <c r="H7" s="43"/>
    </row>
    <row r="8" spans="1:8" ht="46" customHeight="1" x14ac:dyDescent="0.4">
      <c r="A8" s="70"/>
      <c r="B8" s="136" t="s">
        <v>146</v>
      </c>
      <c r="C8" s="137"/>
      <c r="D8" s="137"/>
      <c r="E8" s="137"/>
      <c r="F8" s="137"/>
      <c r="G8" s="137"/>
      <c r="H8" s="137"/>
    </row>
    <row r="9" spans="1:8" ht="16" customHeight="1" x14ac:dyDescent="0.4">
      <c r="A9" s="70"/>
      <c r="B9" s="43"/>
      <c r="C9" s="43"/>
      <c r="D9" s="43"/>
      <c r="E9" s="43"/>
      <c r="F9" s="43"/>
      <c r="G9" s="146" t="s">
        <v>130</v>
      </c>
      <c r="H9" s="146"/>
    </row>
    <row r="10" spans="1:8" ht="17.149999999999999" customHeight="1" x14ac:dyDescent="0.4">
      <c r="A10" s="70"/>
      <c r="B10" s="145" t="s">
        <v>97</v>
      </c>
      <c r="C10" s="145" t="s">
        <v>168</v>
      </c>
      <c r="D10" s="145"/>
      <c r="E10" s="145" t="s">
        <v>131</v>
      </c>
      <c r="F10" s="145"/>
      <c r="G10" s="145" t="s">
        <v>99</v>
      </c>
      <c r="H10" s="145"/>
    </row>
    <row r="11" spans="1:8" ht="17.149999999999999" customHeight="1" x14ac:dyDescent="0.4">
      <c r="A11" s="70"/>
      <c r="B11" s="145"/>
      <c r="C11" s="71" t="s">
        <v>100</v>
      </c>
      <c r="D11" s="71" t="s">
        <v>101</v>
      </c>
      <c r="E11" s="71" t="s">
        <v>100</v>
      </c>
      <c r="F11" s="71" t="s">
        <v>101</v>
      </c>
      <c r="G11" s="71" t="s">
        <v>100</v>
      </c>
      <c r="H11" s="71" t="s">
        <v>101</v>
      </c>
    </row>
    <row r="12" spans="1:8" ht="17.149999999999999" customHeight="1" x14ac:dyDescent="0.4">
      <c r="A12" s="70"/>
      <c r="B12" s="86" t="s">
        <v>132</v>
      </c>
      <c r="C12" s="73">
        <v>76745</v>
      </c>
      <c r="D12" s="77">
        <v>2.9</v>
      </c>
      <c r="E12" s="73">
        <v>103176</v>
      </c>
      <c r="F12" s="77">
        <v>3.9</v>
      </c>
      <c r="G12" s="87">
        <f t="shared" ref="G12:G37" si="0">+C12-E12</f>
        <v>-26431</v>
      </c>
      <c r="H12" s="88">
        <f t="shared" ref="H12:H37" si="1">+G12/E12*100</f>
        <v>-25.617391641467009</v>
      </c>
    </row>
    <row r="13" spans="1:8" ht="17.149999999999999" customHeight="1" x14ac:dyDescent="0.4">
      <c r="A13" s="70"/>
      <c r="B13" s="86" t="s">
        <v>104</v>
      </c>
      <c r="C13" s="73">
        <v>97443</v>
      </c>
      <c r="D13" s="77">
        <v>3.7</v>
      </c>
      <c r="E13" s="73">
        <v>133662</v>
      </c>
      <c r="F13" s="77">
        <v>5</v>
      </c>
      <c r="G13" s="87">
        <f t="shared" si="0"/>
        <v>-36219</v>
      </c>
      <c r="H13" s="88">
        <f t="shared" si="1"/>
        <v>-27.097454773982133</v>
      </c>
    </row>
    <row r="14" spans="1:8" ht="17.149999999999999" customHeight="1" x14ac:dyDescent="0.4">
      <c r="A14" s="70"/>
      <c r="B14" s="86" t="s">
        <v>105</v>
      </c>
      <c r="C14" s="73">
        <v>139223</v>
      </c>
      <c r="D14" s="77">
        <v>5.3</v>
      </c>
      <c r="E14" s="73">
        <v>92740</v>
      </c>
      <c r="F14" s="77">
        <v>3.5</v>
      </c>
      <c r="G14" s="87">
        <f t="shared" si="0"/>
        <v>46483</v>
      </c>
      <c r="H14" s="88">
        <f t="shared" si="1"/>
        <v>50.121846021134353</v>
      </c>
    </row>
    <row r="15" spans="1:8" ht="17.149999999999999" customHeight="1" x14ac:dyDescent="0.4">
      <c r="A15" s="70"/>
      <c r="B15" s="86" t="s">
        <v>106</v>
      </c>
      <c r="C15" s="73">
        <v>6978</v>
      </c>
      <c r="D15" s="77">
        <v>0.3</v>
      </c>
      <c r="E15" s="73">
        <v>6823</v>
      </c>
      <c r="F15" s="77">
        <v>0.3</v>
      </c>
      <c r="G15" s="87">
        <f t="shared" si="0"/>
        <v>155</v>
      </c>
      <c r="H15" s="88">
        <f t="shared" si="1"/>
        <v>2.2717279788949143</v>
      </c>
    </row>
    <row r="16" spans="1:8" ht="17.149999999999999" customHeight="1" x14ac:dyDescent="0.4">
      <c r="A16" s="70"/>
      <c r="B16" s="86" t="s">
        <v>107</v>
      </c>
      <c r="C16" s="73">
        <v>545233</v>
      </c>
      <c r="D16" s="77">
        <v>20.8</v>
      </c>
      <c r="E16" s="73">
        <v>497016</v>
      </c>
      <c r="F16" s="77">
        <v>18.7</v>
      </c>
      <c r="G16" s="87">
        <f t="shared" si="0"/>
        <v>48217</v>
      </c>
      <c r="H16" s="88">
        <f t="shared" si="1"/>
        <v>9.7012973425402791</v>
      </c>
    </row>
    <row r="17" spans="1:8" ht="17.149999999999999" customHeight="1" x14ac:dyDescent="0.4">
      <c r="A17" s="70"/>
      <c r="B17" s="86" t="s">
        <v>108</v>
      </c>
      <c r="C17" s="73">
        <v>163113</v>
      </c>
      <c r="D17" s="77">
        <v>6.2</v>
      </c>
      <c r="E17" s="73">
        <v>170380</v>
      </c>
      <c r="F17" s="77">
        <v>6.4</v>
      </c>
      <c r="G17" s="87">
        <f t="shared" si="0"/>
        <v>-7267</v>
      </c>
      <c r="H17" s="88">
        <f t="shared" si="1"/>
        <v>-4.2651719685409084</v>
      </c>
    </row>
    <row r="18" spans="1:8" ht="17.149999999999999" customHeight="1" x14ac:dyDescent="0.4">
      <c r="A18" s="70"/>
      <c r="B18" s="86" t="s">
        <v>109</v>
      </c>
      <c r="C18" s="73">
        <v>348545</v>
      </c>
      <c r="D18" s="77">
        <v>13.3</v>
      </c>
      <c r="E18" s="73">
        <v>410892</v>
      </c>
      <c r="F18" s="77">
        <v>15.5</v>
      </c>
      <c r="G18" s="87">
        <f t="shared" si="0"/>
        <v>-62347</v>
      </c>
      <c r="H18" s="88">
        <f t="shared" si="1"/>
        <v>-15.173573591113968</v>
      </c>
    </row>
    <row r="19" spans="1:8" ht="17.149999999999999" customHeight="1" x14ac:dyDescent="0.4">
      <c r="A19" s="70"/>
      <c r="B19" s="86" t="s">
        <v>110</v>
      </c>
      <c r="C19" s="73">
        <v>248963</v>
      </c>
      <c r="D19" s="77">
        <v>9.5</v>
      </c>
      <c r="E19" s="73">
        <v>216139</v>
      </c>
      <c r="F19" s="77">
        <v>8.1</v>
      </c>
      <c r="G19" s="87">
        <f t="shared" si="0"/>
        <v>32824</v>
      </c>
      <c r="H19" s="88">
        <f t="shared" si="1"/>
        <v>15.186523487200365</v>
      </c>
    </row>
    <row r="20" spans="1:8" ht="17.149999999999999" customHeight="1" x14ac:dyDescent="0.4">
      <c r="A20" s="70"/>
      <c r="B20" s="86" t="s">
        <v>111</v>
      </c>
      <c r="C20" s="73">
        <v>533877</v>
      </c>
      <c r="D20" s="77">
        <v>20.399999999999999</v>
      </c>
      <c r="E20" s="73">
        <v>484166</v>
      </c>
      <c r="F20" s="77">
        <v>18.2</v>
      </c>
      <c r="G20" s="87">
        <f t="shared" si="0"/>
        <v>49711</v>
      </c>
      <c r="H20" s="88">
        <f t="shared" si="1"/>
        <v>10.267346323368432</v>
      </c>
    </row>
    <row r="21" spans="1:8" ht="17.149999999999999" customHeight="1" x14ac:dyDescent="0.4">
      <c r="A21" s="70"/>
      <c r="B21" s="86" t="s">
        <v>112</v>
      </c>
      <c r="C21" s="73">
        <v>166404</v>
      </c>
      <c r="D21" s="77">
        <v>6.4</v>
      </c>
      <c r="E21" s="73">
        <v>191879</v>
      </c>
      <c r="F21" s="77">
        <v>7.2</v>
      </c>
      <c r="G21" s="87">
        <f t="shared" si="0"/>
        <v>-25475</v>
      </c>
      <c r="H21" s="88">
        <f t="shared" si="1"/>
        <v>-13.276596188222786</v>
      </c>
    </row>
    <row r="22" spans="1:8" ht="17.149999999999999" customHeight="1" x14ac:dyDescent="0.4">
      <c r="A22" s="70"/>
      <c r="B22" s="86" t="s">
        <v>113</v>
      </c>
      <c r="C22" s="73">
        <v>9779</v>
      </c>
      <c r="D22" s="77">
        <v>0.4</v>
      </c>
      <c r="E22" s="73">
        <v>6866</v>
      </c>
      <c r="F22" s="77">
        <v>0.3</v>
      </c>
      <c r="G22" s="87">
        <f t="shared" si="0"/>
        <v>2913</v>
      </c>
      <c r="H22" s="88">
        <f t="shared" si="1"/>
        <v>42.426449169822313</v>
      </c>
    </row>
    <row r="23" spans="1:8" ht="17.149999999999999" customHeight="1" x14ac:dyDescent="0.4">
      <c r="A23" s="70"/>
      <c r="B23" s="86" t="s">
        <v>114</v>
      </c>
      <c r="C23" s="73">
        <v>68185</v>
      </c>
      <c r="D23" s="77">
        <v>2.6</v>
      </c>
      <c r="E23" s="73">
        <v>60292</v>
      </c>
      <c r="F23" s="77">
        <v>2.2999999999999998</v>
      </c>
      <c r="G23" s="87">
        <f t="shared" si="0"/>
        <v>7893</v>
      </c>
      <c r="H23" s="88">
        <f t="shared" si="1"/>
        <v>13.091289059908446</v>
      </c>
    </row>
    <row r="24" spans="1:8" ht="17.149999999999999" customHeight="1" x14ac:dyDescent="0.4">
      <c r="A24" s="70"/>
      <c r="B24" s="86" t="s">
        <v>115</v>
      </c>
      <c r="C24" s="73">
        <v>60299</v>
      </c>
      <c r="D24" s="77">
        <v>2.2999999999999998</v>
      </c>
      <c r="E24" s="73">
        <v>55463</v>
      </c>
      <c r="F24" s="77">
        <v>2.1</v>
      </c>
      <c r="G24" s="87">
        <f t="shared" si="0"/>
        <v>4836</v>
      </c>
      <c r="H24" s="88">
        <f t="shared" si="1"/>
        <v>8.7193263977786994</v>
      </c>
    </row>
    <row r="25" spans="1:8" ht="17.149999999999999" customHeight="1" x14ac:dyDescent="0.4">
      <c r="A25" s="70"/>
      <c r="B25" s="86" t="s">
        <v>133</v>
      </c>
      <c r="C25" s="73">
        <v>9042</v>
      </c>
      <c r="D25" s="77">
        <v>0.3</v>
      </c>
      <c r="E25" s="73">
        <v>8938</v>
      </c>
      <c r="F25" s="77">
        <v>0.3</v>
      </c>
      <c r="G25" s="87">
        <f t="shared" si="0"/>
        <v>104</v>
      </c>
      <c r="H25" s="88">
        <f t="shared" si="1"/>
        <v>1.1635712687402104</v>
      </c>
    </row>
    <row r="26" spans="1:8" ht="17.149999999999999" customHeight="1" x14ac:dyDescent="0.4">
      <c r="A26" s="70"/>
      <c r="B26" s="86" t="s">
        <v>117</v>
      </c>
      <c r="C26" s="73">
        <v>6520</v>
      </c>
      <c r="D26" s="77">
        <v>0.3</v>
      </c>
      <c r="E26" s="73">
        <v>4499</v>
      </c>
      <c r="F26" s="77">
        <v>0.2</v>
      </c>
      <c r="G26" s="87">
        <f t="shared" si="0"/>
        <v>2021</v>
      </c>
      <c r="H26" s="88">
        <f t="shared" si="1"/>
        <v>44.921093576350302</v>
      </c>
    </row>
    <row r="27" spans="1:8" ht="17.149999999999999" customHeight="1" x14ac:dyDescent="0.4">
      <c r="A27" s="70"/>
      <c r="B27" s="86" t="s">
        <v>134</v>
      </c>
      <c r="C27" s="73">
        <v>96519</v>
      </c>
      <c r="D27" s="77">
        <v>3.7</v>
      </c>
      <c r="E27" s="73">
        <v>111212</v>
      </c>
      <c r="F27" s="77">
        <v>4.2</v>
      </c>
      <c r="G27" s="87">
        <f t="shared" si="0"/>
        <v>-14693</v>
      </c>
      <c r="H27" s="88">
        <f t="shared" si="1"/>
        <v>-13.21170377297414</v>
      </c>
    </row>
    <row r="28" spans="1:8" ht="17.149999999999999" customHeight="1" x14ac:dyDescent="0.4">
      <c r="A28" s="70"/>
      <c r="B28" s="72" t="s">
        <v>119</v>
      </c>
      <c r="C28" s="73">
        <v>20764</v>
      </c>
      <c r="D28" s="77">
        <v>0.8</v>
      </c>
      <c r="E28" s="73">
        <v>17788</v>
      </c>
      <c r="F28" s="77">
        <v>0.7</v>
      </c>
      <c r="G28" s="87">
        <f t="shared" si="0"/>
        <v>2976</v>
      </c>
      <c r="H28" s="88">
        <f t="shared" si="1"/>
        <v>16.730380031481896</v>
      </c>
    </row>
    <row r="29" spans="1:8" ht="17.149999999999999" customHeight="1" x14ac:dyDescent="0.4">
      <c r="A29" s="70"/>
      <c r="B29" s="86" t="s">
        <v>120</v>
      </c>
      <c r="C29" s="73" t="s">
        <v>139</v>
      </c>
      <c r="D29" s="69" t="s">
        <v>139</v>
      </c>
      <c r="E29" s="73">
        <v>60885</v>
      </c>
      <c r="F29" s="77">
        <v>2.2999999999999998</v>
      </c>
      <c r="G29" s="73">
        <f>-E29</f>
        <v>-60885</v>
      </c>
      <c r="H29" s="88">
        <f t="shared" si="1"/>
        <v>-100</v>
      </c>
    </row>
    <row r="30" spans="1:8" ht="17.149999999999999" customHeight="1" x14ac:dyDescent="0.4">
      <c r="A30" s="70"/>
      <c r="B30" s="86" t="s">
        <v>121</v>
      </c>
      <c r="C30" s="73">
        <v>2398</v>
      </c>
      <c r="D30" s="77">
        <v>0.1</v>
      </c>
      <c r="E30" s="73">
        <v>1376</v>
      </c>
      <c r="F30" s="77">
        <v>0.1</v>
      </c>
      <c r="G30" s="87">
        <f t="shared" si="0"/>
        <v>1022</v>
      </c>
      <c r="H30" s="88">
        <f t="shared" si="1"/>
        <v>74.273255813953483</v>
      </c>
    </row>
    <row r="31" spans="1:8" ht="17.149999999999999" customHeight="1" x14ac:dyDescent="0.4">
      <c r="A31" s="70"/>
      <c r="B31" s="86" t="s">
        <v>122</v>
      </c>
      <c r="C31" s="73">
        <v>7703</v>
      </c>
      <c r="D31" s="77">
        <v>0.3</v>
      </c>
      <c r="E31" s="73">
        <v>7175</v>
      </c>
      <c r="F31" s="77">
        <v>0.3</v>
      </c>
      <c r="G31" s="87">
        <f t="shared" si="0"/>
        <v>528</v>
      </c>
      <c r="H31" s="88">
        <f t="shared" si="1"/>
        <v>7.3588850174216027</v>
      </c>
    </row>
    <row r="32" spans="1:8" ht="17.149999999999999" customHeight="1" x14ac:dyDescent="0.4">
      <c r="A32" s="70"/>
      <c r="B32" s="86" t="s">
        <v>123</v>
      </c>
      <c r="C32" s="73">
        <v>3120</v>
      </c>
      <c r="D32" s="77">
        <v>0.1</v>
      </c>
      <c r="E32" s="73">
        <v>3182</v>
      </c>
      <c r="F32" s="77">
        <v>0.1</v>
      </c>
      <c r="G32" s="87">
        <f t="shared" si="0"/>
        <v>-62</v>
      </c>
      <c r="H32" s="88">
        <f t="shared" si="1"/>
        <v>-1.9484600879949718</v>
      </c>
    </row>
    <row r="33" spans="1:8" ht="17.149999999999999" customHeight="1" x14ac:dyDescent="0.4">
      <c r="A33" s="70"/>
      <c r="B33" s="86" t="s">
        <v>124</v>
      </c>
      <c r="C33" s="73">
        <v>3261</v>
      </c>
      <c r="D33" s="77">
        <v>0.1</v>
      </c>
      <c r="E33" s="73">
        <v>3620</v>
      </c>
      <c r="F33" s="77">
        <v>0.1</v>
      </c>
      <c r="G33" s="87">
        <f t="shared" si="0"/>
        <v>-359</v>
      </c>
      <c r="H33" s="88">
        <f t="shared" si="1"/>
        <v>-9.9171270718232041</v>
      </c>
    </row>
    <row r="34" spans="1:8" ht="17.149999999999999" customHeight="1" x14ac:dyDescent="0.4">
      <c r="A34" s="70"/>
      <c r="B34" s="86" t="s">
        <v>125</v>
      </c>
      <c r="C34" s="73">
        <v>4335</v>
      </c>
      <c r="D34" s="77">
        <v>0.2</v>
      </c>
      <c r="E34" s="73">
        <v>4558</v>
      </c>
      <c r="F34" s="77">
        <v>0.2</v>
      </c>
      <c r="G34" s="87">
        <f t="shared" si="0"/>
        <v>-223</v>
      </c>
      <c r="H34" s="88">
        <f t="shared" si="1"/>
        <v>-4.8924967090829306</v>
      </c>
    </row>
    <row r="35" spans="1:8" ht="17.149999999999999" customHeight="1" x14ac:dyDescent="0.4">
      <c r="A35" s="70"/>
      <c r="B35" s="72" t="s">
        <v>191</v>
      </c>
      <c r="C35" s="73" t="s">
        <v>139</v>
      </c>
      <c r="D35" s="69" t="s">
        <v>139</v>
      </c>
      <c r="E35" s="73" t="s">
        <v>139</v>
      </c>
      <c r="F35" s="69" t="s">
        <v>139</v>
      </c>
      <c r="G35" s="73" t="s">
        <v>139</v>
      </c>
      <c r="H35" s="69" t="s">
        <v>139</v>
      </c>
    </row>
    <row r="36" spans="1:8" ht="17.149999999999999" customHeight="1" x14ac:dyDescent="0.4">
      <c r="A36" s="70"/>
      <c r="B36" s="86" t="s">
        <v>126</v>
      </c>
      <c r="C36" s="73" t="s">
        <v>139</v>
      </c>
      <c r="D36" s="69" t="s">
        <v>139</v>
      </c>
      <c r="E36" s="73" t="s">
        <v>139</v>
      </c>
      <c r="F36" s="69" t="s">
        <v>139</v>
      </c>
      <c r="G36" s="73" t="s">
        <v>139</v>
      </c>
      <c r="H36" s="69" t="s">
        <v>139</v>
      </c>
    </row>
    <row r="37" spans="1:8" ht="17.149999999999999" customHeight="1" x14ac:dyDescent="0.4">
      <c r="A37" s="70"/>
      <c r="B37" s="72" t="s">
        <v>127</v>
      </c>
      <c r="C37" s="73">
        <f>SUM(C12:C36)</f>
        <v>2618449</v>
      </c>
      <c r="D37" s="77">
        <f t="shared" ref="D37" si="2">+C37/$C$37*100</f>
        <v>100</v>
      </c>
      <c r="E37" s="73">
        <v>2652727</v>
      </c>
      <c r="F37" s="79">
        <v>99.999999999999972</v>
      </c>
      <c r="G37" s="87">
        <f t="shared" si="0"/>
        <v>-34278</v>
      </c>
      <c r="H37" s="88">
        <f t="shared" si="1"/>
        <v>-1.2921797079005868</v>
      </c>
    </row>
    <row r="38" spans="1:8" ht="17.149999999999999" customHeight="1" x14ac:dyDescent="0.4">
      <c r="A38" s="70"/>
      <c r="B38" s="70" t="s">
        <v>147</v>
      </c>
      <c r="C38" s="75"/>
      <c r="D38" s="75"/>
      <c r="E38" s="75"/>
      <c r="F38" s="75"/>
      <c r="G38" s="75"/>
      <c r="H38" s="75"/>
    </row>
  </sheetData>
  <sortState ref="E41:I67">
    <sortCondition ref="E41:E67"/>
  </sortState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30" zoomScaleNormal="130" workbookViewId="0"/>
  </sheetViews>
  <sheetFormatPr defaultRowHeight="17" x14ac:dyDescent="0.4"/>
  <cols>
    <col min="1" max="1" width="22.6328125" style="5" customWidth="1"/>
    <col min="2" max="2" width="36.6328125" style="5" customWidth="1"/>
    <col min="3" max="3" width="11.6328125" style="5" customWidth="1"/>
    <col min="4" max="4" width="7.6328125" style="5" customWidth="1"/>
    <col min="5" max="5" width="11.6328125" style="5" customWidth="1"/>
    <col min="6" max="6" width="7.6328125" style="5" customWidth="1"/>
    <col min="7" max="7" width="11.6328125" style="5" customWidth="1"/>
    <col min="8" max="8" width="8.6328125" style="5" customWidth="1"/>
    <col min="9" max="248" width="9" style="5"/>
    <col min="249" max="249" width="22.6328125" style="5" customWidth="1"/>
    <col min="250" max="250" width="36.6328125" style="5" customWidth="1"/>
    <col min="251" max="251" width="11.6328125" style="5" customWidth="1"/>
    <col min="252" max="252" width="7.6328125" style="5" customWidth="1"/>
    <col min="253" max="253" width="11.6328125" style="5" customWidth="1"/>
    <col min="254" max="254" width="7.6328125" style="5" customWidth="1"/>
    <col min="255" max="255" width="11.6328125" style="5" customWidth="1"/>
    <col min="256" max="256" width="8.6328125" style="5" customWidth="1"/>
    <col min="257" max="504" width="9" style="5"/>
    <col min="505" max="505" width="22.6328125" style="5" customWidth="1"/>
    <col min="506" max="506" width="36.6328125" style="5" customWidth="1"/>
    <col min="507" max="507" width="11.6328125" style="5" customWidth="1"/>
    <col min="508" max="508" width="7.6328125" style="5" customWidth="1"/>
    <col min="509" max="509" width="11.6328125" style="5" customWidth="1"/>
    <col min="510" max="510" width="7.6328125" style="5" customWidth="1"/>
    <col min="511" max="511" width="11.6328125" style="5" customWidth="1"/>
    <col min="512" max="512" width="8.6328125" style="5" customWidth="1"/>
    <col min="513" max="760" width="9" style="5"/>
    <col min="761" max="761" width="22.6328125" style="5" customWidth="1"/>
    <col min="762" max="762" width="36.6328125" style="5" customWidth="1"/>
    <col min="763" max="763" width="11.6328125" style="5" customWidth="1"/>
    <col min="764" max="764" width="7.6328125" style="5" customWidth="1"/>
    <col min="765" max="765" width="11.6328125" style="5" customWidth="1"/>
    <col min="766" max="766" width="7.6328125" style="5" customWidth="1"/>
    <col min="767" max="767" width="11.6328125" style="5" customWidth="1"/>
    <col min="768" max="768" width="8.6328125" style="5" customWidth="1"/>
    <col min="769" max="1016" width="9" style="5"/>
    <col min="1017" max="1017" width="22.6328125" style="5" customWidth="1"/>
    <col min="1018" max="1018" width="36.6328125" style="5" customWidth="1"/>
    <col min="1019" max="1019" width="11.6328125" style="5" customWidth="1"/>
    <col min="1020" max="1020" width="7.6328125" style="5" customWidth="1"/>
    <col min="1021" max="1021" width="11.6328125" style="5" customWidth="1"/>
    <col min="1022" max="1022" width="7.6328125" style="5" customWidth="1"/>
    <col min="1023" max="1023" width="11.6328125" style="5" customWidth="1"/>
    <col min="1024" max="1024" width="8.6328125" style="5" customWidth="1"/>
    <col min="1025" max="1272" width="9" style="5"/>
    <col min="1273" max="1273" width="22.6328125" style="5" customWidth="1"/>
    <col min="1274" max="1274" width="36.6328125" style="5" customWidth="1"/>
    <col min="1275" max="1275" width="11.6328125" style="5" customWidth="1"/>
    <col min="1276" max="1276" width="7.6328125" style="5" customWidth="1"/>
    <col min="1277" max="1277" width="11.6328125" style="5" customWidth="1"/>
    <col min="1278" max="1278" width="7.6328125" style="5" customWidth="1"/>
    <col min="1279" max="1279" width="11.6328125" style="5" customWidth="1"/>
    <col min="1280" max="1280" width="8.6328125" style="5" customWidth="1"/>
    <col min="1281" max="1528" width="9" style="5"/>
    <col min="1529" max="1529" width="22.6328125" style="5" customWidth="1"/>
    <col min="1530" max="1530" width="36.6328125" style="5" customWidth="1"/>
    <col min="1531" max="1531" width="11.6328125" style="5" customWidth="1"/>
    <col min="1532" max="1532" width="7.6328125" style="5" customWidth="1"/>
    <col min="1533" max="1533" width="11.6328125" style="5" customWidth="1"/>
    <col min="1534" max="1534" width="7.6328125" style="5" customWidth="1"/>
    <col min="1535" max="1535" width="11.6328125" style="5" customWidth="1"/>
    <col min="1536" max="1536" width="8.6328125" style="5" customWidth="1"/>
    <col min="1537" max="1784" width="9" style="5"/>
    <col min="1785" max="1785" width="22.6328125" style="5" customWidth="1"/>
    <col min="1786" max="1786" width="36.6328125" style="5" customWidth="1"/>
    <col min="1787" max="1787" width="11.6328125" style="5" customWidth="1"/>
    <col min="1788" max="1788" width="7.6328125" style="5" customWidth="1"/>
    <col min="1789" max="1789" width="11.6328125" style="5" customWidth="1"/>
    <col min="1790" max="1790" width="7.6328125" style="5" customWidth="1"/>
    <col min="1791" max="1791" width="11.6328125" style="5" customWidth="1"/>
    <col min="1792" max="1792" width="8.6328125" style="5" customWidth="1"/>
    <col min="1793" max="2040" width="9" style="5"/>
    <col min="2041" max="2041" width="22.6328125" style="5" customWidth="1"/>
    <col min="2042" max="2042" width="36.6328125" style="5" customWidth="1"/>
    <col min="2043" max="2043" width="11.6328125" style="5" customWidth="1"/>
    <col min="2044" max="2044" width="7.6328125" style="5" customWidth="1"/>
    <col min="2045" max="2045" width="11.6328125" style="5" customWidth="1"/>
    <col min="2046" max="2046" width="7.6328125" style="5" customWidth="1"/>
    <col min="2047" max="2047" width="11.6328125" style="5" customWidth="1"/>
    <col min="2048" max="2048" width="8.6328125" style="5" customWidth="1"/>
    <col min="2049" max="2296" width="9" style="5"/>
    <col min="2297" max="2297" width="22.6328125" style="5" customWidth="1"/>
    <col min="2298" max="2298" width="36.6328125" style="5" customWidth="1"/>
    <col min="2299" max="2299" width="11.6328125" style="5" customWidth="1"/>
    <col min="2300" max="2300" width="7.6328125" style="5" customWidth="1"/>
    <col min="2301" max="2301" width="11.6328125" style="5" customWidth="1"/>
    <col min="2302" max="2302" width="7.6328125" style="5" customWidth="1"/>
    <col min="2303" max="2303" width="11.6328125" style="5" customWidth="1"/>
    <col min="2304" max="2304" width="8.6328125" style="5" customWidth="1"/>
    <col min="2305" max="2552" width="9" style="5"/>
    <col min="2553" max="2553" width="22.6328125" style="5" customWidth="1"/>
    <col min="2554" max="2554" width="36.6328125" style="5" customWidth="1"/>
    <col min="2555" max="2555" width="11.6328125" style="5" customWidth="1"/>
    <col min="2556" max="2556" width="7.6328125" style="5" customWidth="1"/>
    <col min="2557" max="2557" width="11.6328125" style="5" customWidth="1"/>
    <col min="2558" max="2558" width="7.6328125" style="5" customWidth="1"/>
    <col min="2559" max="2559" width="11.6328125" style="5" customWidth="1"/>
    <col min="2560" max="2560" width="8.6328125" style="5" customWidth="1"/>
    <col min="2561" max="2808" width="9" style="5"/>
    <col min="2809" max="2809" width="22.6328125" style="5" customWidth="1"/>
    <col min="2810" max="2810" width="36.6328125" style="5" customWidth="1"/>
    <col min="2811" max="2811" width="11.6328125" style="5" customWidth="1"/>
    <col min="2812" max="2812" width="7.6328125" style="5" customWidth="1"/>
    <col min="2813" max="2813" width="11.6328125" style="5" customWidth="1"/>
    <col min="2814" max="2814" width="7.6328125" style="5" customWidth="1"/>
    <col min="2815" max="2815" width="11.6328125" style="5" customWidth="1"/>
    <col min="2816" max="2816" width="8.6328125" style="5" customWidth="1"/>
    <col min="2817" max="3064" width="9" style="5"/>
    <col min="3065" max="3065" width="22.6328125" style="5" customWidth="1"/>
    <col min="3066" max="3066" width="36.6328125" style="5" customWidth="1"/>
    <col min="3067" max="3067" width="11.6328125" style="5" customWidth="1"/>
    <col min="3068" max="3068" width="7.6328125" style="5" customWidth="1"/>
    <col min="3069" max="3069" width="11.6328125" style="5" customWidth="1"/>
    <col min="3070" max="3070" width="7.6328125" style="5" customWidth="1"/>
    <col min="3071" max="3071" width="11.6328125" style="5" customWidth="1"/>
    <col min="3072" max="3072" width="8.6328125" style="5" customWidth="1"/>
    <col min="3073" max="3320" width="9" style="5"/>
    <col min="3321" max="3321" width="22.6328125" style="5" customWidth="1"/>
    <col min="3322" max="3322" width="36.6328125" style="5" customWidth="1"/>
    <col min="3323" max="3323" width="11.6328125" style="5" customWidth="1"/>
    <col min="3324" max="3324" width="7.6328125" style="5" customWidth="1"/>
    <col min="3325" max="3325" width="11.6328125" style="5" customWidth="1"/>
    <col min="3326" max="3326" width="7.6328125" style="5" customWidth="1"/>
    <col min="3327" max="3327" width="11.6328125" style="5" customWidth="1"/>
    <col min="3328" max="3328" width="8.6328125" style="5" customWidth="1"/>
    <col min="3329" max="3576" width="9" style="5"/>
    <col min="3577" max="3577" width="22.6328125" style="5" customWidth="1"/>
    <col min="3578" max="3578" width="36.6328125" style="5" customWidth="1"/>
    <col min="3579" max="3579" width="11.6328125" style="5" customWidth="1"/>
    <col min="3580" max="3580" width="7.6328125" style="5" customWidth="1"/>
    <col min="3581" max="3581" width="11.6328125" style="5" customWidth="1"/>
    <col min="3582" max="3582" width="7.6328125" style="5" customWidth="1"/>
    <col min="3583" max="3583" width="11.6328125" style="5" customWidth="1"/>
    <col min="3584" max="3584" width="8.6328125" style="5" customWidth="1"/>
    <col min="3585" max="3832" width="9" style="5"/>
    <col min="3833" max="3833" width="22.6328125" style="5" customWidth="1"/>
    <col min="3834" max="3834" width="36.6328125" style="5" customWidth="1"/>
    <col min="3835" max="3835" width="11.6328125" style="5" customWidth="1"/>
    <col min="3836" max="3836" width="7.6328125" style="5" customWidth="1"/>
    <col min="3837" max="3837" width="11.6328125" style="5" customWidth="1"/>
    <col min="3838" max="3838" width="7.6328125" style="5" customWidth="1"/>
    <col min="3839" max="3839" width="11.6328125" style="5" customWidth="1"/>
    <col min="3840" max="3840" width="8.6328125" style="5" customWidth="1"/>
    <col min="3841" max="4088" width="9" style="5"/>
    <col min="4089" max="4089" width="22.6328125" style="5" customWidth="1"/>
    <col min="4090" max="4090" width="36.6328125" style="5" customWidth="1"/>
    <col min="4091" max="4091" width="11.6328125" style="5" customWidth="1"/>
    <col min="4092" max="4092" width="7.6328125" style="5" customWidth="1"/>
    <col min="4093" max="4093" width="11.6328125" style="5" customWidth="1"/>
    <col min="4094" max="4094" width="7.6328125" style="5" customWidth="1"/>
    <col min="4095" max="4095" width="11.6328125" style="5" customWidth="1"/>
    <col min="4096" max="4096" width="8.6328125" style="5" customWidth="1"/>
    <col min="4097" max="4344" width="9" style="5"/>
    <col min="4345" max="4345" width="22.6328125" style="5" customWidth="1"/>
    <col min="4346" max="4346" width="36.6328125" style="5" customWidth="1"/>
    <col min="4347" max="4347" width="11.6328125" style="5" customWidth="1"/>
    <col min="4348" max="4348" width="7.6328125" style="5" customWidth="1"/>
    <col min="4349" max="4349" width="11.6328125" style="5" customWidth="1"/>
    <col min="4350" max="4350" width="7.6328125" style="5" customWidth="1"/>
    <col min="4351" max="4351" width="11.6328125" style="5" customWidth="1"/>
    <col min="4352" max="4352" width="8.6328125" style="5" customWidth="1"/>
    <col min="4353" max="4600" width="9" style="5"/>
    <col min="4601" max="4601" width="22.6328125" style="5" customWidth="1"/>
    <col min="4602" max="4602" width="36.6328125" style="5" customWidth="1"/>
    <col min="4603" max="4603" width="11.6328125" style="5" customWidth="1"/>
    <col min="4604" max="4604" width="7.6328125" style="5" customWidth="1"/>
    <col min="4605" max="4605" width="11.6328125" style="5" customWidth="1"/>
    <col min="4606" max="4606" width="7.6328125" style="5" customWidth="1"/>
    <col min="4607" max="4607" width="11.6328125" style="5" customWidth="1"/>
    <col min="4608" max="4608" width="8.6328125" style="5" customWidth="1"/>
    <col min="4609" max="4856" width="9" style="5"/>
    <col min="4857" max="4857" width="22.6328125" style="5" customWidth="1"/>
    <col min="4858" max="4858" width="36.6328125" style="5" customWidth="1"/>
    <col min="4859" max="4859" width="11.6328125" style="5" customWidth="1"/>
    <col min="4860" max="4860" width="7.6328125" style="5" customWidth="1"/>
    <col min="4861" max="4861" width="11.6328125" style="5" customWidth="1"/>
    <col min="4862" max="4862" width="7.6328125" style="5" customWidth="1"/>
    <col min="4863" max="4863" width="11.6328125" style="5" customWidth="1"/>
    <col min="4864" max="4864" width="8.6328125" style="5" customWidth="1"/>
    <col min="4865" max="5112" width="9" style="5"/>
    <col min="5113" max="5113" width="22.6328125" style="5" customWidth="1"/>
    <col min="5114" max="5114" width="36.6328125" style="5" customWidth="1"/>
    <col min="5115" max="5115" width="11.6328125" style="5" customWidth="1"/>
    <col min="5116" max="5116" width="7.6328125" style="5" customWidth="1"/>
    <col min="5117" max="5117" width="11.6328125" style="5" customWidth="1"/>
    <col min="5118" max="5118" width="7.6328125" style="5" customWidth="1"/>
    <col min="5119" max="5119" width="11.6328125" style="5" customWidth="1"/>
    <col min="5120" max="5120" width="8.6328125" style="5" customWidth="1"/>
    <col min="5121" max="5368" width="9" style="5"/>
    <col min="5369" max="5369" width="22.6328125" style="5" customWidth="1"/>
    <col min="5370" max="5370" width="36.6328125" style="5" customWidth="1"/>
    <col min="5371" max="5371" width="11.6328125" style="5" customWidth="1"/>
    <col min="5372" max="5372" width="7.6328125" style="5" customWidth="1"/>
    <col min="5373" max="5373" width="11.6328125" style="5" customWidth="1"/>
    <col min="5374" max="5374" width="7.6328125" style="5" customWidth="1"/>
    <col min="5375" max="5375" width="11.6328125" style="5" customWidth="1"/>
    <col min="5376" max="5376" width="8.6328125" style="5" customWidth="1"/>
    <col min="5377" max="5624" width="9" style="5"/>
    <col min="5625" max="5625" width="22.6328125" style="5" customWidth="1"/>
    <col min="5626" max="5626" width="36.6328125" style="5" customWidth="1"/>
    <col min="5627" max="5627" width="11.6328125" style="5" customWidth="1"/>
    <col min="5628" max="5628" width="7.6328125" style="5" customWidth="1"/>
    <col min="5629" max="5629" width="11.6328125" style="5" customWidth="1"/>
    <col min="5630" max="5630" width="7.6328125" style="5" customWidth="1"/>
    <col min="5631" max="5631" width="11.6328125" style="5" customWidth="1"/>
    <col min="5632" max="5632" width="8.6328125" style="5" customWidth="1"/>
    <col min="5633" max="5880" width="9" style="5"/>
    <col min="5881" max="5881" width="22.6328125" style="5" customWidth="1"/>
    <col min="5882" max="5882" width="36.6328125" style="5" customWidth="1"/>
    <col min="5883" max="5883" width="11.6328125" style="5" customWidth="1"/>
    <col min="5884" max="5884" width="7.6328125" style="5" customWidth="1"/>
    <col min="5885" max="5885" width="11.6328125" style="5" customWidth="1"/>
    <col min="5886" max="5886" width="7.6328125" style="5" customWidth="1"/>
    <col min="5887" max="5887" width="11.6328125" style="5" customWidth="1"/>
    <col min="5888" max="5888" width="8.6328125" style="5" customWidth="1"/>
    <col min="5889" max="6136" width="9" style="5"/>
    <col min="6137" max="6137" width="22.6328125" style="5" customWidth="1"/>
    <col min="6138" max="6138" width="36.6328125" style="5" customWidth="1"/>
    <col min="6139" max="6139" width="11.6328125" style="5" customWidth="1"/>
    <col min="6140" max="6140" width="7.6328125" style="5" customWidth="1"/>
    <col min="6141" max="6141" width="11.6328125" style="5" customWidth="1"/>
    <col min="6142" max="6142" width="7.6328125" style="5" customWidth="1"/>
    <col min="6143" max="6143" width="11.6328125" style="5" customWidth="1"/>
    <col min="6144" max="6144" width="8.6328125" style="5" customWidth="1"/>
    <col min="6145" max="6392" width="9" style="5"/>
    <col min="6393" max="6393" width="22.6328125" style="5" customWidth="1"/>
    <col min="6394" max="6394" width="36.6328125" style="5" customWidth="1"/>
    <col min="6395" max="6395" width="11.6328125" style="5" customWidth="1"/>
    <col min="6396" max="6396" width="7.6328125" style="5" customWidth="1"/>
    <col min="6397" max="6397" width="11.6328125" style="5" customWidth="1"/>
    <col min="6398" max="6398" width="7.6328125" style="5" customWidth="1"/>
    <col min="6399" max="6399" width="11.6328125" style="5" customWidth="1"/>
    <col min="6400" max="6400" width="8.6328125" style="5" customWidth="1"/>
    <col min="6401" max="6648" width="9" style="5"/>
    <col min="6649" max="6649" width="22.6328125" style="5" customWidth="1"/>
    <col min="6650" max="6650" width="36.6328125" style="5" customWidth="1"/>
    <col min="6651" max="6651" width="11.6328125" style="5" customWidth="1"/>
    <col min="6652" max="6652" width="7.6328125" style="5" customWidth="1"/>
    <col min="6653" max="6653" width="11.6328125" style="5" customWidth="1"/>
    <col min="6654" max="6654" width="7.6328125" style="5" customWidth="1"/>
    <col min="6655" max="6655" width="11.6328125" style="5" customWidth="1"/>
    <col min="6656" max="6656" width="8.6328125" style="5" customWidth="1"/>
    <col min="6657" max="6904" width="9" style="5"/>
    <col min="6905" max="6905" width="22.6328125" style="5" customWidth="1"/>
    <col min="6906" max="6906" width="36.6328125" style="5" customWidth="1"/>
    <col min="6907" max="6907" width="11.6328125" style="5" customWidth="1"/>
    <col min="6908" max="6908" width="7.6328125" style="5" customWidth="1"/>
    <col min="6909" max="6909" width="11.6328125" style="5" customWidth="1"/>
    <col min="6910" max="6910" width="7.6328125" style="5" customWidth="1"/>
    <col min="6911" max="6911" width="11.6328125" style="5" customWidth="1"/>
    <col min="6912" max="6912" width="8.6328125" style="5" customWidth="1"/>
    <col min="6913" max="7160" width="9" style="5"/>
    <col min="7161" max="7161" width="22.6328125" style="5" customWidth="1"/>
    <col min="7162" max="7162" width="36.6328125" style="5" customWidth="1"/>
    <col min="7163" max="7163" width="11.6328125" style="5" customWidth="1"/>
    <col min="7164" max="7164" width="7.6328125" style="5" customWidth="1"/>
    <col min="7165" max="7165" width="11.6328125" style="5" customWidth="1"/>
    <col min="7166" max="7166" width="7.6328125" style="5" customWidth="1"/>
    <col min="7167" max="7167" width="11.6328125" style="5" customWidth="1"/>
    <col min="7168" max="7168" width="8.6328125" style="5" customWidth="1"/>
    <col min="7169" max="7416" width="9" style="5"/>
    <col min="7417" max="7417" width="22.6328125" style="5" customWidth="1"/>
    <col min="7418" max="7418" width="36.6328125" style="5" customWidth="1"/>
    <col min="7419" max="7419" width="11.6328125" style="5" customWidth="1"/>
    <col min="7420" max="7420" width="7.6328125" style="5" customWidth="1"/>
    <col min="7421" max="7421" width="11.6328125" style="5" customWidth="1"/>
    <col min="7422" max="7422" width="7.6328125" style="5" customWidth="1"/>
    <col min="7423" max="7423" width="11.6328125" style="5" customWidth="1"/>
    <col min="7424" max="7424" width="8.6328125" style="5" customWidth="1"/>
    <col min="7425" max="7672" width="9" style="5"/>
    <col min="7673" max="7673" width="22.6328125" style="5" customWidth="1"/>
    <col min="7674" max="7674" width="36.6328125" style="5" customWidth="1"/>
    <col min="7675" max="7675" width="11.6328125" style="5" customWidth="1"/>
    <col min="7676" max="7676" width="7.6328125" style="5" customWidth="1"/>
    <col min="7677" max="7677" width="11.6328125" style="5" customWidth="1"/>
    <col min="7678" max="7678" width="7.6328125" style="5" customWidth="1"/>
    <col min="7679" max="7679" width="11.6328125" style="5" customWidth="1"/>
    <col min="7680" max="7680" width="8.6328125" style="5" customWidth="1"/>
    <col min="7681" max="7928" width="9" style="5"/>
    <col min="7929" max="7929" width="22.6328125" style="5" customWidth="1"/>
    <col min="7930" max="7930" width="36.6328125" style="5" customWidth="1"/>
    <col min="7931" max="7931" width="11.6328125" style="5" customWidth="1"/>
    <col min="7932" max="7932" width="7.6328125" style="5" customWidth="1"/>
    <col min="7933" max="7933" width="11.6328125" style="5" customWidth="1"/>
    <col min="7934" max="7934" width="7.6328125" style="5" customWidth="1"/>
    <col min="7935" max="7935" width="11.6328125" style="5" customWidth="1"/>
    <col min="7936" max="7936" width="8.6328125" style="5" customWidth="1"/>
    <col min="7937" max="8184" width="9" style="5"/>
    <col min="8185" max="8185" width="22.6328125" style="5" customWidth="1"/>
    <col min="8186" max="8186" width="36.6328125" style="5" customWidth="1"/>
    <col min="8187" max="8187" width="11.6328125" style="5" customWidth="1"/>
    <col min="8188" max="8188" width="7.6328125" style="5" customWidth="1"/>
    <col min="8189" max="8189" width="11.6328125" style="5" customWidth="1"/>
    <col min="8190" max="8190" width="7.6328125" style="5" customWidth="1"/>
    <col min="8191" max="8191" width="11.6328125" style="5" customWidth="1"/>
    <col min="8192" max="8192" width="8.6328125" style="5" customWidth="1"/>
    <col min="8193" max="8440" width="9" style="5"/>
    <col min="8441" max="8441" width="22.6328125" style="5" customWidth="1"/>
    <col min="8442" max="8442" width="36.6328125" style="5" customWidth="1"/>
    <col min="8443" max="8443" width="11.6328125" style="5" customWidth="1"/>
    <col min="8444" max="8444" width="7.6328125" style="5" customWidth="1"/>
    <col min="8445" max="8445" width="11.6328125" style="5" customWidth="1"/>
    <col min="8446" max="8446" width="7.6328125" style="5" customWidth="1"/>
    <col min="8447" max="8447" width="11.6328125" style="5" customWidth="1"/>
    <col min="8448" max="8448" width="8.6328125" style="5" customWidth="1"/>
    <col min="8449" max="8696" width="9" style="5"/>
    <col min="8697" max="8697" width="22.6328125" style="5" customWidth="1"/>
    <col min="8698" max="8698" width="36.6328125" style="5" customWidth="1"/>
    <col min="8699" max="8699" width="11.6328125" style="5" customWidth="1"/>
    <col min="8700" max="8700" width="7.6328125" style="5" customWidth="1"/>
    <col min="8701" max="8701" width="11.6328125" style="5" customWidth="1"/>
    <col min="8702" max="8702" width="7.6328125" style="5" customWidth="1"/>
    <col min="8703" max="8703" width="11.6328125" style="5" customWidth="1"/>
    <col min="8704" max="8704" width="8.6328125" style="5" customWidth="1"/>
    <col min="8705" max="8952" width="9" style="5"/>
    <col min="8953" max="8953" width="22.6328125" style="5" customWidth="1"/>
    <col min="8954" max="8954" width="36.6328125" style="5" customWidth="1"/>
    <col min="8955" max="8955" width="11.6328125" style="5" customWidth="1"/>
    <col min="8956" max="8956" width="7.6328125" style="5" customWidth="1"/>
    <col min="8957" max="8957" width="11.6328125" style="5" customWidth="1"/>
    <col min="8958" max="8958" width="7.6328125" style="5" customWidth="1"/>
    <col min="8959" max="8959" width="11.6328125" style="5" customWidth="1"/>
    <col min="8960" max="8960" width="8.6328125" style="5" customWidth="1"/>
    <col min="8961" max="9208" width="9" style="5"/>
    <col min="9209" max="9209" width="22.6328125" style="5" customWidth="1"/>
    <col min="9210" max="9210" width="36.6328125" style="5" customWidth="1"/>
    <col min="9211" max="9211" width="11.6328125" style="5" customWidth="1"/>
    <col min="9212" max="9212" width="7.6328125" style="5" customWidth="1"/>
    <col min="9213" max="9213" width="11.6328125" style="5" customWidth="1"/>
    <col min="9214" max="9214" width="7.6328125" style="5" customWidth="1"/>
    <col min="9215" max="9215" width="11.6328125" style="5" customWidth="1"/>
    <col min="9216" max="9216" width="8.6328125" style="5" customWidth="1"/>
    <col min="9217" max="9464" width="9" style="5"/>
    <col min="9465" max="9465" width="22.6328125" style="5" customWidth="1"/>
    <col min="9466" max="9466" width="36.6328125" style="5" customWidth="1"/>
    <col min="9467" max="9467" width="11.6328125" style="5" customWidth="1"/>
    <col min="9468" max="9468" width="7.6328125" style="5" customWidth="1"/>
    <col min="9469" max="9469" width="11.6328125" style="5" customWidth="1"/>
    <col min="9470" max="9470" width="7.6328125" style="5" customWidth="1"/>
    <col min="9471" max="9471" width="11.6328125" style="5" customWidth="1"/>
    <col min="9472" max="9472" width="8.6328125" style="5" customWidth="1"/>
    <col min="9473" max="9720" width="9" style="5"/>
    <col min="9721" max="9721" width="22.6328125" style="5" customWidth="1"/>
    <col min="9722" max="9722" width="36.6328125" style="5" customWidth="1"/>
    <col min="9723" max="9723" width="11.6328125" style="5" customWidth="1"/>
    <col min="9724" max="9724" width="7.6328125" style="5" customWidth="1"/>
    <col min="9725" max="9725" width="11.6328125" style="5" customWidth="1"/>
    <col min="9726" max="9726" width="7.6328125" style="5" customWidth="1"/>
    <col min="9727" max="9727" width="11.6328125" style="5" customWidth="1"/>
    <col min="9728" max="9728" width="8.6328125" style="5" customWidth="1"/>
    <col min="9729" max="9976" width="9" style="5"/>
    <col min="9977" max="9977" width="22.6328125" style="5" customWidth="1"/>
    <col min="9978" max="9978" width="36.6328125" style="5" customWidth="1"/>
    <col min="9979" max="9979" width="11.6328125" style="5" customWidth="1"/>
    <col min="9980" max="9980" width="7.6328125" style="5" customWidth="1"/>
    <col min="9981" max="9981" width="11.6328125" style="5" customWidth="1"/>
    <col min="9982" max="9982" width="7.6328125" style="5" customWidth="1"/>
    <col min="9983" max="9983" width="11.6328125" style="5" customWidth="1"/>
    <col min="9984" max="9984" width="8.6328125" style="5" customWidth="1"/>
    <col min="9985" max="10232" width="9" style="5"/>
    <col min="10233" max="10233" width="22.6328125" style="5" customWidth="1"/>
    <col min="10234" max="10234" width="36.6328125" style="5" customWidth="1"/>
    <col min="10235" max="10235" width="11.6328125" style="5" customWidth="1"/>
    <col min="10236" max="10236" width="7.6328125" style="5" customWidth="1"/>
    <col min="10237" max="10237" width="11.6328125" style="5" customWidth="1"/>
    <col min="10238" max="10238" width="7.6328125" style="5" customWidth="1"/>
    <col min="10239" max="10239" width="11.6328125" style="5" customWidth="1"/>
    <col min="10240" max="10240" width="8.6328125" style="5" customWidth="1"/>
    <col min="10241" max="10488" width="9" style="5"/>
    <col min="10489" max="10489" width="22.6328125" style="5" customWidth="1"/>
    <col min="10490" max="10490" width="36.6328125" style="5" customWidth="1"/>
    <col min="10491" max="10491" width="11.6328125" style="5" customWidth="1"/>
    <col min="10492" max="10492" width="7.6328125" style="5" customWidth="1"/>
    <col min="10493" max="10493" width="11.6328125" style="5" customWidth="1"/>
    <col min="10494" max="10494" width="7.6328125" style="5" customWidth="1"/>
    <col min="10495" max="10495" width="11.6328125" style="5" customWidth="1"/>
    <col min="10496" max="10496" width="8.6328125" style="5" customWidth="1"/>
    <col min="10497" max="10744" width="9" style="5"/>
    <col min="10745" max="10745" width="22.6328125" style="5" customWidth="1"/>
    <col min="10746" max="10746" width="36.6328125" style="5" customWidth="1"/>
    <col min="10747" max="10747" width="11.6328125" style="5" customWidth="1"/>
    <col min="10748" max="10748" width="7.6328125" style="5" customWidth="1"/>
    <col min="10749" max="10749" width="11.6328125" style="5" customWidth="1"/>
    <col min="10750" max="10750" width="7.6328125" style="5" customWidth="1"/>
    <col min="10751" max="10751" width="11.6328125" style="5" customWidth="1"/>
    <col min="10752" max="10752" width="8.6328125" style="5" customWidth="1"/>
    <col min="10753" max="11000" width="9" style="5"/>
    <col min="11001" max="11001" width="22.6328125" style="5" customWidth="1"/>
    <col min="11002" max="11002" width="36.6328125" style="5" customWidth="1"/>
    <col min="11003" max="11003" width="11.6328125" style="5" customWidth="1"/>
    <col min="11004" max="11004" width="7.6328125" style="5" customWidth="1"/>
    <col min="11005" max="11005" width="11.6328125" style="5" customWidth="1"/>
    <col min="11006" max="11006" width="7.6328125" style="5" customWidth="1"/>
    <col min="11007" max="11007" width="11.6328125" style="5" customWidth="1"/>
    <col min="11008" max="11008" width="8.6328125" style="5" customWidth="1"/>
    <col min="11009" max="11256" width="9" style="5"/>
    <col min="11257" max="11257" width="22.6328125" style="5" customWidth="1"/>
    <col min="11258" max="11258" width="36.6328125" style="5" customWidth="1"/>
    <col min="11259" max="11259" width="11.6328125" style="5" customWidth="1"/>
    <col min="11260" max="11260" width="7.6328125" style="5" customWidth="1"/>
    <col min="11261" max="11261" width="11.6328125" style="5" customWidth="1"/>
    <col min="11262" max="11262" width="7.6328125" style="5" customWidth="1"/>
    <col min="11263" max="11263" width="11.6328125" style="5" customWidth="1"/>
    <col min="11264" max="11264" width="8.6328125" style="5" customWidth="1"/>
    <col min="11265" max="11512" width="9" style="5"/>
    <col min="11513" max="11513" width="22.6328125" style="5" customWidth="1"/>
    <col min="11514" max="11514" width="36.6328125" style="5" customWidth="1"/>
    <col min="11515" max="11515" width="11.6328125" style="5" customWidth="1"/>
    <col min="11516" max="11516" width="7.6328125" style="5" customWidth="1"/>
    <col min="11517" max="11517" width="11.6328125" style="5" customWidth="1"/>
    <col min="11518" max="11518" width="7.6328125" style="5" customWidth="1"/>
    <col min="11519" max="11519" width="11.6328125" style="5" customWidth="1"/>
    <col min="11520" max="11520" width="8.6328125" style="5" customWidth="1"/>
    <col min="11521" max="11768" width="9" style="5"/>
    <col min="11769" max="11769" width="22.6328125" style="5" customWidth="1"/>
    <col min="11770" max="11770" width="36.6328125" style="5" customWidth="1"/>
    <col min="11771" max="11771" width="11.6328125" style="5" customWidth="1"/>
    <col min="11772" max="11772" width="7.6328125" style="5" customWidth="1"/>
    <col min="11773" max="11773" width="11.6328125" style="5" customWidth="1"/>
    <col min="11774" max="11774" width="7.6328125" style="5" customWidth="1"/>
    <col min="11775" max="11775" width="11.6328125" style="5" customWidth="1"/>
    <col min="11776" max="11776" width="8.6328125" style="5" customWidth="1"/>
    <col min="11777" max="12024" width="9" style="5"/>
    <col min="12025" max="12025" width="22.6328125" style="5" customWidth="1"/>
    <col min="12026" max="12026" width="36.6328125" style="5" customWidth="1"/>
    <col min="12027" max="12027" width="11.6328125" style="5" customWidth="1"/>
    <col min="12028" max="12028" width="7.6328125" style="5" customWidth="1"/>
    <col min="12029" max="12029" width="11.6328125" style="5" customWidth="1"/>
    <col min="12030" max="12030" width="7.6328125" style="5" customWidth="1"/>
    <col min="12031" max="12031" width="11.6328125" style="5" customWidth="1"/>
    <col min="12032" max="12032" width="8.6328125" style="5" customWidth="1"/>
    <col min="12033" max="12280" width="9" style="5"/>
    <col min="12281" max="12281" width="22.6328125" style="5" customWidth="1"/>
    <col min="12282" max="12282" width="36.6328125" style="5" customWidth="1"/>
    <col min="12283" max="12283" width="11.6328125" style="5" customWidth="1"/>
    <col min="12284" max="12284" width="7.6328125" style="5" customWidth="1"/>
    <col min="12285" max="12285" width="11.6328125" style="5" customWidth="1"/>
    <col min="12286" max="12286" width="7.6328125" style="5" customWidth="1"/>
    <col min="12287" max="12287" width="11.6328125" style="5" customWidth="1"/>
    <col min="12288" max="12288" width="8.6328125" style="5" customWidth="1"/>
    <col min="12289" max="12536" width="9" style="5"/>
    <col min="12537" max="12537" width="22.6328125" style="5" customWidth="1"/>
    <col min="12538" max="12538" width="36.6328125" style="5" customWidth="1"/>
    <col min="12539" max="12539" width="11.6328125" style="5" customWidth="1"/>
    <col min="12540" max="12540" width="7.6328125" style="5" customWidth="1"/>
    <col min="12541" max="12541" width="11.6328125" style="5" customWidth="1"/>
    <col min="12542" max="12542" width="7.6328125" style="5" customWidth="1"/>
    <col min="12543" max="12543" width="11.6328125" style="5" customWidth="1"/>
    <col min="12544" max="12544" width="8.6328125" style="5" customWidth="1"/>
    <col min="12545" max="12792" width="9" style="5"/>
    <col min="12793" max="12793" width="22.6328125" style="5" customWidth="1"/>
    <col min="12794" max="12794" width="36.6328125" style="5" customWidth="1"/>
    <col min="12795" max="12795" width="11.6328125" style="5" customWidth="1"/>
    <col min="12796" max="12796" width="7.6328125" style="5" customWidth="1"/>
    <col min="12797" max="12797" width="11.6328125" style="5" customWidth="1"/>
    <col min="12798" max="12798" width="7.6328125" style="5" customWidth="1"/>
    <col min="12799" max="12799" width="11.6328125" style="5" customWidth="1"/>
    <col min="12800" max="12800" width="8.6328125" style="5" customWidth="1"/>
    <col min="12801" max="13048" width="9" style="5"/>
    <col min="13049" max="13049" width="22.6328125" style="5" customWidth="1"/>
    <col min="13050" max="13050" width="36.6328125" style="5" customWidth="1"/>
    <col min="13051" max="13051" width="11.6328125" style="5" customWidth="1"/>
    <col min="13052" max="13052" width="7.6328125" style="5" customWidth="1"/>
    <col min="13053" max="13053" width="11.6328125" style="5" customWidth="1"/>
    <col min="13054" max="13054" width="7.6328125" style="5" customWidth="1"/>
    <col min="13055" max="13055" width="11.6328125" style="5" customWidth="1"/>
    <col min="13056" max="13056" width="8.6328125" style="5" customWidth="1"/>
    <col min="13057" max="13304" width="9" style="5"/>
    <col min="13305" max="13305" width="22.6328125" style="5" customWidth="1"/>
    <col min="13306" max="13306" width="36.6328125" style="5" customWidth="1"/>
    <col min="13307" max="13307" width="11.6328125" style="5" customWidth="1"/>
    <col min="13308" max="13308" width="7.6328125" style="5" customWidth="1"/>
    <col min="13309" max="13309" width="11.6328125" style="5" customWidth="1"/>
    <col min="13310" max="13310" width="7.6328125" style="5" customWidth="1"/>
    <col min="13311" max="13311" width="11.6328125" style="5" customWidth="1"/>
    <col min="13312" max="13312" width="8.6328125" style="5" customWidth="1"/>
    <col min="13313" max="13560" width="9" style="5"/>
    <col min="13561" max="13561" width="22.6328125" style="5" customWidth="1"/>
    <col min="13562" max="13562" width="36.6328125" style="5" customWidth="1"/>
    <col min="13563" max="13563" width="11.6328125" style="5" customWidth="1"/>
    <col min="13564" max="13564" width="7.6328125" style="5" customWidth="1"/>
    <col min="13565" max="13565" width="11.6328125" style="5" customWidth="1"/>
    <col min="13566" max="13566" width="7.6328125" style="5" customWidth="1"/>
    <col min="13567" max="13567" width="11.6328125" style="5" customWidth="1"/>
    <col min="13568" max="13568" width="8.6328125" style="5" customWidth="1"/>
    <col min="13569" max="13816" width="9" style="5"/>
    <col min="13817" max="13817" width="22.6328125" style="5" customWidth="1"/>
    <col min="13818" max="13818" width="36.6328125" style="5" customWidth="1"/>
    <col min="13819" max="13819" width="11.6328125" style="5" customWidth="1"/>
    <col min="13820" max="13820" width="7.6328125" style="5" customWidth="1"/>
    <col min="13821" max="13821" width="11.6328125" style="5" customWidth="1"/>
    <col min="13822" max="13822" width="7.6328125" style="5" customWidth="1"/>
    <col min="13823" max="13823" width="11.6328125" style="5" customWidth="1"/>
    <col min="13824" max="13824" width="8.6328125" style="5" customWidth="1"/>
    <col min="13825" max="14072" width="9" style="5"/>
    <col min="14073" max="14073" width="22.6328125" style="5" customWidth="1"/>
    <col min="14074" max="14074" width="36.6328125" style="5" customWidth="1"/>
    <col min="14075" max="14075" width="11.6328125" style="5" customWidth="1"/>
    <col min="14076" max="14076" width="7.6328125" style="5" customWidth="1"/>
    <col min="14077" max="14077" width="11.6328125" style="5" customWidth="1"/>
    <col min="14078" max="14078" width="7.6328125" style="5" customWidth="1"/>
    <col min="14079" max="14079" width="11.6328125" style="5" customWidth="1"/>
    <col min="14080" max="14080" width="8.6328125" style="5" customWidth="1"/>
    <col min="14081" max="14328" width="9" style="5"/>
    <col min="14329" max="14329" width="22.6328125" style="5" customWidth="1"/>
    <col min="14330" max="14330" width="36.6328125" style="5" customWidth="1"/>
    <col min="14331" max="14331" width="11.6328125" style="5" customWidth="1"/>
    <col min="14332" max="14332" width="7.6328125" style="5" customWidth="1"/>
    <col min="14333" max="14333" width="11.6328125" style="5" customWidth="1"/>
    <col min="14334" max="14334" width="7.6328125" style="5" customWidth="1"/>
    <col min="14335" max="14335" width="11.6328125" style="5" customWidth="1"/>
    <col min="14336" max="14336" width="8.6328125" style="5" customWidth="1"/>
    <col min="14337" max="14584" width="9" style="5"/>
    <col min="14585" max="14585" width="22.6328125" style="5" customWidth="1"/>
    <col min="14586" max="14586" width="36.6328125" style="5" customWidth="1"/>
    <col min="14587" max="14587" width="11.6328125" style="5" customWidth="1"/>
    <col min="14588" max="14588" width="7.6328125" style="5" customWidth="1"/>
    <col min="14589" max="14589" width="11.6328125" style="5" customWidth="1"/>
    <col min="14590" max="14590" width="7.6328125" style="5" customWidth="1"/>
    <col min="14591" max="14591" width="11.6328125" style="5" customWidth="1"/>
    <col min="14592" max="14592" width="8.6328125" style="5" customWidth="1"/>
    <col min="14593" max="14840" width="9" style="5"/>
    <col min="14841" max="14841" width="22.6328125" style="5" customWidth="1"/>
    <col min="14842" max="14842" width="36.6328125" style="5" customWidth="1"/>
    <col min="14843" max="14843" width="11.6328125" style="5" customWidth="1"/>
    <col min="14844" max="14844" width="7.6328125" style="5" customWidth="1"/>
    <col min="14845" max="14845" width="11.6328125" style="5" customWidth="1"/>
    <col min="14846" max="14846" width="7.6328125" style="5" customWidth="1"/>
    <col min="14847" max="14847" width="11.6328125" style="5" customWidth="1"/>
    <col min="14848" max="14848" width="8.6328125" style="5" customWidth="1"/>
    <col min="14849" max="15096" width="9" style="5"/>
    <col min="15097" max="15097" width="22.6328125" style="5" customWidth="1"/>
    <col min="15098" max="15098" width="36.6328125" style="5" customWidth="1"/>
    <col min="15099" max="15099" width="11.6328125" style="5" customWidth="1"/>
    <col min="15100" max="15100" width="7.6328125" style="5" customWidth="1"/>
    <col min="15101" max="15101" width="11.6328125" style="5" customWidth="1"/>
    <col min="15102" max="15102" width="7.6328125" style="5" customWidth="1"/>
    <col min="15103" max="15103" width="11.6328125" style="5" customWidth="1"/>
    <col min="15104" max="15104" width="8.6328125" style="5" customWidth="1"/>
    <col min="15105" max="15352" width="9" style="5"/>
    <col min="15353" max="15353" width="22.6328125" style="5" customWidth="1"/>
    <col min="15354" max="15354" width="36.6328125" style="5" customWidth="1"/>
    <col min="15355" max="15355" width="11.6328125" style="5" customWidth="1"/>
    <col min="15356" max="15356" width="7.6328125" style="5" customWidth="1"/>
    <col min="15357" max="15357" width="11.6328125" style="5" customWidth="1"/>
    <col min="15358" max="15358" width="7.6328125" style="5" customWidth="1"/>
    <col min="15359" max="15359" width="11.6328125" style="5" customWidth="1"/>
    <col min="15360" max="15360" width="8.6328125" style="5" customWidth="1"/>
    <col min="15361" max="15608" width="9" style="5"/>
    <col min="15609" max="15609" width="22.6328125" style="5" customWidth="1"/>
    <col min="15610" max="15610" width="36.6328125" style="5" customWidth="1"/>
    <col min="15611" max="15611" width="11.6328125" style="5" customWidth="1"/>
    <col min="15612" max="15612" width="7.6328125" style="5" customWidth="1"/>
    <col min="15613" max="15613" width="11.6328125" style="5" customWidth="1"/>
    <col min="15614" max="15614" width="7.6328125" style="5" customWidth="1"/>
    <col min="15615" max="15615" width="11.6328125" style="5" customWidth="1"/>
    <col min="15616" max="15616" width="8.6328125" style="5" customWidth="1"/>
    <col min="15617" max="15864" width="9" style="5"/>
    <col min="15865" max="15865" width="22.6328125" style="5" customWidth="1"/>
    <col min="15866" max="15866" width="36.6328125" style="5" customWidth="1"/>
    <col min="15867" max="15867" width="11.6328125" style="5" customWidth="1"/>
    <col min="15868" max="15868" width="7.6328125" style="5" customWidth="1"/>
    <col min="15869" max="15869" width="11.6328125" style="5" customWidth="1"/>
    <col min="15870" max="15870" width="7.6328125" style="5" customWidth="1"/>
    <col min="15871" max="15871" width="11.6328125" style="5" customWidth="1"/>
    <col min="15872" max="15872" width="8.6328125" style="5" customWidth="1"/>
    <col min="15873" max="16120" width="9" style="5"/>
    <col min="16121" max="16121" width="22.6328125" style="5" customWidth="1"/>
    <col min="16122" max="16122" width="36.6328125" style="5" customWidth="1"/>
    <col min="16123" max="16123" width="11.6328125" style="5" customWidth="1"/>
    <col min="16124" max="16124" width="7.6328125" style="5" customWidth="1"/>
    <col min="16125" max="16125" width="11.6328125" style="5" customWidth="1"/>
    <col min="16126" max="16126" width="7.6328125" style="5" customWidth="1"/>
    <col min="16127" max="16127" width="11.6328125" style="5" customWidth="1"/>
    <col min="16128" max="16128" width="8.6328125" style="5" customWidth="1"/>
    <col min="16129" max="16384" width="9" style="5"/>
  </cols>
  <sheetData>
    <row r="1" spans="1:8" ht="60" customHeight="1" x14ac:dyDescent="0.4">
      <c r="A1" s="70"/>
      <c r="B1" s="70"/>
      <c r="C1" s="70"/>
      <c r="D1" s="70"/>
      <c r="E1" s="70"/>
      <c r="F1" s="70"/>
      <c r="G1" s="70"/>
      <c r="H1" s="70"/>
    </row>
    <row r="2" spans="1:8" ht="36" customHeight="1" x14ac:dyDescent="0.4">
      <c r="A2" s="70"/>
      <c r="B2" s="92" t="s">
        <v>148</v>
      </c>
      <c r="C2" s="70"/>
      <c r="D2" s="70"/>
      <c r="E2" s="70"/>
      <c r="F2" s="70"/>
      <c r="G2" s="70"/>
      <c r="H2" s="70"/>
    </row>
    <row r="3" spans="1:8" ht="6" customHeight="1" x14ac:dyDescent="0.4">
      <c r="A3" s="70"/>
      <c r="B3" s="70"/>
      <c r="C3" s="70"/>
      <c r="D3" s="70"/>
      <c r="E3" s="70"/>
      <c r="F3" s="70"/>
      <c r="G3" s="70"/>
      <c r="H3" s="70"/>
    </row>
    <row r="4" spans="1:8" ht="18" customHeight="1" x14ac:dyDescent="0.4">
      <c r="A4" s="70"/>
      <c r="B4" s="42" t="s">
        <v>199</v>
      </c>
      <c r="C4" s="43"/>
      <c r="D4" s="43"/>
      <c r="E4" s="43"/>
      <c r="F4" s="43"/>
      <c r="G4" s="43"/>
      <c r="H4" s="43"/>
    </row>
    <row r="5" spans="1:8" ht="18" customHeight="1" x14ac:dyDescent="0.4">
      <c r="A5" s="70"/>
      <c r="B5" s="42" t="s">
        <v>198</v>
      </c>
      <c r="C5" s="43"/>
      <c r="D5" s="43"/>
      <c r="E5" s="43"/>
      <c r="F5" s="43"/>
      <c r="G5" s="43"/>
      <c r="H5" s="43"/>
    </row>
    <row r="6" spans="1:8" ht="18" customHeight="1" x14ac:dyDescent="0.4">
      <c r="A6" s="70"/>
      <c r="B6" s="42" t="s">
        <v>200</v>
      </c>
      <c r="C6" s="43"/>
      <c r="D6" s="43"/>
      <c r="E6" s="43"/>
      <c r="F6" s="43"/>
      <c r="G6" s="43"/>
      <c r="H6" s="43"/>
    </row>
    <row r="7" spans="1:8" ht="6" customHeight="1" x14ac:dyDescent="0.4">
      <c r="A7" s="70"/>
      <c r="B7" s="43"/>
      <c r="C7" s="43"/>
      <c r="D7" s="43"/>
      <c r="E7" s="43"/>
      <c r="F7" s="43"/>
      <c r="G7" s="43"/>
      <c r="H7" s="43"/>
    </row>
    <row r="8" spans="1:8" ht="30" customHeight="1" x14ac:dyDescent="0.4">
      <c r="A8" s="70"/>
      <c r="B8" s="136" t="s">
        <v>149</v>
      </c>
      <c r="C8" s="137"/>
      <c r="D8" s="137"/>
      <c r="E8" s="137"/>
      <c r="F8" s="137"/>
      <c r="G8" s="137"/>
      <c r="H8" s="137"/>
    </row>
    <row r="9" spans="1:8" ht="16" customHeight="1" x14ac:dyDescent="0.4">
      <c r="A9" s="70"/>
      <c r="B9" s="43"/>
      <c r="C9" s="43"/>
      <c r="D9" s="43"/>
      <c r="E9" s="43"/>
      <c r="F9" s="43"/>
      <c r="G9" s="146" t="s">
        <v>130</v>
      </c>
      <c r="H9" s="146"/>
    </row>
    <row r="10" spans="1:8" ht="17.149999999999999" customHeight="1" x14ac:dyDescent="0.4">
      <c r="A10" s="70"/>
      <c r="B10" s="145" t="s">
        <v>97</v>
      </c>
      <c r="C10" s="145" t="s">
        <v>169</v>
      </c>
      <c r="D10" s="145"/>
      <c r="E10" s="145" t="s">
        <v>131</v>
      </c>
      <c r="F10" s="145"/>
      <c r="G10" s="145" t="s">
        <v>99</v>
      </c>
      <c r="H10" s="145"/>
    </row>
    <row r="11" spans="1:8" ht="17.149999999999999" customHeight="1" x14ac:dyDescent="0.4">
      <c r="A11" s="70"/>
      <c r="B11" s="145"/>
      <c r="C11" s="71" t="s">
        <v>100</v>
      </c>
      <c r="D11" s="71" t="s">
        <v>101</v>
      </c>
      <c r="E11" s="71" t="s">
        <v>100</v>
      </c>
      <c r="F11" s="71" t="s">
        <v>101</v>
      </c>
      <c r="G11" s="71" t="s">
        <v>100</v>
      </c>
      <c r="H11" s="71" t="s">
        <v>101</v>
      </c>
    </row>
    <row r="12" spans="1:8" ht="17.149999999999999" customHeight="1" x14ac:dyDescent="0.4">
      <c r="A12" s="70"/>
      <c r="B12" s="86" t="s">
        <v>132</v>
      </c>
      <c r="C12" s="73">
        <v>7562</v>
      </c>
      <c r="D12" s="69">
        <v>0.7</v>
      </c>
      <c r="E12" s="73">
        <v>7617</v>
      </c>
      <c r="F12" s="69">
        <v>0.8</v>
      </c>
      <c r="G12" s="87">
        <f t="shared" ref="G12:G37" si="0">+C12-E12</f>
        <v>-55</v>
      </c>
      <c r="H12" s="88">
        <f t="shared" ref="H12:H37" si="1">+G12/E12*100</f>
        <v>-0.72206905605881588</v>
      </c>
    </row>
    <row r="13" spans="1:8" ht="17.149999999999999" customHeight="1" x14ac:dyDescent="0.4">
      <c r="A13" s="70"/>
      <c r="B13" s="86" t="s">
        <v>104</v>
      </c>
      <c r="C13" s="73">
        <v>2217</v>
      </c>
      <c r="D13" s="69">
        <v>0.2</v>
      </c>
      <c r="E13" s="73">
        <v>1650</v>
      </c>
      <c r="F13" s="69">
        <v>0.2</v>
      </c>
      <c r="G13" s="87">
        <f t="shared" si="0"/>
        <v>567</v>
      </c>
      <c r="H13" s="88">
        <f t="shared" si="1"/>
        <v>34.36363636363636</v>
      </c>
    </row>
    <row r="14" spans="1:8" ht="17.149999999999999" customHeight="1" x14ac:dyDescent="0.4">
      <c r="A14" s="70"/>
      <c r="B14" s="86" t="s">
        <v>105</v>
      </c>
      <c r="C14" s="73">
        <v>43572</v>
      </c>
      <c r="D14" s="69">
        <v>4.3</v>
      </c>
      <c r="E14" s="73">
        <v>11621</v>
      </c>
      <c r="F14" s="69">
        <v>1.2</v>
      </c>
      <c r="G14" s="87">
        <f t="shared" si="0"/>
        <v>31951</v>
      </c>
      <c r="H14" s="88">
        <f t="shared" si="1"/>
        <v>274.94191549780572</v>
      </c>
    </row>
    <row r="15" spans="1:8" ht="17.149999999999999" customHeight="1" x14ac:dyDescent="0.4">
      <c r="A15" s="70"/>
      <c r="B15" s="86" t="s">
        <v>106</v>
      </c>
      <c r="C15" s="73">
        <v>32</v>
      </c>
      <c r="D15" s="69" t="s">
        <v>139</v>
      </c>
      <c r="E15" s="73">
        <v>32</v>
      </c>
      <c r="F15" s="69" t="s">
        <v>139</v>
      </c>
      <c r="G15" s="73" t="s">
        <v>139</v>
      </c>
      <c r="H15" s="69" t="s">
        <v>139</v>
      </c>
    </row>
    <row r="16" spans="1:8" ht="17.149999999999999" customHeight="1" x14ac:dyDescent="0.4">
      <c r="A16" s="70"/>
      <c r="B16" s="86" t="s">
        <v>107</v>
      </c>
      <c r="C16" s="73">
        <v>415030</v>
      </c>
      <c r="D16" s="69">
        <v>40.6</v>
      </c>
      <c r="E16" s="73">
        <v>411265</v>
      </c>
      <c r="F16" s="69">
        <v>42.2</v>
      </c>
      <c r="G16" s="87">
        <f t="shared" si="0"/>
        <v>3765</v>
      </c>
      <c r="H16" s="88">
        <f t="shared" si="1"/>
        <v>0.91546812882204909</v>
      </c>
    </row>
    <row r="17" spans="1:8" ht="17.149999999999999" customHeight="1" x14ac:dyDescent="0.4">
      <c r="A17" s="70"/>
      <c r="B17" s="86" t="s">
        <v>108</v>
      </c>
      <c r="C17" s="73">
        <v>23350</v>
      </c>
      <c r="D17" s="69">
        <v>2.2999999999999998</v>
      </c>
      <c r="E17" s="73">
        <v>24274</v>
      </c>
      <c r="F17" s="69">
        <v>2.5</v>
      </c>
      <c r="G17" s="87">
        <f t="shared" si="0"/>
        <v>-924</v>
      </c>
      <c r="H17" s="88">
        <f t="shared" si="1"/>
        <v>-3.8065419790722581</v>
      </c>
    </row>
    <row r="18" spans="1:8" ht="17.149999999999999" customHeight="1" x14ac:dyDescent="0.4">
      <c r="A18" s="70"/>
      <c r="B18" s="86" t="s">
        <v>109</v>
      </c>
      <c r="C18" s="73">
        <v>126893</v>
      </c>
      <c r="D18" s="69">
        <v>12.4</v>
      </c>
      <c r="E18" s="73">
        <v>115168</v>
      </c>
      <c r="F18" s="69">
        <v>11.8</v>
      </c>
      <c r="G18" s="87">
        <f t="shared" si="0"/>
        <v>11725</v>
      </c>
      <c r="H18" s="88">
        <f t="shared" si="1"/>
        <v>10.180779383161989</v>
      </c>
    </row>
    <row r="19" spans="1:8" ht="17.149999999999999" customHeight="1" x14ac:dyDescent="0.4">
      <c r="A19" s="70"/>
      <c r="B19" s="86" t="s">
        <v>110</v>
      </c>
      <c r="C19" s="73">
        <v>116624</v>
      </c>
      <c r="D19" s="69">
        <v>11.4</v>
      </c>
      <c r="E19" s="73">
        <v>112476</v>
      </c>
      <c r="F19" s="69">
        <v>11.5</v>
      </c>
      <c r="G19" s="87">
        <f t="shared" si="0"/>
        <v>4148</v>
      </c>
      <c r="H19" s="88">
        <f t="shared" si="1"/>
        <v>3.6878978626551442</v>
      </c>
    </row>
    <row r="20" spans="1:8" ht="17.149999999999999" customHeight="1" x14ac:dyDescent="0.4">
      <c r="A20" s="70"/>
      <c r="B20" s="86" t="s">
        <v>111</v>
      </c>
      <c r="C20" s="73">
        <v>139223</v>
      </c>
      <c r="D20" s="69">
        <v>13.6</v>
      </c>
      <c r="E20" s="73">
        <v>134250</v>
      </c>
      <c r="F20" s="69">
        <v>13.8</v>
      </c>
      <c r="G20" s="87">
        <f t="shared" si="0"/>
        <v>4973</v>
      </c>
      <c r="H20" s="88">
        <f t="shared" si="1"/>
        <v>3.7042830540037244</v>
      </c>
    </row>
    <row r="21" spans="1:8" ht="17.149999999999999" customHeight="1" x14ac:dyDescent="0.4">
      <c r="A21" s="70"/>
      <c r="B21" s="86" t="s">
        <v>112</v>
      </c>
      <c r="C21" s="73">
        <v>24542</v>
      </c>
      <c r="D21" s="69">
        <v>2.4</v>
      </c>
      <c r="E21" s="73">
        <v>24923</v>
      </c>
      <c r="F21" s="77">
        <v>2.6</v>
      </c>
      <c r="G21" s="87">
        <f t="shared" si="0"/>
        <v>-381</v>
      </c>
      <c r="H21" s="88">
        <f t="shared" si="1"/>
        <v>-1.5287084219395739</v>
      </c>
    </row>
    <row r="22" spans="1:8" ht="17.149999999999999" customHeight="1" x14ac:dyDescent="0.4">
      <c r="A22" s="70"/>
      <c r="B22" s="86" t="s">
        <v>113</v>
      </c>
      <c r="C22" s="73">
        <v>1629</v>
      </c>
      <c r="D22" s="69">
        <v>0.2</v>
      </c>
      <c r="E22" s="73">
        <v>1336</v>
      </c>
      <c r="F22" s="69">
        <v>0.1</v>
      </c>
      <c r="G22" s="87">
        <f t="shared" si="0"/>
        <v>293</v>
      </c>
      <c r="H22" s="88">
        <f t="shared" si="1"/>
        <v>21.931137724550897</v>
      </c>
    </row>
    <row r="23" spans="1:8" ht="17.149999999999999" customHeight="1" x14ac:dyDescent="0.4">
      <c r="A23" s="70"/>
      <c r="B23" s="86" t="s">
        <v>114</v>
      </c>
      <c r="C23" s="73">
        <v>41362</v>
      </c>
      <c r="D23" s="69">
        <v>4</v>
      </c>
      <c r="E23" s="73">
        <v>43349</v>
      </c>
      <c r="F23" s="69">
        <v>4.4000000000000004</v>
      </c>
      <c r="G23" s="87">
        <f t="shared" si="0"/>
        <v>-1987</v>
      </c>
      <c r="H23" s="88">
        <f t="shared" si="1"/>
        <v>-4.5837274216244897</v>
      </c>
    </row>
    <row r="24" spans="1:8" ht="17.149999999999999" customHeight="1" x14ac:dyDescent="0.4">
      <c r="A24" s="70"/>
      <c r="B24" s="86" t="s">
        <v>115</v>
      </c>
      <c r="C24" s="73">
        <v>34093</v>
      </c>
      <c r="D24" s="69">
        <v>3.3</v>
      </c>
      <c r="E24" s="73">
        <v>34948</v>
      </c>
      <c r="F24" s="69">
        <v>3.6</v>
      </c>
      <c r="G24" s="87">
        <f t="shared" si="0"/>
        <v>-855</v>
      </c>
      <c r="H24" s="88">
        <f t="shared" si="1"/>
        <v>-2.4464919308687194</v>
      </c>
    </row>
    <row r="25" spans="1:8" ht="17.149999999999999" customHeight="1" x14ac:dyDescent="0.4">
      <c r="A25" s="70"/>
      <c r="B25" s="86" t="s">
        <v>133</v>
      </c>
      <c r="C25" s="73" t="s">
        <v>139</v>
      </c>
      <c r="D25" s="69" t="s">
        <v>139</v>
      </c>
      <c r="E25" s="73" t="s">
        <v>139</v>
      </c>
      <c r="F25" s="69" t="s">
        <v>139</v>
      </c>
      <c r="G25" s="73" t="s">
        <v>139</v>
      </c>
      <c r="H25" s="69" t="s">
        <v>139</v>
      </c>
    </row>
    <row r="26" spans="1:8" ht="17.149999999999999" customHeight="1" x14ac:dyDescent="0.4">
      <c r="A26" s="70"/>
      <c r="B26" s="86" t="s">
        <v>117</v>
      </c>
      <c r="C26" s="73">
        <v>1082</v>
      </c>
      <c r="D26" s="69">
        <v>0.1</v>
      </c>
      <c r="E26" s="73">
        <v>1091</v>
      </c>
      <c r="F26" s="69">
        <v>0.1</v>
      </c>
      <c r="G26" s="87">
        <f t="shared" si="0"/>
        <v>-9</v>
      </c>
      <c r="H26" s="88">
        <f t="shared" si="1"/>
        <v>-0.82493125572868919</v>
      </c>
    </row>
    <row r="27" spans="1:8" ht="17.149999999999999" customHeight="1" x14ac:dyDescent="0.4">
      <c r="A27" s="70"/>
      <c r="B27" s="86" t="s">
        <v>134</v>
      </c>
      <c r="C27" s="73">
        <v>46357</v>
      </c>
      <c r="D27" s="69">
        <v>4.5</v>
      </c>
      <c r="E27" s="73">
        <v>42327</v>
      </c>
      <c r="F27" s="69">
        <v>4.3</v>
      </c>
      <c r="G27" s="87">
        <f t="shared" si="0"/>
        <v>4030</v>
      </c>
      <c r="H27" s="88">
        <f t="shared" si="1"/>
        <v>9.5211094573203869</v>
      </c>
    </row>
    <row r="28" spans="1:8" ht="17.149999999999999" customHeight="1" x14ac:dyDescent="0.4">
      <c r="A28" s="70"/>
      <c r="B28" s="72" t="s">
        <v>119</v>
      </c>
      <c r="C28" s="73" t="s">
        <v>139</v>
      </c>
      <c r="D28" s="69" t="s">
        <v>139</v>
      </c>
      <c r="E28" s="73" t="s">
        <v>139</v>
      </c>
      <c r="F28" s="69" t="s">
        <v>139</v>
      </c>
      <c r="G28" s="73" t="s">
        <v>139</v>
      </c>
      <c r="H28" s="69" t="s">
        <v>139</v>
      </c>
    </row>
    <row r="29" spans="1:8" ht="17.149999999999999" customHeight="1" x14ac:dyDescent="0.4">
      <c r="A29" s="70"/>
      <c r="B29" s="86" t="s">
        <v>120</v>
      </c>
      <c r="C29" s="73" t="s">
        <v>139</v>
      </c>
      <c r="D29" s="69" t="s">
        <v>139</v>
      </c>
      <c r="E29" s="73">
        <v>8838</v>
      </c>
      <c r="F29" s="69">
        <v>0.9</v>
      </c>
      <c r="G29" s="73">
        <f>-E29</f>
        <v>-8838</v>
      </c>
      <c r="H29" s="88">
        <f t="shared" si="1"/>
        <v>-100</v>
      </c>
    </row>
    <row r="30" spans="1:8" ht="17.149999999999999" customHeight="1" x14ac:dyDescent="0.4">
      <c r="A30" s="70"/>
      <c r="B30" s="86" t="s">
        <v>121</v>
      </c>
      <c r="C30" s="73" t="s">
        <v>139</v>
      </c>
      <c r="D30" s="69" t="s">
        <v>139</v>
      </c>
      <c r="E30" s="73" t="s">
        <v>139</v>
      </c>
      <c r="F30" s="69" t="s">
        <v>139</v>
      </c>
      <c r="G30" s="73" t="s">
        <v>139</v>
      </c>
      <c r="H30" s="69" t="s">
        <v>139</v>
      </c>
    </row>
    <row r="31" spans="1:8" ht="17.149999999999999" customHeight="1" x14ac:dyDescent="0.4">
      <c r="A31" s="70"/>
      <c r="B31" s="86" t="s">
        <v>122</v>
      </c>
      <c r="C31" s="73" t="s">
        <v>139</v>
      </c>
      <c r="D31" s="69" t="s">
        <v>139</v>
      </c>
      <c r="E31" s="73" t="s">
        <v>139</v>
      </c>
      <c r="F31" s="69" t="s">
        <v>139</v>
      </c>
      <c r="G31" s="73" t="s">
        <v>139</v>
      </c>
      <c r="H31" s="69" t="s">
        <v>139</v>
      </c>
    </row>
    <row r="32" spans="1:8" ht="17.149999999999999" customHeight="1" x14ac:dyDescent="0.4">
      <c r="A32" s="70"/>
      <c r="B32" s="86" t="s">
        <v>123</v>
      </c>
      <c r="C32" s="73" t="s">
        <v>139</v>
      </c>
      <c r="D32" s="69" t="s">
        <v>139</v>
      </c>
      <c r="E32" s="73" t="s">
        <v>139</v>
      </c>
      <c r="F32" s="69" t="s">
        <v>139</v>
      </c>
      <c r="G32" s="73" t="s">
        <v>139</v>
      </c>
      <c r="H32" s="69" t="s">
        <v>139</v>
      </c>
    </row>
    <row r="33" spans="1:8" ht="17.149999999999999" customHeight="1" x14ac:dyDescent="0.4">
      <c r="A33" s="70"/>
      <c r="B33" s="86" t="s">
        <v>124</v>
      </c>
      <c r="C33" s="73" t="s">
        <v>139</v>
      </c>
      <c r="D33" s="69" t="s">
        <v>139</v>
      </c>
      <c r="E33" s="73" t="s">
        <v>139</v>
      </c>
      <c r="F33" s="69" t="s">
        <v>139</v>
      </c>
      <c r="G33" s="73" t="s">
        <v>139</v>
      </c>
      <c r="H33" s="69" t="s">
        <v>139</v>
      </c>
    </row>
    <row r="34" spans="1:8" ht="17.149999999999999" customHeight="1" x14ac:dyDescent="0.4">
      <c r="A34" s="70"/>
      <c r="B34" s="86" t="s">
        <v>125</v>
      </c>
      <c r="C34" s="73" t="s">
        <v>139</v>
      </c>
      <c r="D34" s="69" t="s">
        <v>139</v>
      </c>
      <c r="E34" s="73" t="s">
        <v>139</v>
      </c>
      <c r="F34" s="69" t="s">
        <v>139</v>
      </c>
      <c r="G34" s="73" t="s">
        <v>139</v>
      </c>
      <c r="H34" s="69" t="s">
        <v>139</v>
      </c>
    </row>
    <row r="35" spans="1:8" ht="17.149999999999999" customHeight="1" x14ac:dyDescent="0.4">
      <c r="A35" s="70"/>
      <c r="B35" s="72" t="s">
        <v>191</v>
      </c>
      <c r="C35" s="73" t="s">
        <v>139</v>
      </c>
      <c r="D35" s="69" t="s">
        <v>139</v>
      </c>
      <c r="E35" s="73" t="s">
        <v>139</v>
      </c>
      <c r="F35" s="69" t="s">
        <v>139</v>
      </c>
      <c r="G35" s="73" t="s">
        <v>139</v>
      </c>
      <c r="H35" s="69" t="s">
        <v>139</v>
      </c>
    </row>
    <row r="36" spans="1:8" ht="17.149999999999999" customHeight="1" x14ac:dyDescent="0.4">
      <c r="A36" s="70"/>
      <c r="B36" s="86" t="s">
        <v>126</v>
      </c>
      <c r="C36" s="73" t="s">
        <v>139</v>
      </c>
      <c r="D36" s="69" t="s">
        <v>139</v>
      </c>
      <c r="E36" s="73" t="s">
        <v>139</v>
      </c>
      <c r="F36" s="69" t="s">
        <v>139</v>
      </c>
      <c r="G36" s="73" t="s">
        <v>139</v>
      </c>
      <c r="H36" s="69" t="s">
        <v>139</v>
      </c>
    </row>
    <row r="37" spans="1:8" ht="17.149999999999999" customHeight="1" x14ac:dyDescent="0.4">
      <c r="A37" s="70"/>
      <c r="B37" s="72" t="s">
        <v>127</v>
      </c>
      <c r="C37" s="73">
        <f>SUM(C12:C36)</f>
        <v>1023568</v>
      </c>
      <c r="D37" s="79">
        <f>SUM(D12:D36)</f>
        <v>99.999999999999986</v>
      </c>
      <c r="E37" s="73">
        <v>975165</v>
      </c>
      <c r="F37" s="79">
        <v>99.999999999999986</v>
      </c>
      <c r="G37" s="87">
        <f t="shared" si="0"/>
        <v>48403</v>
      </c>
      <c r="H37" s="88">
        <f t="shared" si="1"/>
        <v>4.96357026759574</v>
      </c>
    </row>
    <row r="38" spans="1:8" ht="17.149999999999999" customHeight="1" x14ac:dyDescent="0.4">
      <c r="A38" s="70"/>
      <c r="B38" s="43"/>
      <c r="C38" s="93"/>
      <c r="D38" s="94"/>
      <c r="E38" s="93"/>
      <c r="F38" s="95"/>
      <c r="G38" s="93"/>
      <c r="H38" s="43"/>
    </row>
    <row r="39" spans="1:8" ht="17.149999999999999" customHeight="1" x14ac:dyDescent="0.4">
      <c r="A39" s="70"/>
      <c r="B39" s="70"/>
      <c r="C39" s="70"/>
      <c r="D39" s="70"/>
      <c r="E39" s="70"/>
      <c r="F39" s="70"/>
      <c r="G39" s="96"/>
      <c r="H39" s="97"/>
    </row>
  </sheetData>
  <sortState ref="B42:C68">
    <sortCondition ref="B42:B68"/>
  </sortState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已命名的範圍</vt:lpstr>
      </vt:variant>
      <vt:variant>
        <vt:i4>1</vt:i4>
      </vt:variant>
    </vt:vector>
  </HeadingPairs>
  <TitlesOfParts>
    <vt:vector size="12" baseType="lpstr">
      <vt:lpstr>資負表</vt:lpstr>
      <vt:lpstr>人壽圖</vt:lpstr>
      <vt:lpstr>收支損益</vt:lpstr>
      <vt:lpstr>稅前純益統計表</vt:lpstr>
      <vt:lpstr>保險負債</vt:lpstr>
      <vt:lpstr>業主權益</vt:lpstr>
      <vt:lpstr>政府債券投資</vt:lpstr>
      <vt:lpstr>其他有價證券</vt:lpstr>
      <vt:lpstr>不動產投資</vt:lpstr>
      <vt:lpstr>放款</vt:lpstr>
      <vt:lpstr>營運比率</vt:lpstr>
      <vt:lpstr>人壽圖!Print_Area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2017-06-30T06:32:56Z</cp:lastPrinted>
  <dcterms:created xsi:type="dcterms:W3CDTF">2016-05-31T03:33:52Z</dcterms:created>
  <dcterms:modified xsi:type="dcterms:W3CDTF">2017-08-15T07:48:26Z</dcterms:modified>
</cp:coreProperties>
</file>