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G25" i="2"/>
  <c r="F25" i="2"/>
  <c r="F24" i="2"/>
  <c r="G24" i="2" s="1"/>
  <c r="F23" i="2"/>
  <c r="G23" i="2" s="1"/>
  <c r="G22" i="2"/>
  <c r="F22" i="2"/>
  <c r="F21" i="2"/>
  <c r="G21" i="2" s="1"/>
  <c r="F20" i="2"/>
  <c r="G20" i="2" s="1"/>
  <c r="F19" i="2"/>
  <c r="G19" i="2" s="1"/>
  <c r="G18" i="2"/>
  <c r="F18" i="2"/>
  <c r="F17" i="2"/>
  <c r="F16" i="2"/>
  <c r="F15" i="2"/>
  <c r="G15" i="2" s="1"/>
  <c r="F14" i="2"/>
  <c r="G14" i="2" s="1"/>
  <c r="F13" i="2"/>
  <c r="G13" i="2" s="1"/>
  <c r="G12" i="2"/>
  <c r="F12" i="2"/>
  <c r="F11" i="2"/>
  <c r="G11" i="2" s="1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59" i="1" s="1"/>
  <c r="D59" i="1" l="1"/>
  <c r="C62" i="1"/>
  <c r="C63" i="1" s="1"/>
  <c r="E62" i="1"/>
  <c r="E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<sst xmlns="http://schemas.openxmlformats.org/spreadsheetml/2006/main" count="122" uniqueCount="83">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</sst>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5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</row>
      </sheetData>
      <sheetData sheetId="3">
        <row r="3">
          <cell r="M3" t="str">
            <v>純外幣交易</v>
          </cell>
        </row>
      </sheetData>
      <sheetData sheetId="4"/>
      <sheetData sheetId="5"/>
      <sheetData sheetId="6">
        <row r="6">
          <cell r="M6">
            <v>3106305</v>
          </cell>
          <cell r="N6">
            <v>12.07</v>
          </cell>
        </row>
        <row r="7">
          <cell r="M7">
            <v>2431068</v>
          </cell>
          <cell r="N7">
            <v>9.4499999999999993</v>
          </cell>
        </row>
        <row r="8">
          <cell r="M8">
            <v>2186276</v>
          </cell>
          <cell r="N8">
            <v>8.5</v>
          </cell>
        </row>
        <row r="9">
          <cell r="M9">
            <v>1588749</v>
          </cell>
          <cell r="N9">
            <v>6.18</v>
          </cell>
        </row>
        <row r="10">
          <cell r="M10">
            <v>1316606</v>
          </cell>
          <cell r="N10">
            <v>5.12</v>
          </cell>
        </row>
        <row r="11">
          <cell r="M11">
            <v>1058413</v>
          </cell>
          <cell r="N11">
            <v>4.1100000000000003</v>
          </cell>
        </row>
        <row r="12">
          <cell r="M12">
            <v>912705</v>
          </cell>
          <cell r="N12">
            <v>3.55</v>
          </cell>
        </row>
        <row r="13">
          <cell r="M13">
            <v>897904</v>
          </cell>
          <cell r="N13">
            <v>3.49</v>
          </cell>
        </row>
        <row r="14">
          <cell r="M14">
            <v>894781</v>
          </cell>
          <cell r="N14">
            <v>3.48</v>
          </cell>
        </row>
        <row r="15">
          <cell r="M15">
            <v>706517</v>
          </cell>
          <cell r="N15">
            <v>2.75</v>
          </cell>
        </row>
        <row r="16">
          <cell r="M16">
            <v>604515</v>
          </cell>
          <cell r="N16">
            <v>2.35</v>
          </cell>
        </row>
        <row r="17">
          <cell r="M17">
            <v>581071</v>
          </cell>
          <cell r="N17">
            <v>2.2599999999999998</v>
          </cell>
        </row>
        <row r="18">
          <cell r="M18">
            <v>456633</v>
          </cell>
          <cell r="N18">
            <v>1.77</v>
          </cell>
        </row>
        <row r="19">
          <cell r="M19">
            <v>345270</v>
          </cell>
          <cell r="N19">
            <v>1.34</v>
          </cell>
        </row>
        <row r="20">
          <cell r="M20">
            <v>341215</v>
          </cell>
          <cell r="N20">
            <v>1.33</v>
          </cell>
        </row>
        <row r="21">
          <cell r="M21">
            <v>315725</v>
          </cell>
          <cell r="N21">
            <v>1.23</v>
          </cell>
        </row>
        <row r="22">
          <cell r="M22">
            <v>303803</v>
          </cell>
          <cell r="N22">
            <v>1.18</v>
          </cell>
        </row>
        <row r="23">
          <cell r="M23">
            <v>217161</v>
          </cell>
          <cell r="N23">
            <v>0.84</v>
          </cell>
        </row>
        <row r="24">
          <cell r="M24">
            <v>160601</v>
          </cell>
          <cell r="N24">
            <v>0.62</v>
          </cell>
        </row>
        <row r="25">
          <cell r="M25">
            <v>125464</v>
          </cell>
          <cell r="N25">
            <v>0.49</v>
          </cell>
        </row>
        <row r="26">
          <cell r="M26">
            <v>118917</v>
          </cell>
          <cell r="N26">
            <v>0.46</v>
          </cell>
        </row>
        <row r="27">
          <cell r="M27">
            <v>105909</v>
          </cell>
          <cell r="N27">
            <v>0.41</v>
          </cell>
        </row>
        <row r="28">
          <cell r="M28">
            <v>89620</v>
          </cell>
          <cell r="N28">
            <v>0.35</v>
          </cell>
        </row>
        <row r="29">
          <cell r="M29">
            <v>89225</v>
          </cell>
          <cell r="N29">
            <v>0.35</v>
          </cell>
        </row>
        <row r="30">
          <cell r="M30">
            <v>58514</v>
          </cell>
          <cell r="N30">
            <v>0.23</v>
          </cell>
        </row>
        <row r="31">
          <cell r="M31">
            <v>45113</v>
          </cell>
          <cell r="N31">
            <v>0.17</v>
          </cell>
        </row>
        <row r="32">
          <cell r="M32">
            <v>42432</v>
          </cell>
          <cell r="N32">
            <v>0.16</v>
          </cell>
        </row>
        <row r="33">
          <cell r="M33">
            <v>40058</v>
          </cell>
          <cell r="N33">
            <v>0.16</v>
          </cell>
        </row>
        <row r="34">
          <cell r="M34">
            <v>6691</v>
          </cell>
          <cell r="N34">
            <v>0.03</v>
          </cell>
        </row>
        <row r="35">
          <cell r="M35">
            <v>2801</v>
          </cell>
          <cell r="N35">
            <v>0.01</v>
          </cell>
        </row>
        <row r="36">
          <cell r="M36">
            <v>2767</v>
          </cell>
          <cell r="N36">
            <v>0.01</v>
          </cell>
        </row>
        <row r="37">
          <cell r="M37">
            <v>1633</v>
          </cell>
          <cell r="N37">
            <v>0.01</v>
          </cell>
        </row>
        <row r="38">
          <cell r="M38">
            <v>1533</v>
          </cell>
          <cell r="N38">
            <v>0.01</v>
          </cell>
        </row>
        <row r="39">
          <cell r="M39">
            <v>1164</v>
          </cell>
          <cell r="N39">
            <v>0</v>
          </cell>
        </row>
        <row r="40">
          <cell r="M40">
            <v>555</v>
          </cell>
          <cell r="N40">
            <v>0</v>
          </cell>
        </row>
        <row r="41">
          <cell r="M41">
            <v>200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722209</v>
          </cell>
          <cell r="N46">
            <v>2.81</v>
          </cell>
        </row>
        <row r="47">
          <cell r="M47">
            <v>716011</v>
          </cell>
          <cell r="N47">
            <v>2.78</v>
          </cell>
        </row>
        <row r="48">
          <cell r="M48">
            <v>665200</v>
          </cell>
          <cell r="N48">
            <v>2.59</v>
          </cell>
        </row>
        <row r="49">
          <cell r="M49">
            <v>574017</v>
          </cell>
          <cell r="N49">
            <v>2.23</v>
          </cell>
        </row>
        <row r="50">
          <cell r="M50">
            <v>524303</v>
          </cell>
          <cell r="N50">
            <v>2.04</v>
          </cell>
        </row>
        <row r="51">
          <cell r="M51">
            <v>500735</v>
          </cell>
          <cell r="N51">
            <v>1.95</v>
          </cell>
        </row>
        <row r="52">
          <cell r="M52">
            <v>398759</v>
          </cell>
          <cell r="N52">
            <v>1.55</v>
          </cell>
        </row>
        <row r="53">
          <cell r="M53">
            <v>311976</v>
          </cell>
          <cell r="N53">
            <v>1.21</v>
          </cell>
        </row>
        <row r="54">
          <cell r="M54">
            <v>279641</v>
          </cell>
          <cell r="N54">
            <v>1.0900000000000001</v>
          </cell>
        </row>
        <row r="55">
          <cell r="M55">
            <v>247194</v>
          </cell>
          <cell r="N55">
            <v>0.96</v>
          </cell>
        </row>
        <row r="56">
          <cell r="M56">
            <v>225439</v>
          </cell>
          <cell r="N56">
            <v>0.88</v>
          </cell>
        </row>
        <row r="57">
          <cell r="M57">
            <v>213443</v>
          </cell>
          <cell r="N57">
            <v>0.83</v>
          </cell>
        </row>
        <row r="58">
          <cell r="M58">
            <v>201091</v>
          </cell>
          <cell r="N58">
            <v>0.78</v>
          </cell>
        </row>
        <row r="59">
          <cell r="M59">
            <v>156721</v>
          </cell>
          <cell r="N59">
            <v>0.61</v>
          </cell>
        </row>
        <row r="60">
          <cell r="M60">
            <v>155675</v>
          </cell>
          <cell r="N60">
            <v>0.6</v>
          </cell>
        </row>
        <row r="61">
          <cell r="M61">
            <v>146794</v>
          </cell>
          <cell r="N61">
            <v>0.56999999999999995</v>
          </cell>
        </row>
        <row r="62">
          <cell r="M62">
            <v>136339</v>
          </cell>
          <cell r="N62">
            <v>0.53</v>
          </cell>
        </row>
        <row r="63">
          <cell r="M63">
            <v>122347</v>
          </cell>
          <cell r="N63">
            <v>0.47</v>
          </cell>
        </row>
        <row r="64">
          <cell r="M64">
            <v>101694</v>
          </cell>
          <cell r="N64">
            <v>0.39</v>
          </cell>
        </row>
        <row r="65">
          <cell r="M65">
            <v>89721</v>
          </cell>
          <cell r="N65">
            <v>0.35</v>
          </cell>
        </row>
        <row r="66">
          <cell r="M66">
            <v>55669</v>
          </cell>
          <cell r="N66">
            <v>0.22</v>
          </cell>
        </row>
        <row r="67">
          <cell r="M67">
            <v>16744</v>
          </cell>
          <cell r="N67">
            <v>0.06</v>
          </cell>
        </row>
        <row r="68">
          <cell r="M68">
            <v>4652</v>
          </cell>
          <cell r="N68">
            <v>0.02</v>
          </cell>
        </row>
        <row r="69">
          <cell r="M69">
            <v>1459</v>
          </cell>
          <cell r="N69">
            <v>0.01</v>
          </cell>
        </row>
        <row r="70">
          <cell r="M70">
            <v>975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15899</v>
          </cell>
          <cell r="C6">
            <v>23.71</v>
          </cell>
          <cell r="G6">
            <v>0</v>
          </cell>
        </row>
        <row r="7">
          <cell r="B7">
            <v>8949</v>
          </cell>
          <cell r="C7">
            <v>13.34</v>
          </cell>
          <cell r="G7">
            <v>0</v>
          </cell>
        </row>
        <row r="8">
          <cell r="B8">
            <v>5367</v>
          </cell>
          <cell r="C8">
            <v>8</v>
          </cell>
          <cell r="G8">
            <v>0</v>
          </cell>
        </row>
        <row r="9">
          <cell r="B9">
            <v>1037</v>
          </cell>
          <cell r="C9">
            <v>1.55</v>
          </cell>
          <cell r="G9">
            <v>0</v>
          </cell>
        </row>
        <row r="10">
          <cell r="B10">
            <v>1005</v>
          </cell>
          <cell r="C10">
            <v>1.5</v>
          </cell>
          <cell r="G10">
            <v>0</v>
          </cell>
        </row>
        <row r="11">
          <cell r="B11">
            <v>778</v>
          </cell>
          <cell r="C11">
            <v>1.1599999999999999</v>
          </cell>
          <cell r="G11">
            <v>0</v>
          </cell>
        </row>
        <row r="12">
          <cell r="B12">
            <v>486</v>
          </cell>
          <cell r="C12">
            <v>0.72</v>
          </cell>
          <cell r="G12">
            <v>5583</v>
          </cell>
        </row>
        <row r="13">
          <cell r="B13">
            <v>389</v>
          </cell>
          <cell r="C13">
            <v>0.57999999999999996</v>
          </cell>
          <cell r="G13">
            <v>0</v>
          </cell>
        </row>
        <row r="14">
          <cell r="B14">
            <v>389</v>
          </cell>
          <cell r="C14">
            <v>0.57999999999999996</v>
          </cell>
          <cell r="G14">
            <v>202</v>
          </cell>
        </row>
        <row r="15">
          <cell r="B15">
            <v>324</v>
          </cell>
          <cell r="C15">
            <v>0.48</v>
          </cell>
          <cell r="G15">
            <v>0</v>
          </cell>
        </row>
        <row r="16">
          <cell r="B16">
            <v>259</v>
          </cell>
          <cell r="C16">
            <v>0.39</v>
          </cell>
          <cell r="G16">
            <v>0</v>
          </cell>
        </row>
        <row r="17">
          <cell r="B17">
            <v>259</v>
          </cell>
          <cell r="C17">
            <v>0.39</v>
          </cell>
          <cell r="G17">
            <v>0</v>
          </cell>
        </row>
        <row r="18">
          <cell r="B18">
            <v>195</v>
          </cell>
          <cell r="C18">
            <v>0.28999999999999998</v>
          </cell>
          <cell r="G18">
            <v>695</v>
          </cell>
        </row>
        <row r="19">
          <cell r="B19">
            <v>130</v>
          </cell>
          <cell r="C19">
            <v>0.19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514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10605</v>
          </cell>
          <cell r="C46">
            <v>15.81</v>
          </cell>
          <cell r="G46">
            <v>0</v>
          </cell>
        </row>
        <row r="47">
          <cell r="B47">
            <v>6727</v>
          </cell>
          <cell r="C47">
            <v>10.029999999999999</v>
          </cell>
          <cell r="G47">
            <v>0</v>
          </cell>
        </row>
        <row r="48">
          <cell r="B48">
            <v>3240</v>
          </cell>
          <cell r="C48">
            <v>4.83</v>
          </cell>
          <cell r="G48">
            <v>0</v>
          </cell>
        </row>
        <row r="49">
          <cell r="B49">
            <v>2795</v>
          </cell>
          <cell r="C49">
            <v>4.17</v>
          </cell>
          <cell r="G49">
            <v>0</v>
          </cell>
        </row>
        <row r="50">
          <cell r="B50">
            <v>2107</v>
          </cell>
          <cell r="C50">
            <v>3.14</v>
          </cell>
          <cell r="G50">
            <v>0</v>
          </cell>
        </row>
        <row r="51">
          <cell r="B51">
            <v>2009</v>
          </cell>
          <cell r="C51">
            <v>3</v>
          </cell>
          <cell r="G51">
            <v>0</v>
          </cell>
        </row>
        <row r="52">
          <cell r="B52">
            <v>1621</v>
          </cell>
          <cell r="C52">
            <v>2.42</v>
          </cell>
          <cell r="G52">
            <v>0</v>
          </cell>
        </row>
        <row r="53">
          <cell r="B53">
            <v>1040</v>
          </cell>
          <cell r="C53">
            <v>1.55</v>
          </cell>
          <cell r="G53">
            <v>0</v>
          </cell>
        </row>
        <row r="54">
          <cell r="B54">
            <v>487</v>
          </cell>
          <cell r="C54">
            <v>0.73</v>
          </cell>
          <cell r="G54">
            <v>0</v>
          </cell>
        </row>
        <row r="55">
          <cell r="B55">
            <v>350</v>
          </cell>
          <cell r="C55">
            <v>0.52</v>
          </cell>
          <cell r="G55">
            <v>0</v>
          </cell>
        </row>
        <row r="56">
          <cell r="B56">
            <v>325</v>
          </cell>
          <cell r="C56">
            <v>0.49</v>
          </cell>
          <cell r="G56">
            <v>0</v>
          </cell>
        </row>
        <row r="57">
          <cell r="B57">
            <v>162</v>
          </cell>
          <cell r="C57">
            <v>0.24</v>
          </cell>
          <cell r="G57">
            <v>0</v>
          </cell>
        </row>
        <row r="58">
          <cell r="B58">
            <v>130</v>
          </cell>
          <cell r="C58">
            <v>0.19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6"/>
  <sheetViews>
    <sheetView tabSelected="1" view="pageBreakPreview" topLeftCell="A33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7.109375" style="2" customWidth="1"/>
    <col min="8" max="8" width="13.77734375" style="2" customWidth="1"/>
    <col min="9" max="9" width="14.77734375" style="2" customWidth="1"/>
    <col min="10" max="10" width="13.77734375" style="2" customWidth="1"/>
    <col min="11" max="16384" width="8.77734375" style="2"/>
  </cols>
  <sheetData>
    <row r="1" spans="1:11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11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11" ht="19.5">
      <c r="A3" s="160" t="s">
        <v>80</v>
      </c>
      <c r="B3" s="160"/>
      <c r="C3" s="160"/>
      <c r="D3" s="160"/>
      <c r="E3" s="160"/>
      <c r="F3" s="4"/>
    </row>
    <row r="4" spans="1:11" ht="18" thickBot="1">
      <c r="A4" s="5"/>
      <c r="B4" s="6"/>
      <c r="C4" s="6"/>
      <c r="D4" s="161" t="s">
        <v>4</v>
      </c>
      <c r="E4" s="161"/>
      <c r="F4" s="7"/>
    </row>
    <row r="5" spans="1:11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1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1" s="14" customFormat="1" ht="28.15" customHeight="1" thickBot="1">
      <c r="A7" s="20" t="s">
        <v>12</v>
      </c>
      <c r="B7" s="21">
        <v>793824</v>
      </c>
      <c r="C7" s="22">
        <v>1495328</v>
      </c>
      <c r="D7" s="23">
        <v>2289152</v>
      </c>
      <c r="E7" s="24">
        <v>10.62</v>
      </c>
      <c r="F7" s="25">
        <v>348376</v>
      </c>
      <c r="G7" s="26"/>
      <c r="H7" s="26"/>
      <c r="I7" s="26"/>
      <c r="J7" s="26"/>
      <c r="K7" s="27"/>
    </row>
    <row r="8" spans="1:11" s="14" customFormat="1" ht="28.15" customHeight="1">
      <c r="A8" s="28" t="s">
        <v>13</v>
      </c>
      <c r="B8" s="29">
        <v>793824</v>
      </c>
      <c r="C8" s="29">
        <v>175519</v>
      </c>
      <c r="D8" s="29">
        <v>969343</v>
      </c>
      <c r="E8" s="30">
        <v>4.5</v>
      </c>
      <c r="F8" s="31">
        <v>324465</v>
      </c>
      <c r="G8" s="26"/>
      <c r="H8" s="26"/>
      <c r="I8" s="26"/>
      <c r="J8" s="26"/>
      <c r="K8" s="27"/>
    </row>
    <row r="9" spans="1:11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33"/>
      <c r="K9" s="27"/>
    </row>
    <row r="10" spans="1:11" s="14" customFormat="1" ht="24" hidden="1" customHeight="1">
      <c r="A10" s="28" t="s">
        <v>15</v>
      </c>
      <c r="B10" s="29">
        <v>781048</v>
      </c>
      <c r="C10" s="29">
        <v>156080</v>
      </c>
      <c r="D10" s="29">
        <v>937128</v>
      </c>
      <c r="E10" s="32">
        <v>4.3499999999999996</v>
      </c>
      <c r="F10" s="31">
        <v>324465</v>
      </c>
      <c r="G10" s="33"/>
      <c r="H10" s="33"/>
      <c r="I10" s="33"/>
      <c r="J10" s="33"/>
      <c r="K10" s="27"/>
    </row>
    <row r="11" spans="1:11" s="14" customFormat="1" ht="24" hidden="1" customHeight="1">
      <c r="A11" s="28" t="s">
        <v>16</v>
      </c>
      <c r="B11" s="29">
        <v>6820</v>
      </c>
      <c r="C11" s="29">
        <v>6795</v>
      </c>
      <c r="D11" s="29">
        <v>13615</v>
      </c>
      <c r="E11" s="32">
        <v>0.06</v>
      </c>
      <c r="F11" s="31">
        <v>0</v>
      </c>
      <c r="G11" s="33"/>
      <c r="H11" s="33"/>
      <c r="I11" s="33"/>
      <c r="J11" s="33"/>
      <c r="K11" s="27"/>
    </row>
    <row r="12" spans="1:11" s="14" customFormat="1" ht="24" hidden="1" customHeight="1">
      <c r="A12" s="28" t="s">
        <v>17</v>
      </c>
      <c r="B12" s="29">
        <v>5956</v>
      </c>
      <c r="C12" s="29">
        <v>12644</v>
      </c>
      <c r="D12" s="29">
        <v>18600</v>
      </c>
      <c r="E12" s="32">
        <v>0.09</v>
      </c>
      <c r="F12" s="31">
        <v>0</v>
      </c>
      <c r="G12" s="33"/>
      <c r="H12" s="33"/>
      <c r="I12" s="33"/>
      <c r="J12" s="33"/>
      <c r="K12" s="27"/>
    </row>
    <row r="13" spans="1:11" s="14" customFormat="1" ht="24.75" customHeight="1" thickBot="1">
      <c r="A13" s="28" t="s">
        <v>18</v>
      </c>
      <c r="B13" s="29">
        <v>0</v>
      </c>
      <c r="C13" s="29">
        <v>1319809</v>
      </c>
      <c r="D13" s="29">
        <v>1319809</v>
      </c>
      <c r="E13" s="32">
        <v>6.12</v>
      </c>
      <c r="F13" s="31">
        <v>23911</v>
      </c>
      <c r="G13" s="26"/>
      <c r="H13" s="26"/>
      <c r="I13" s="26"/>
      <c r="J13" s="26"/>
      <c r="K13" s="27"/>
    </row>
    <row r="14" spans="1:11" s="14" customFormat="1" ht="24" hidden="1" customHeight="1">
      <c r="A14" s="28" t="s">
        <v>19</v>
      </c>
      <c r="B14" s="29">
        <v>0</v>
      </c>
      <c r="C14" s="29">
        <v>671413</v>
      </c>
      <c r="D14" s="29">
        <v>671413</v>
      </c>
      <c r="E14" s="32">
        <v>3.11</v>
      </c>
      <c r="F14" s="31">
        <v>4378</v>
      </c>
      <c r="G14" s="33"/>
      <c r="H14" s="33"/>
      <c r="I14" s="33"/>
      <c r="J14" s="33"/>
      <c r="K14" s="27"/>
    </row>
    <row r="15" spans="1:11" s="14" customFormat="1" ht="24" hidden="1" customHeight="1">
      <c r="A15" s="28" t="s">
        <v>20</v>
      </c>
      <c r="B15" s="29">
        <v>0</v>
      </c>
      <c r="C15" s="29">
        <v>648396</v>
      </c>
      <c r="D15" s="29">
        <v>648396</v>
      </c>
      <c r="E15" s="32">
        <v>3.01</v>
      </c>
      <c r="F15" s="31">
        <v>19533</v>
      </c>
      <c r="G15" s="33"/>
      <c r="H15" s="33"/>
      <c r="I15" s="33"/>
      <c r="J15" s="33"/>
      <c r="K15" s="27"/>
    </row>
    <row r="16" spans="1:11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33"/>
      <c r="J16" s="33"/>
      <c r="K16" s="27"/>
    </row>
    <row r="17" spans="1:11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33"/>
      <c r="J17" s="33"/>
      <c r="K17" s="27"/>
    </row>
    <row r="18" spans="1:11" s="14" customFormat="1" ht="30" customHeight="1" thickBot="1">
      <c r="A18" s="36" t="s">
        <v>23</v>
      </c>
      <c r="B18" s="21">
        <v>6350225</v>
      </c>
      <c r="C18" s="22">
        <v>12804501</v>
      </c>
      <c r="D18" s="23">
        <v>19154726</v>
      </c>
      <c r="E18" s="24">
        <v>88.85</v>
      </c>
      <c r="F18" s="25">
        <v>3496142</v>
      </c>
      <c r="G18" s="26"/>
      <c r="H18" s="26"/>
      <c r="I18" s="26"/>
      <c r="J18" s="26"/>
      <c r="K18" s="27"/>
    </row>
    <row r="19" spans="1:11" s="14" customFormat="1" ht="30" customHeight="1">
      <c r="A19" s="37" t="s">
        <v>24</v>
      </c>
      <c r="B19" s="29">
        <v>6350225</v>
      </c>
      <c r="C19" s="29">
        <v>12800763</v>
      </c>
      <c r="D19" s="29">
        <v>19150988</v>
      </c>
      <c r="E19" s="32">
        <v>88.83</v>
      </c>
      <c r="F19" s="31">
        <v>3474556</v>
      </c>
      <c r="G19" s="26"/>
      <c r="H19" s="26"/>
      <c r="I19" s="26"/>
      <c r="J19" s="26"/>
      <c r="K19" s="27"/>
    </row>
    <row r="20" spans="1:11" s="14" customFormat="1" ht="24" hidden="1" customHeight="1">
      <c r="A20" s="28" t="s">
        <v>25</v>
      </c>
      <c r="B20" s="29">
        <v>247687</v>
      </c>
      <c r="C20" s="29">
        <v>1634806</v>
      </c>
      <c r="D20" s="29">
        <v>1882493</v>
      </c>
      <c r="E20" s="32">
        <v>8.73</v>
      </c>
      <c r="F20" s="31">
        <v>299570</v>
      </c>
      <c r="G20" s="33"/>
      <c r="H20" s="33"/>
      <c r="I20" s="33"/>
      <c r="J20" s="33"/>
      <c r="K20" s="27"/>
    </row>
    <row r="21" spans="1:11" s="14" customFormat="1" ht="24" hidden="1" customHeight="1">
      <c r="A21" s="28" t="s">
        <v>26</v>
      </c>
      <c r="B21" s="29">
        <v>6013444</v>
      </c>
      <c r="C21" s="29">
        <v>10200792</v>
      </c>
      <c r="D21" s="29">
        <v>16214236</v>
      </c>
      <c r="E21" s="32">
        <v>75.209999999999994</v>
      </c>
      <c r="F21" s="31">
        <v>2894391</v>
      </c>
      <c r="G21" s="33"/>
      <c r="H21" s="33"/>
      <c r="I21" s="33"/>
      <c r="J21" s="33"/>
      <c r="K21" s="27"/>
    </row>
    <row r="22" spans="1:11" s="14" customFormat="1" ht="24" hidden="1" customHeight="1">
      <c r="A22" s="28" t="s">
        <v>27</v>
      </c>
      <c r="B22" s="29">
        <v>33325</v>
      </c>
      <c r="C22" s="29">
        <v>3384</v>
      </c>
      <c r="D22" s="29">
        <v>36709</v>
      </c>
      <c r="E22" s="32">
        <v>0.17</v>
      </c>
      <c r="F22" s="31">
        <v>37034</v>
      </c>
      <c r="G22" s="33"/>
      <c r="H22" s="33"/>
      <c r="I22" s="33"/>
      <c r="J22" s="33"/>
      <c r="K22" s="27"/>
    </row>
    <row r="23" spans="1:11" s="14" customFormat="1" ht="24" hidden="1" customHeight="1">
      <c r="A23" s="28" t="s">
        <v>28</v>
      </c>
      <c r="B23" s="29">
        <v>28416</v>
      </c>
      <c r="C23" s="29">
        <v>472315</v>
      </c>
      <c r="D23" s="29">
        <v>500731</v>
      </c>
      <c r="E23" s="32">
        <v>2.3199999999999998</v>
      </c>
      <c r="F23" s="31">
        <v>123383</v>
      </c>
      <c r="G23" s="33"/>
      <c r="H23" s="33"/>
      <c r="I23" s="33"/>
      <c r="J23" s="33"/>
      <c r="K23" s="27"/>
    </row>
    <row r="24" spans="1:11" s="14" customFormat="1" ht="24" hidden="1" customHeight="1">
      <c r="A24" s="28" t="s">
        <v>29</v>
      </c>
      <c r="B24" s="29">
        <v>27353</v>
      </c>
      <c r="C24" s="29">
        <v>489466</v>
      </c>
      <c r="D24" s="29">
        <v>516819</v>
      </c>
      <c r="E24" s="32">
        <v>2.4</v>
      </c>
      <c r="F24" s="31">
        <v>120178</v>
      </c>
      <c r="G24" s="33"/>
      <c r="H24" s="33"/>
      <c r="I24" s="33"/>
      <c r="J24" s="33"/>
      <c r="K24" s="27"/>
    </row>
    <row r="25" spans="1:11" s="14" customFormat="1" ht="26.65" customHeight="1" thickBot="1">
      <c r="A25" s="28" t="s">
        <v>30</v>
      </c>
      <c r="B25" s="29">
        <v>0</v>
      </c>
      <c r="C25" s="29">
        <v>3738</v>
      </c>
      <c r="D25" s="29">
        <v>3738</v>
      </c>
      <c r="E25" s="32">
        <v>0.02</v>
      </c>
      <c r="F25" s="31">
        <v>21586</v>
      </c>
      <c r="G25" s="26"/>
      <c r="H25" s="26"/>
      <c r="I25" s="26"/>
      <c r="J25" s="26"/>
      <c r="K25" s="27"/>
    </row>
    <row r="26" spans="1:11" s="14" customFormat="1" ht="24" hidden="1" customHeight="1">
      <c r="A26" s="28" t="s">
        <v>19</v>
      </c>
      <c r="B26" s="29">
        <v>0</v>
      </c>
      <c r="C26" s="29">
        <v>1372</v>
      </c>
      <c r="D26" s="29">
        <v>1372</v>
      </c>
      <c r="E26" s="32">
        <v>0.01</v>
      </c>
      <c r="F26" s="31">
        <v>9984</v>
      </c>
      <c r="G26" s="33"/>
      <c r="H26" s="33"/>
      <c r="I26" s="33"/>
      <c r="J26" s="33"/>
      <c r="K26" s="27"/>
    </row>
    <row r="27" spans="1:11" s="14" customFormat="1" ht="24" hidden="1" customHeight="1">
      <c r="A27" s="28" t="s">
        <v>31</v>
      </c>
      <c r="B27" s="29">
        <v>0</v>
      </c>
      <c r="C27" s="29">
        <v>2366</v>
      </c>
      <c r="D27" s="29">
        <v>2366</v>
      </c>
      <c r="E27" s="32">
        <v>0.01</v>
      </c>
      <c r="F27" s="31">
        <v>11602</v>
      </c>
      <c r="G27" s="33"/>
      <c r="H27" s="33"/>
      <c r="I27" s="33"/>
      <c r="J27" s="33"/>
      <c r="K27" s="27"/>
    </row>
    <row r="28" spans="1:11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33"/>
      <c r="J28" s="33"/>
      <c r="K28" s="27"/>
    </row>
    <row r="29" spans="1:11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33"/>
      <c r="J29" s="33"/>
      <c r="K29" s="27"/>
    </row>
    <row r="30" spans="1:11" s="14" customFormat="1" ht="30" customHeight="1" thickBot="1">
      <c r="A30" s="36" t="s">
        <v>32</v>
      </c>
      <c r="B30" s="23">
        <v>72931</v>
      </c>
      <c r="C30" s="23">
        <v>26710</v>
      </c>
      <c r="D30" s="23">
        <v>99641</v>
      </c>
      <c r="E30" s="24">
        <v>0.46</v>
      </c>
      <c r="F30" s="25">
        <v>2400</v>
      </c>
      <c r="G30" s="26"/>
      <c r="H30" s="26"/>
      <c r="I30" s="26"/>
      <c r="J30" s="26"/>
      <c r="K30" s="27"/>
    </row>
    <row r="31" spans="1:11" s="14" customFormat="1" ht="30" customHeight="1" thickBot="1">
      <c r="A31" s="39" t="s">
        <v>13</v>
      </c>
      <c r="B31" s="29">
        <v>0</v>
      </c>
      <c r="C31" s="29">
        <v>6031</v>
      </c>
      <c r="D31" s="29">
        <v>6031</v>
      </c>
      <c r="E31" s="30">
        <v>0.03</v>
      </c>
      <c r="F31" s="40">
        <v>19</v>
      </c>
      <c r="G31" s="33"/>
      <c r="H31" s="26"/>
      <c r="I31" s="26"/>
      <c r="J31" s="26"/>
      <c r="K31" s="27"/>
    </row>
    <row r="32" spans="1:11" s="14" customFormat="1" ht="30" customHeight="1" thickBot="1">
      <c r="A32" s="34" t="s">
        <v>18</v>
      </c>
      <c r="B32" s="35">
        <v>72931</v>
      </c>
      <c r="C32" s="35">
        <v>20679</v>
      </c>
      <c r="D32" s="35">
        <v>93610</v>
      </c>
      <c r="E32" s="32">
        <v>0.43</v>
      </c>
      <c r="F32" s="41">
        <v>2381</v>
      </c>
      <c r="G32" s="33"/>
      <c r="H32" s="26"/>
      <c r="I32" s="26"/>
      <c r="J32" s="26"/>
      <c r="K32" s="27"/>
    </row>
    <row r="33" spans="1:11" s="14" customFormat="1" ht="30" customHeight="1" thickBot="1">
      <c r="A33" s="36" t="s">
        <v>33</v>
      </c>
      <c r="B33" s="23">
        <v>0</v>
      </c>
      <c r="C33" s="23">
        <v>13833</v>
      </c>
      <c r="D33" s="23">
        <v>13833</v>
      </c>
      <c r="E33" s="24">
        <v>0.06</v>
      </c>
      <c r="F33" s="25">
        <v>0</v>
      </c>
      <c r="G33" s="26"/>
      <c r="H33" s="26"/>
      <c r="I33" s="26"/>
      <c r="J33" s="26"/>
      <c r="K33" s="27"/>
    </row>
    <row r="34" spans="1:11" s="14" customFormat="1" ht="30" customHeight="1">
      <c r="A34" s="39" t="s">
        <v>13</v>
      </c>
      <c r="B34" s="29">
        <v>0</v>
      </c>
      <c r="C34" s="29">
        <v>8358</v>
      </c>
      <c r="D34" s="29">
        <v>8358</v>
      </c>
      <c r="E34" s="32">
        <v>0.04</v>
      </c>
      <c r="F34" s="31">
        <v>0</v>
      </c>
      <c r="G34" s="33"/>
      <c r="H34" s="26"/>
      <c r="I34" s="26"/>
      <c r="J34" s="26"/>
      <c r="K34" s="27"/>
    </row>
    <row r="35" spans="1:11" s="14" customFormat="1" ht="30" customHeight="1" thickBot="1">
      <c r="A35" s="34" t="s">
        <v>18</v>
      </c>
      <c r="B35" s="35">
        <v>0</v>
      </c>
      <c r="C35" s="35">
        <v>5475</v>
      </c>
      <c r="D35" s="35">
        <v>5475</v>
      </c>
      <c r="E35" s="32">
        <v>0.02</v>
      </c>
      <c r="F35" s="38">
        <v>0</v>
      </c>
      <c r="G35" s="33"/>
      <c r="H35" s="26"/>
      <c r="I35" s="26"/>
      <c r="J35" s="26"/>
      <c r="K35" s="27"/>
    </row>
    <row r="36" spans="1:11" s="14" customFormat="1" ht="30" customHeight="1" thickBot="1">
      <c r="A36" s="42" t="s">
        <v>34</v>
      </c>
      <c r="B36" s="23">
        <v>7216980</v>
      </c>
      <c r="C36" s="23">
        <v>14340372</v>
      </c>
      <c r="D36" s="23">
        <v>21557352</v>
      </c>
      <c r="E36" s="24">
        <v>99.99</v>
      </c>
      <c r="F36" s="25">
        <v>3846918</v>
      </c>
      <c r="G36" s="26"/>
      <c r="H36" s="26"/>
      <c r="I36" s="26"/>
      <c r="J36" s="26"/>
      <c r="K36" s="27"/>
    </row>
    <row r="37" spans="1:11" s="14" customFormat="1" ht="30" customHeight="1" thickBot="1">
      <c r="A37" s="43" t="s">
        <v>35</v>
      </c>
      <c r="B37" s="23">
        <v>0</v>
      </c>
      <c r="C37" s="23">
        <v>1538</v>
      </c>
      <c r="D37" s="23">
        <v>1538</v>
      </c>
      <c r="E37" s="24">
        <v>0.01</v>
      </c>
      <c r="F37" s="44">
        <v>0</v>
      </c>
      <c r="G37" s="26"/>
      <c r="H37" s="26"/>
      <c r="I37" s="26"/>
      <c r="J37" s="26"/>
      <c r="K37" s="27"/>
    </row>
    <row r="38" spans="1:11" s="14" customFormat="1" ht="24" hidden="1" customHeight="1">
      <c r="A38" s="45" t="s">
        <v>36</v>
      </c>
      <c r="B38" s="29">
        <v>0</v>
      </c>
      <c r="C38" s="29">
        <v>1538</v>
      </c>
      <c r="D38" s="29">
        <v>1538</v>
      </c>
      <c r="E38" s="30">
        <v>0.01</v>
      </c>
      <c r="F38" s="46">
        <v>0</v>
      </c>
      <c r="G38" s="26"/>
      <c r="H38" s="26"/>
      <c r="I38" s="26"/>
      <c r="J38" s="26"/>
      <c r="K38" s="27"/>
    </row>
    <row r="39" spans="1:11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6"/>
      <c r="J39" s="26"/>
      <c r="K39" s="27"/>
    </row>
    <row r="40" spans="1:11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6"/>
      <c r="J40" s="26"/>
      <c r="K40" s="27"/>
    </row>
    <row r="41" spans="1:11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6"/>
      <c r="J41" s="26"/>
      <c r="K41" s="27"/>
    </row>
    <row r="42" spans="1:11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6"/>
      <c r="K42" s="27"/>
    </row>
    <row r="43" spans="1:11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6"/>
      <c r="J43" s="26"/>
      <c r="K43" s="27"/>
    </row>
    <row r="44" spans="1:11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6"/>
      <c r="J44" s="26"/>
      <c r="K44" s="27"/>
    </row>
    <row r="45" spans="1:11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6"/>
      <c r="J45" s="26"/>
      <c r="K45" s="27"/>
    </row>
    <row r="46" spans="1:11" s="14" customFormat="1" ht="30" customHeight="1" thickBot="1">
      <c r="A46" s="42" t="s">
        <v>44</v>
      </c>
      <c r="B46" s="23">
        <v>7216980</v>
      </c>
      <c r="C46" s="23">
        <v>14341910</v>
      </c>
      <c r="D46" s="23">
        <v>21558890</v>
      </c>
      <c r="E46" s="24">
        <v>100</v>
      </c>
      <c r="F46" s="44">
        <v>3846918</v>
      </c>
      <c r="G46" s="26"/>
      <c r="H46" s="26"/>
      <c r="I46" s="26"/>
      <c r="J46" s="26"/>
      <c r="K46" s="27"/>
    </row>
    <row r="47" spans="1:11" ht="21" customHeight="1">
      <c r="A47" s="5" t="s">
        <v>45</v>
      </c>
      <c r="B47" s="55"/>
      <c r="C47" s="55"/>
      <c r="D47" s="55"/>
      <c r="E47" s="56"/>
    </row>
    <row r="48" spans="1:11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2" t="s">
        <v>46</v>
      </c>
      <c r="B55" s="162"/>
      <c r="C55" s="162"/>
      <c r="D55" s="162"/>
      <c r="E55" s="162"/>
    </row>
    <row r="56" spans="1:6" ht="26.25" thickBot="1">
      <c r="A56" s="58"/>
      <c r="B56" s="59"/>
      <c r="C56" s="59"/>
      <c r="D56" s="161" t="s">
        <v>4</v>
      </c>
      <c r="E56" s="161"/>
    </row>
    <row r="57" spans="1:6" ht="41.65" customHeight="1">
      <c r="A57" s="153" t="s">
        <v>47</v>
      </c>
      <c r="B57" s="154"/>
      <c r="C57" s="60" t="s">
        <v>48</v>
      </c>
      <c r="D57" s="61" t="s">
        <v>49</v>
      </c>
      <c r="E57" s="62" t="s">
        <v>50</v>
      </c>
    </row>
    <row r="58" spans="1:6" ht="35.65" customHeight="1">
      <c r="A58" s="155" t="s">
        <v>51</v>
      </c>
      <c r="B58" s="63" t="s">
        <v>52</v>
      </c>
      <c r="C58" s="64">
        <f>+B46</f>
        <v>7216980</v>
      </c>
      <c r="D58" s="64">
        <f>+C46</f>
        <v>14341910</v>
      </c>
      <c r="E58" s="65">
        <f>+D46</f>
        <v>21558890</v>
      </c>
    </row>
    <row r="59" spans="1:6" ht="35.65" customHeight="1">
      <c r="A59" s="156"/>
      <c r="B59" s="63" t="s">
        <v>53</v>
      </c>
      <c r="C59" s="66">
        <f>+C58/E58*100</f>
        <v>33.475656678057177</v>
      </c>
      <c r="D59" s="66">
        <f>+D58/E58*100</f>
        <v>66.524343321942823</v>
      </c>
      <c r="E59" s="67">
        <v>100</v>
      </c>
    </row>
    <row r="60" spans="1:6" ht="35.65" customHeight="1">
      <c r="A60" s="155" t="s">
        <v>54</v>
      </c>
      <c r="B60" s="63" t="s">
        <v>52</v>
      </c>
      <c r="C60" s="64">
        <v>7754952</v>
      </c>
      <c r="D60" s="64">
        <v>13256551</v>
      </c>
      <c r="E60" s="65">
        <v>21011503</v>
      </c>
      <c r="F60" s="7"/>
    </row>
    <row r="61" spans="1:6" ht="35.65" customHeight="1">
      <c r="A61" s="156"/>
      <c r="B61" s="68" t="s">
        <v>53</v>
      </c>
      <c r="C61" s="66">
        <v>36.908125991748427</v>
      </c>
      <c r="D61" s="66">
        <v>63.09187400825158</v>
      </c>
      <c r="E61" s="67">
        <v>100</v>
      </c>
      <c r="F61" s="69"/>
    </row>
    <row r="62" spans="1:6" ht="35.65" customHeight="1">
      <c r="A62" s="155" t="s">
        <v>55</v>
      </c>
      <c r="B62" s="70" t="s">
        <v>56</v>
      </c>
      <c r="C62" s="71">
        <f>+C58-C60</f>
        <v>-537972</v>
      </c>
      <c r="D62" s="71">
        <f>+D58-D60</f>
        <v>1085359</v>
      </c>
      <c r="E62" s="72">
        <f>+E58-E60</f>
        <v>547387</v>
      </c>
      <c r="F62" s="7"/>
    </row>
    <row r="63" spans="1:6" ht="35.65" customHeight="1" thickBot="1">
      <c r="A63" s="157"/>
      <c r="B63" s="73" t="s">
        <v>57</v>
      </c>
      <c r="C63" s="74">
        <f>+C62/C60*100</f>
        <v>-6.9371415838550652</v>
      </c>
      <c r="D63" s="74">
        <f>+D62/D60*100</f>
        <v>8.1873407344036924</v>
      </c>
      <c r="E63" s="75">
        <f>+E62/E60*100</f>
        <v>2.6051777447810376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topLeftCell="B1" zoomScale="85" zoomScaleNormal="85" zoomScaleSheetLayoutView="85" zoomScalePageLayoutView="85" workbookViewId="0">
      <selection activeCell="H1" sqref="H1:AH1048576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3" t="s">
        <v>58</v>
      </c>
      <c r="B1" s="163"/>
      <c r="C1" s="163"/>
      <c r="D1" s="163"/>
      <c r="E1" s="163"/>
      <c r="F1" s="163"/>
      <c r="G1" s="163"/>
    </row>
    <row r="2" spans="1:7">
      <c r="A2" s="164"/>
      <c r="B2" s="164"/>
      <c r="C2" s="164"/>
      <c r="D2" s="164"/>
      <c r="E2" s="164"/>
      <c r="F2" s="164"/>
      <c r="G2" s="164"/>
    </row>
    <row r="3" spans="1:7">
      <c r="A3" s="84"/>
      <c r="B3" s="85"/>
      <c r="C3" s="85"/>
      <c r="D3" s="86"/>
      <c r="E3" s="87"/>
    </row>
    <row r="4" spans="1:7" ht="18" thickBot="1">
      <c r="E4" s="92"/>
      <c r="F4" s="161" t="s">
        <v>4</v>
      </c>
      <c r="G4" s="161"/>
    </row>
    <row r="5" spans="1:7" s="96" customFormat="1" ht="21">
      <c r="A5" s="93" t="s">
        <v>59</v>
      </c>
      <c r="B5" s="165" t="s">
        <v>81</v>
      </c>
      <c r="C5" s="166"/>
      <c r="D5" s="165" t="s">
        <v>82</v>
      </c>
      <c r="E5" s="166"/>
      <c r="F5" s="94" t="s">
        <v>60</v>
      </c>
      <c r="G5" s="95"/>
    </row>
    <row r="6" spans="1:7" s="96" customFormat="1" ht="17.25" thickBot="1">
      <c r="A6" s="97"/>
      <c r="B6" s="98" t="s">
        <v>61</v>
      </c>
      <c r="C6" s="99" t="s">
        <v>11</v>
      </c>
      <c r="D6" s="98" t="s">
        <v>61</v>
      </c>
      <c r="E6" s="100" t="s">
        <v>11</v>
      </c>
      <c r="F6" s="101" t="s">
        <v>62</v>
      </c>
      <c r="G6" s="102" t="s">
        <v>63</v>
      </c>
    </row>
    <row r="7" spans="1:7" s="96" customFormat="1" ht="24" customHeight="1" thickBot="1">
      <c r="A7" s="103" t="s">
        <v>64</v>
      </c>
      <c r="B7" s="104">
        <v>2289152</v>
      </c>
      <c r="C7" s="105">
        <v>10.62</v>
      </c>
      <c r="D7" s="104">
        <v>2744050</v>
      </c>
      <c r="E7" s="105">
        <v>13.06</v>
      </c>
      <c r="F7" s="106">
        <f t="shared" ref="F7:F46" si="0">B7-D7</f>
        <v>-454898</v>
      </c>
      <c r="G7" s="107">
        <f t="shared" ref="G7:G38" si="1">(F7/D7)*100</f>
        <v>-16.577613381680361</v>
      </c>
    </row>
    <row r="8" spans="1:7" s="96" customFormat="1" ht="24" customHeight="1">
      <c r="A8" s="108" t="s">
        <v>24</v>
      </c>
      <c r="B8" s="109">
        <v>969343</v>
      </c>
      <c r="C8" s="110">
        <v>4.5</v>
      </c>
      <c r="D8" s="109">
        <v>1235074</v>
      </c>
      <c r="E8" s="110">
        <v>5.88</v>
      </c>
      <c r="F8" s="111">
        <f t="shared" si="0"/>
        <v>-265731</v>
      </c>
      <c r="G8" s="112">
        <f t="shared" si="1"/>
        <v>-21.515390980621405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937128</v>
      </c>
      <c r="C10" s="119">
        <v>4.3499999999999996</v>
      </c>
      <c r="D10" s="118">
        <v>1212849</v>
      </c>
      <c r="E10" s="119">
        <v>5.77</v>
      </c>
      <c r="F10" s="116">
        <f t="shared" si="0"/>
        <v>-275721</v>
      </c>
      <c r="G10" s="120">
        <f t="shared" si="1"/>
        <v>-22.733332838630364</v>
      </c>
    </row>
    <row r="11" spans="1:7" s="96" customFormat="1" ht="24" customHeight="1">
      <c r="A11" s="113" t="s">
        <v>21</v>
      </c>
      <c r="B11" s="118">
        <v>13615</v>
      </c>
      <c r="C11" s="119">
        <v>0.06</v>
      </c>
      <c r="D11" s="118">
        <v>11443</v>
      </c>
      <c r="E11" s="119">
        <v>0.06</v>
      </c>
      <c r="F11" s="116">
        <f t="shared" si="0"/>
        <v>2172</v>
      </c>
      <c r="G11" s="121">
        <f t="shared" si="1"/>
        <v>18.981036441492616</v>
      </c>
    </row>
    <row r="12" spans="1:7" s="96" customFormat="1" ht="24" customHeight="1">
      <c r="A12" s="113" t="s">
        <v>17</v>
      </c>
      <c r="B12" s="118">
        <v>18600</v>
      </c>
      <c r="C12" s="119">
        <v>0.09</v>
      </c>
      <c r="D12" s="118">
        <v>10782</v>
      </c>
      <c r="E12" s="119">
        <v>0.05</v>
      </c>
      <c r="F12" s="116">
        <f t="shared" si="0"/>
        <v>7818</v>
      </c>
      <c r="G12" s="121">
        <f t="shared" si="1"/>
        <v>72.509738452977174</v>
      </c>
    </row>
    <row r="13" spans="1:7" s="96" customFormat="1" ht="24" customHeight="1">
      <c r="A13" s="113" t="s">
        <v>18</v>
      </c>
      <c r="B13" s="118">
        <v>1319809</v>
      </c>
      <c r="C13" s="119">
        <v>6.12</v>
      </c>
      <c r="D13" s="118">
        <v>1508976</v>
      </c>
      <c r="E13" s="119">
        <v>7.18</v>
      </c>
      <c r="F13" s="116">
        <f t="shared" si="0"/>
        <v>-189167</v>
      </c>
      <c r="G13" s="120">
        <f t="shared" si="1"/>
        <v>-12.536117207960896</v>
      </c>
    </row>
    <row r="14" spans="1:7" s="96" customFormat="1" ht="24" customHeight="1">
      <c r="A14" s="113" t="s">
        <v>65</v>
      </c>
      <c r="B14" s="118">
        <v>671413</v>
      </c>
      <c r="C14" s="119">
        <v>3.11</v>
      </c>
      <c r="D14" s="118">
        <v>754310</v>
      </c>
      <c r="E14" s="119">
        <v>3.59</v>
      </c>
      <c r="F14" s="116">
        <f t="shared" si="0"/>
        <v>-82897</v>
      </c>
      <c r="G14" s="122">
        <f t="shared" si="1"/>
        <v>-10.989778738184567</v>
      </c>
    </row>
    <row r="15" spans="1:7" s="96" customFormat="1" ht="24" customHeight="1">
      <c r="A15" s="113" t="s">
        <v>66</v>
      </c>
      <c r="B15" s="118">
        <v>648396</v>
      </c>
      <c r="C15" s="119">
        <v>3.01</v>
      </c>
      <c r="D15" s="118">
        <v>754666</v>
      </c>
      <c r="E15" s="119">
        <v>3.59</v>
      </c>
      <c r="F15" s="116">
        <f t="shared" si="0"/>
        <v>-106270</v>
      </c>
      <c r="G15" s="122">
        <f t="shared" si="1"/>
        <v>-14.081726220606203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67</v>
      </c>
      <c r="B18" s="104">
        <v>19154726</v>
      </c>
      <c r="C18" s="105">
        <v>88.85</v>
      </c>
      <c r="D18" s="104">
        <v>18161574</v>
      </c>
      <c r="E18" s="105">
        <v>86.43</v>
      </c>
      <c r="F18" s="106">
        <f t="shared" si="0"/>
        <v>993152</v>
      </c>
      <c r="G18" s="107">
        <f t="shared" si="1"/>
        <v>5.4684247081227646</v>
      </c>
    </row>
    <row r="19" spans="1:7" s="96" customFormat="1" ht="24" customHeight="1">
      <c r="A19" s="108" t="s">
        <v>24</v>
      </c>
      <c r="B19" s="109">
        <v>19150988</v>
      </c>
      <c r="C19" s="110">
        <v>88.83</v>
      </c>
      <c r="D19" s="109">
        <v>18159768</v>
      </c>
      <c r="E19" s="110">
        <v>86.42</v>
      </c>
      <c r="F19" s="127">
        <f t="shared" si="0"/>
        <v>991220</v>
      </c>
      <c r="G19" s="120">
        <f t="shared" si="1"/>
        <v>5.4583296438588862</v>
      </c>
    </row>
    <row r="20" spans="1:7" s="96" customFormat="1" ht="24" customHeight="1">
      <c r="A20" s="113" t="s">
        <v>25</v>
      </c>
      <c r="B20" s="118">
        <v>1882493</v>
      </c>
      <c r="C20" s="119">
        <v>8.73</v>
      </c>
      <c r="D20" s="118">
        <v>1660973</v>
      </c>
      <c r="E20" s="119">
        <v>7.9</v>
      </c>
      <c r="F20" s="111">
        <f t="shared" si="0"/>
        <v>221520</v>
      </c>
      <c r="G20" s="120">
        <f t="shared" si="1"/>
        <v>13.336761043075354</v>
      </c>
    </row>
    <row r="21" spans="1:7" s="96" customFormat="1" ht="24" customHeight="1">
      <c r="A21" s="113" t="s">
        <v>26</v>
      </c>
      <c r="B21" s="118">
        <v>16214236</v>
      </c>
      <c r="C21" s="119">
        <v>75.209999999999994</v>
      </c>
      <c r="D21" s="118">
        <v>15700352</v>
      </c>
      <c r="E21" s="119">
        <v>74.72</v>
      </c>
      <c r="F21" s="116">
        <f t="shared" si="0"/>
        <v>513884</v>
      </c>
      <c r="G21" s="120">
        <f t="shared" si="1"/>
        <v>3.2730731132652311</v>
      </c>
    </row>
    <row r="22" spans="1:7" s="96" customFormat="1" ht="24" customHeight="1">
      <c r="A22" s="113" t="s">
        <v>27</v>
      </c>
      <c r="B22" s="118">
        <v>36709</v>
      </c>
      <c r="C22" s="119">
        <v>0.17</v>
      </c>
      <c r="D22" s="118">
        <v>51511</v>
      </c>
      <c r="E22" s="119">
        <v>0.25</v>
      </c>
      <c r="F22" s="116">
        <f t="shared" si="0"/>
        <v>-14802</v>
      </c>
      <c r="G22" s="120">
        <f t="shared" si="1"/>
        <v>-28.73560986973656</v>
      </c>
    </row>
    <row r="23" spans="1:7" s="96" customFormat="1" ht="24" customHeight="1">
      <c r="A23" s="113" t="s">
        <v>28</v>
      </c>
      <c r="B23" s="118">
        <v>500731</v>
      </c>
      <c r="C23" s="119">
        <v>2.3199999999999998</v>
      </c>
      <c r="D23" s="118">
        <v>364550</v>
      </c>
      <c r="E23" s="119">
        <v>1.73</v>
      </c>
      <c r="F23" s="116">
        <f t="shared" si="0"/>
        <v>136181</v>
      </c>
      <c r="G23" s="120">
        <f t="shared" si="1"/>
        <v>37.355918255383344</v>
      </c>
    </row>
    <row r="24" spans="1:7" s="96" customFormat="1" ht="24" customHeight="1">
      <c r="A24" s="113" t="s">
        <v>29</v>
      </c>
      <c r="B24" s="118">
        <v>516819</v>
      </c>
      <c r="C24" s="119">
        <v>2.4</v>
      </c>
      <c r="D24" s="118">
        <v>382382</v>
      </c>
      <c r="E24" s="119">
        <v>1.82</v>
      </c>
      <c r="F24" s="116">
        <f t="shared" si="0"/>
        <v>134437</v>
      </c>
      <c r="G24" s="120">
        <f t="shared" si="1"/>
        <v>35.157774163009762</v>
      </c>
    </row>
    <row r="25" spans="1:7" s="96" customFormat="1" ht="24" customHeight="1">
      <c r="A25" s="113" t="s">
        <v>30</v>
      </c>
      <c r="B25" s="118">
        <v>3738</v>
      </c>
      <c r="C25" s="119">
        <v>0.02</v>
      </c>
      <c r="D25" s="118">
        <v>1806</v>
      </c>
      <c r="E25" s="119">
        <v>0.01</v>
      </c>
      <c r="F25" s="116">
        <f t="shared" si="0"/>
        <v>1932</v>
      </c>
      <c r="G25" s="120">
        <f t="shared" si="1"/>
        <v>106.9767441860465</v>
      </c>
    </row>
    <row r="26" spans="1:7" s="96" customFormat="1" ht="24" customHeight="1">
      <c r="A26" s="113" t="s">
        <v>65</v>
      </c>
      <c r="B26" s="118">
        <v>1372</v>
      </c>
      <c r="C26" s="119">
        <v>0.01</v>
      </c>
      <c r="D26" s="118">
        <v>709</v>
      </c>
      <c r="E26" s="119">
        <v>0</v>
      </c>
      <c r="F26" s="116">
        <f t="shared" si="0"/>
        <v>663</v>
      </c>
      <c r="G26" s="120">
        <f t="shared" si="1"/>
        <v>93.511988716502117</v>
      </c>
    </row>
    <row r="27" spans="1:7" s="96" customFormat="1" ht="24" customHeight="1">
      <c r="A27" s="113" t="s">
        <v>66</v>
      </c>
      <c r="B27" s="118">
        <v>2366</v>
      </c>
      <c r="C27" s="119">
        <v>0.01</v>
      </c>
      <c r="D27" s="118">
        <v>1097</v>
      </c>
      <c r="E27" s="119">
        <v>0.01</v>
      </c>
      <c r="F27" s="116">
        <f t="shared" si="0"/>
        <v>1269</v>
      </c>
      <c r="G27" s="120">
        <f t="shared" si="1"/>
        <v>115.67912488605288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68</v>
      </c>
      <c r="B30" s="104">
        <v>99641</v>
      </c>
      <c r="C30" s="105">
        <v>0.46</v>
      </c>
      <c r="D30" s="104">
        <v>94809</v>
      </c>
      <c r="E30" s="105">
        <v>0.45</v>
      </c>
      <c r="F30" s="106">
        <f t="shared" si="0"/>
        <v>4832</v>
      </c>
      <c r="G30" s="107">
        <f t="shared" si="1"/>
        <v>5.0965625626259108</v>
      </c>
    </row>
    <row r="31" spans="1:7" s="96" customFormat="1" ht="24" customHeight="1">
      <c r="A31" s="108" t="s">
        <v>24</v>
      </c>
      <c r="B31" s="109">
        <v>6031</v>
      </c>
      <c r="C31" s="110">
        <v>0.03</v>
      </c>
      <c r="D31" s="109">
        <v>5105</v>
      </c>
      <c r="E31" s="110">
        <v>0.02</v>
      </c>
      <c r="F31" s="111">
        <f t="shared" si="0"/>
        <v>926</v>
      </c>
      <c r="G31" s="120">
        <f t="shared" si="1"/>
        <v>18.139079333986288</v>
      </c>
    </row>
    <row r="32" spans="1:7" s="96" customFormat="1" ht="24" customHeight="1" thickBot="1">
      <c r="A32" s="123" t="s">
        <v>18</v>
      </c>
      <c r="B32" s="129">
        <v>93610</v>
      </c>
      <c r="C32" s="130">
        <v>0.43</v>
      </c>
      <c r="D32" s="129">
        <v>89704</v>
      </c>
      <c r="E32" s="130">
        <v>0.43</v>
      </c>
      <c r="F32" s="116">
        <f t="shared" si="0"/>
        <v>3906</v>
      </c>
      <c r="G32" s="131">
        <f t="shared" si="1"/>
        <v>4.3543208775528406</v>
      </c>
    </row>
    <row r="33" spans="1:7" s="96" customFormat="1" ht="24" customHeight="1" thickBot="1">
      <c r="A33" s="103" t="s">
        <v>69</v>
      </c>
      <c r="B33" s="104">
        <v>13833</v>
      </c>
      <c r="C33" s="105">
        <v>0.06</v>
      </c>
      <c r="D33" s="104">
        <v>9768</v>
      </c>
      <c r="E33" s="105">
        <v>0.05</v>
      </c>
      <c r="F33" s="106">
        <f t="shared" si="0"/>
        <v>4065</v>
      </c>
      <c r="G33" s="107">
        <f t="shared" si="1"/>
        <v>41.615479115479118</v>
      </c>
    </row>
    <row r="34" spans="1:7" s="96" customFormat="1" ht="24" customHeight="1">
      <c r="A34" s="108" t="s">
        <v>24</v>
      </c>
      <c r="B34" s="109">
        <v>8358</v>
      </c>
      <c r="C34" s="110">
        <v>0.04</v>
      </c>
      <c r="D34" s="109">
        <v>4656</v>
      </c>
      <c r="E34" s="110">
        <v>0.02</v>
      </c>
      <c r="F34" s="116">
        <f t="shared" si="0"/>
        <v>3702</v>
      </c>
      <c r="G34" s="112">
        <f t="shared" si="1"/>
        <v>79.510309278350505</v>
      </c>
    </row>
    <row r="35" spans="1:7" s="96" customFormat="1" ht="24" customHeight="1" thickBot="1">
      <c r="A35" s="123" t="s">
        <v>30</v>
      </c>
      <c r="B35" s="129">
        <v>5475</v>
      </c>
      <c r="C35" s="119">
        <v>0.02</v>
      </c>
      <c r="D35" s="129">
        <v>5112</v>
      </c>
      <c r="E35" s="119">
        <v>0.03</v>
      </c>
      <c r="F35" s="116">
        <f t="shared" si="0"/>
        <v>363</v>
      </c>
      <c r="G35" s="131">
        <f t="shared" si="1"/>
        <v>7.10093896713615</v>
      </c>
    </row>
    <row r="36" spans="1:7" s="96" customFormat="1" ht="24" customHeight="1" thickBot="1">
      <c r="A36" s="132" t="s">
        <v>70</v>
      </c>
      <c r="B36" s="104">
        <v>21557352</v>
      </c>
      <c r="C36" s="105">
        <v>99.99</v>
      </c>
      <c r="D36" s="104">
        <v>21010201</v>
      </c>
      <c r="E36" s="105">
        <v>99.99</v>
      </c>
      <c r="F36" s="106">
        <f t="shared" si="0"/>
        <v>547151</v>
      </c>
      <c r="G36" s="107">
        <f t="shared" si="1"/>
        <v>2.6042159234935447</v>
      </c>
    </row>
    <row r="37" spans="1:7" s="134" customFormat="1" ht="24" customHeight="1" thickBot="1">
      <c r="A37" s="133" t="s">
        <v>35</v>
      </c>
      <c r="B37" s="104">
        <v>1538</v>
      </c>
      <c r="C37" s="105">
        <v>0.01</v>
      </c>
      <c r="D37" s="104">
        <v>1302</v>
      </c>
      <c r="E37" s="105">
        <v>0.01</v>
      </c>
      <c r="F37" s="106">
        <f t="shared" si="0"/>
        <v>236</v>
      </c>
      <c r="G37" s="107">
        <f t="shared" si="1"/>
        <v>18.125960061443934</v>
      </c>
    </row>
    <row r="38" spans="1:7" s="96" customFormat="1" ht="24" customHeight="1">
      <c r="A38" s="135" t="s">
        <v>71</v>
      </c>
      <c r="B38" s="136">
        <v>1538</v>
      </c>
      <c r="C38" s="110">
        <v>0.01</v>
      </c>
      <c r="D38" s="136">
        <v>1302</v>
      </c>
      <c r="E38" s="110">
        <v>0.01</v>
      </c>
      <c r="F38" s="111">
        <f t="shared" si="0"/>
        <v>236</v>
      </c>
      <c r="G38" s="112">
        <f t="shared" si="1"/>
        <v>18.125960061443934</v>
      </c>
    </row>
    <row r="39" spans="1:7" s="96" customFormat="1" ht="24" customHeight="1">
      <c r="A39" s="113" t="s">
        <v>72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73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74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75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76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77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78</v>
      </c>
      <c r="B46" s="104">
        <v>21558890</v>
      </c>
      <c r="C46" s="105">
        <v>100</v>
      </c>
      <c r="D46" s="104">
        <v>21011503</v>
      </c>
      <c r="E46" s="105">
        <v>100</v>
      </c>
      <c r="F46" s="106">
        <f t="shared" si="0"/>
        <v>547387</v>
      </c>
      <c r="G46" s="107">
        <f>(F46/D46)*100</f>
        <v>2.6051777447810376</v>
      </c>
    </row>
    <row r="47" spans="1:7" s="149" customFormat="1">
      <c r="A47" s="144" t="s">
        <v>79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2024-06-25T05:37:46Z</dcterms:created>
  <dcterms:modified xsi:type="dcterms:W3CDTF">2024-06-25T05:49:44Z</dcterms:modified>
</cp:coreProperties>
</file>