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210" windowWidth="8475" windowHeight="5970" tabRatio="618"/>
  </bookViews>
  <sheets>
    <sheet name="農會資產負債" sheetId="47" r:id="rId1"/>
    <sheet name="農會圖" sheetId="53" r:id="rId2"/>
    <sheet name="農會收支損益" sheetId="49" r:id="rId3"/>
    <sheet name="農會營運比率" sheetId="50" r:id="rId4"/>
    <sheet name="農會法定比率" sheetId="7" r:id="rId5"/>
  </sheets>
  <externalReferences>
    <externalReference r:id="rId6"/>
  </externalReferences>
  <definedNames>
    <definedName name="_xlnm.Print_Area" localSheetId="1">農會圖!$A$1:$J$47</definedName>
  </definedNames>
  <calcPr calcId="145621"/>
</workbook>
</file>

<file path=xl/calcChain.xml><?xml version="1.0" encoding="utf-8"?>
<calcChain xmlns="http://schemas.openxmlformats.org/spreadsheetml/2006/main">
  <c r="F33" i="49" l="1"/>
  <c r="G33" i="49" s="1"/>
  <c r="F32" i="49"/>
  <c r="G32" i="49" s="1"/>
  <c r="B30" i="49"/>
  <c r="F30" i="49" s="1"/>
  <c r="G30" i="49" s="1"/>
  <c r="F29" i="49"/>
  <c r="G29" i="49" s="1"/>
  <c r="F28" i="49"/>
  <c r="G28" i="49" s="1"/>
  <c r="F27" i="49"/>
  <c r="G27" i="49" s="1"/>
  <c r="F26" i="49"/>
  <c r="G26" i="49" s="1"/>
  <c r="F25" i="49"/>
  <c r="G25" i="49" s="1"/>
  <c r="F24" i="49"/>
  <c r="F23" i="49"/>
  <c r="G23" i="49" s="1"/>
  <c r="F22" i="49"/>
  <c r="G22" i="49" s="1"/>
  <c r="F21" i="49"/>
  <c r="G21" i="49" s="1"/>
  <c r="F20" i="49"/>
  <c r="G20" i="49" s="1"/>
  <c r="C20" i="49"/>
  <c r="B18" i="49"/>
  <c r="C26" i="49" s="1"/>
  <c r="F17" i="49"/>
  <c r="G17" i="49" s="1"/>
  <c r="F16" i="49"/>
  <c r="G16" i="49" s="1"/>
  <c r="C16" i="49"/>
  <c r="F15" i="49"/>
  <c r="G15" i="49" s="1"/>
  <c r="C15" i="49"/>
  <c r="F14" i="49"/>
  <c r="G14" i="49" s="1"/>
  <c r="F13" i="49"/>
  <c r="G13" i="49" s="1"/>
  <c r="F12" i="49"/>
  <c r="G12" i="49" s="1"/>
  <c r="C12" i="49"/>
  <c r="T32" i="53"/>
  <c r="T31" i="53"/>
  <c r="T27" i="53"/>
  <c r="T26" i="53"/>
  <c r="T15" i="53"/>
  <c r="T13" i="53"/>
  <c r="T11" i="53"/>
  <c r="T10" i="53"/>
  <c r="T9" i="53"/>
  <c r="T4" i="53"/>
  <c r="T3" i="53"/>
  <c r="C21" i="49" l="1"/>
  <c r="C29" i="49"/>
  <c r="C22" i="49"/>
  <c r="B31" i="49"/>
  <c r="C32" i="49"/>
  <c r="C14" i="49"/>
  <c r="C30" i="49"/>
  <c r="C13" i="49"/>
  <c r="C17" i="49"/>
  <c r="F18" i="49"/>
  <c r="G18" i="49" s="1"/>
  <c r="C28" i="49"/>
  <c r="C27" i="49"/>
  <c r="C33" i="49"/>
  <c r="C25" i="49"/>
  <c r="C31" i="49" l="1"/>
  <c r="B34" i="49"/>
  <c r="F31" i="49"/>
  <c r="G31" i="49" s="1"/>
  <c r="C34" i="49" l="1"/>
  <c r="F34" i="49"/>
  <c r="G34" i="49" s="1"/>
</calcChain>
</file>

<file path=xl/sharedStrings.xml><?xml version="1.0" encoding="utf-8"?>
<sst xmlns="http://schemas.openxmlformats.org/spreadsheetml/2006/main" count="168" uniqueCount="125">
  <si>
    <t xml:space="preserve">            </t>
  </si>
  <si>
    <t xml:space="preserve">       </t>
  </si>
  <si>
    <t xml:space="preserve">        </t>
  </si>
  <si>
    <t>-</t>
  </si>
  <si>
    <r>
      <rPr>
        <sz val="11"/>
        <rFont val="標楷體"/>
        <family val="4"/>
        <charset val="136"/>
      </rPr>
      <t>單位：新臺幣百萬元</t>
    </r>
  </si>
  <si>
    <r>
      <rPr>
        <sz val="11"/>
        <rFont val="標楷體"/>
        <family val="4"/>
        <charset val="136"/>
      </rPr>
      <t>項</t>
    </r>
    <r>
      <rPr>
        <sz val="11"/>
        <rFont val="Times New Roman"/>
        <family val="1"/>
      </rPr>
      <t xml:space="preserve">            </t>
    </r>
    <r>
      <rPr>
        <sz val="11"/>
        <rFont val="標楷體"/>
        <family val="4"/>
        <charset val="136"/>
      </rPr>
      <t>目</t>
    </r>
  </si>
  <si>
    <r>
      <rPr>
        <sz val="11"/>
        <rFont val="標楷體"/>
        <family val="4"/>
        <charset val="136"/>
      </rPr>
      <t>比</t>
    </r>
    <r>
      <rPr>
        <sz val="11"/>
        <rFont val="Times New Roman"/>
        <family val="1"/>
      </rPr>
      <t xml:space="preserve">   </t>
    </r>
    <r>
      <rPr>
        <sz val="11"/>
        <rFont val="標楷體"/>
        <family val="4"/>
        <charset val="136"/>
      </rPr>
      <t>較</t>
    </r>
    <r>
      <rPr>
        <sz val="11"/>
        <rFont val="Times New Roman"/>
        <family val="1"/>
      </rPr>
      <t xml:space="preserve">   </t>
    </r>
    <r>
      <rPr>
        <sz val="11"/>
        <rFont val="標楷體"/>
        <family val="4"/>
        <charset val="136"/>
      </rPr>
      <t>增</t>
    </r>
    <r>
      <rPr>
        <sz val="11"/>
        <rFont val="Times New Roman"/>
        <family val="1"/>
      </rPr>
      <t xml:space="preserve">   </t>
    </r>
    <r>
      <rPr>
        <sz val="11"/>
        <rFont val="標楷體"/>
        <family val="4"/>
        <charset val="136"/>
      </rPr>
      <t>減</t>
    </r>
  </si>
  <si>
    <r>
      <rPr>
        <sz val="11"/>
        <rFont val="標楷體"/>
        <family val="4"/>
        <charset val="136"/>
      </rPr>
      <t>金</t>
    </r>
    <r>
      <rPr>
        <sz val="11"/>
        <rFont val="Times New Roman"/>
        <family val="1"/>
      </rPr>
      <t xml:space="preserve">      </t>
    </r>
    <r>
      <rPr>
        <sz val="11"/>
        <rFont val="標楷體"/>
        <family val="4"/>
        <charset val="136"/>
      </rPr>
      <t>額</t>
    </r>
  </si>
  <si>
    <r>
      <rPr>
        <sz val="11"/>
        <rFont val="標楷體"/>
        <family val="4"/>
        <charset val="136"/>
      </rPr>
      <t>％</t>
    </r>
  </si>
  <si>
    <r>
      <rPr>
        <sz val="11"/>
        <rFont val="標楷體"/>
        <family val="4"/>
        <charset val="136"/>
      </rPr>
      <t>營業收入</t>
    </r>
  </si>
  <si>
    <r>
      <t xml:space="preserve">  </t>
    </r>
    <r>
      <rPr>
        <sz val="11"/>
        <rFont val="標楷體"/>
        <family val="4"/>
        <charset val="136"/>
      </rPr>
      <t>利息收入</t>
    </r>
  </si>
  <si>
    <r>
      <t xml:space="preserve">    </t>
    </r>
    <r>
      <rPr>
        <sz val="11"/>
        <rFont val="標楷體"/>
        <family val="4"/>
        <charset val="136"/>
      </rPr>
      <t>放款利息收入</t>
    </r>
  </si>
  <si>
    <r>
      <t xml:space="preserve">    </t>
    </r>
    <r>
      <rPr>
        <sz val="11"/>
        <rFont val="標楷體"/>
        <family val="4"/>
        <charset val="136"/>
      </rPr>
      <t>存儲利息收入</t>
    </r>
  </si>
  <si>
    <r>
      <t xml:space="preserve">  </t>
    </r>
    <r>
      <rPr>
        <sz val="11"/>
        <rFont val="標楷體"/>
        <family val="4"/>
        <charset val="136"/>
      </rPr>
      <t>手續費及代辦業務收入</t>
    </r>
  </si>
  <si>
    <r>
      <t xml:space="preserve">  </t>
    </r>
    <r>
      <rPr>
        <sz val="11"/>
        <rFont val="標楷體"/>
        <family val="4"/>
        <charset val="136"/>
      </rPr>
      <t>證券投資收益</t>
    </r>
  </si>
  <si>
    <r>
      <t xml:space="preserve">  </t>
    </r>
    <r>
      <rPr>
        <sz val="11"/>
        <rFont val="標楷體"/>
        <family val="4"/>
        <charset val="136"/>
      </rPr>
      <t>其他營業收入</t>
    </r>
  </si>
  <si>
    <r>
      <t xml:space="preserve">    </t>
    </r>
    <r>
      <rPr>
        <sz val="11"/>
        <rFont val="標楷體"/>
        <family val="4"/>
        <charset val="136"/>
      </rPr>
      <t>營業收入</t>
    </r>
  </si>
  <si>
    <r>
      <rPr>
        <sz val="11"/>
        <rFont val="標楷體"/>
        <family val="4"/>
        <charset val="136"/>
      </rPr>
      <t>營業支出</t>
    </r>
  </si>
  <si>
    <r>
      <t xml:space="preserve">  </t>
    </r>
    <r>
      <rPr>
        <sz val="11"/>
        <rFont val="標楷體"/>
        <family val="4"/>
        <charset val="136"/>
      </rPr>
      <t>利息支出</t>
    </r>
  </si>
  <si>
    <r>
      <t xml:space="preserve">    </t>
    </r>
    <r>
      <rPr>
        <sz val="11"/>
        <rFont val="標楷體"/>
        <family val="4"/>
        <charset val="136"/>
      </rPr>
      <t>存款利息支出</t>
    </r>
  </si>
  <si>
    <r>
      <t xml:space="preserve">    </t>
    </r>
    <r>
      <rPr>
        <sz val="11"/>
        <rFont val="標楷體"/>
        <family val="4"/>
        <charset val="136"/>
      </rPr>
      <t>借款利息支出</t>
    </r>
  </si>
  <si>
    <r>
      <t xml:space="preserve">    </t>
    </r>
    <r>
      <rPr>
        <sz val="11"/>
        <rFont val="標楷體"/>
        <family val="4"/>
        <charset val="136"/>
      </rPr>
      <t>內部往來利息支出</t>
    </r>
  </si>
  <si>
    <r>
      <t xml:space="preserve">  </t>
    </r>
    <r>
      <rPr>
        <sz val="11"/>
        <rFont val="標楷體"/>
        <family val="4"/>
        <charset val="136"/>
      </rPr>
      <t>證券投資損失</t>
    </r>
  </si>
  <si>
    <r>
      <t xml:space="preserve">  </t>
    </r>
    <r>
      <rPr>
        <sz val="11"/>
        <rFont val="標楷體"/>
        <family val="4"/>
        <charset val="136"/>
      </rPr>
      <t>用人費用</t>
    </r>
  </si>
  <si>
    <r>
      <t xml:space="preserve">  </t>
    </r>
    <r>
      <rPr>
        <sz val="11"/>
        <rFont val="標楷體"/>
        <family val="4"/>
        <charset val="136"/>
      </rPr>
      <t>業務費用</t>
    </r>
  </si>
  <si>
    <r>
      <t xml:space="preserve">  </t>
    </r>
    <r>
      <rPr>
        <sz val="11"/>
        <rFont val="標楷體"/>
        <family val="4"/>
        <charset val="136"/>
      </rPr>
      <t>管理及會議費用</t>
    </r>
  </si>
  <si>
    <r>
      <t xml:space="preserve">  </t>
    </r>
    <r>
      <rPr>
        <sz val="11"/>
        <rFont val="標楷體"/>
        <family val="4"/>
        <charset val="136"/>
      </rPr>
      <t>呆帳</t>
    </r>
  </si>
  <si>
    <r>
      <t xml:space="preserve">  </t>
    </r>
    <r>
      <rPr>
        <sz val="11"/>
        <rFont val="標楷體"/>
        <family val="4"/>
        <charset val="136"/>
      </rPr>
      <t>其他營業費用</t>
    </r>
  </si>
  <si>
    <r>
      <t xml:space="preserve">    </t>
    </r>
    <r>
      <rPr>
        <sz val="11"/>
        <rFont val="標楷體"/>
        <family val="4"/>
        <charset val="136"/>
      </rPr>
      <t>營業支出</t>
    </r>
  </si>
  <si>
    <r>
      <rPr>
        <sz val="11"/>
        <rFont val="標楷體"/>
        <family val="4"/>
        <charset val="136"/>
      </rPr>
      <t>營業利益</t>
    </r>
  </si>
  <si>
    <r>
      <t xml:space="preserve">  </t>
    </r>
    <r>
      <rPr>
        <sz val="11"/>
        <rFont val="標楷體"/>
        <family val="4"/>
        <charset val="136"/>
      </rPr>
      <t>營業外收入</t>
    </r>
  </si>
  <si>
    <r>
      <t xml:space="preserve">  </t>
    </r>
    <r>
      <rPr>
        <sz val="11"/>
        <rFont val="標楷體"/>
        <family val="4"/>
        <charset val="136"/>
      </rPr>
      <t>營業外支出</t>
    </r>
  </si>
  <si>
    <r>
      <rPr>
        <sz val="11"/>
        <rFont val="標楷體"/>
        <family val="4"/>
        <charset val="136"/>
      </rPr>
      <t>稅前純益</t>
    </r>
  </si>
  <si>
    <r>
      <t xml:space="preserve">     2.</t>
    </r>
    <r>
      <rPr>
        <sz val="13"/>
        <rFont val="標楷體"/>
        <family val="4"/>
        <charset val="136"/>
      </rPr>
      <t>速動資產占存款比率：</t>
    </r>
  </si>
  <si>
    <r>
      <t xml:space="preserve">     1.</t>
    </r>
    <r>
      <rPr>
        <sz val="13"/>
        <rFont val="標楷體"/>
        <family val="4"/>
        <charset val="136"/>
      </rPr>
      <t>合格淨值占風險性資產比率：</t>
    </r>
  </si>
  <si>
    <r>
      <t xml:space="preserve">     2.</t>
    </r>
    <r>
      <rPr>
        <sz val="13"/>
        <rFont val="標楷體"/>
        <family val="4"/>
        <charset val="136"/>
      </rPr>
      <t>存款占淨值倍數：</t>
    </r>
  </si>
  <si>
    <r>
      <t xml:space="preserve">     3.</t>
    </r>
    <r>
      <rPr>
        <sz val="13"/>
        <rFont val="標楷體"/>
        <family val="4"/>
        <charset val="136"/>
      </rPr>
      <t>負債占淨值倍數：</t>
    </r>
  </si>
  <si>
    <r>
      <t xml:space="preserve">     4.</t>
    </r>
    <r>
      <rPr>
        <sz val="13"/>
        <rFont val="標楷體"/>
        <family val="4"/>
        <charset val="136"/>
      </rPr>
      <t>淨值占放款比率：</t>
    </r>
  </si>
  <si>
    <r>
      <t xml:space="preserve">     1.</t>
    </r>
    <r>
      <rPr>
        <sz val="13"/>
        <rFont val="標楷體"/>
        <family val="4"/>
        <charset val="136"/>
      </rPr>
      <t>稅前純益占營業收入比率：</t>
    </r>
  </si>
  <si>
    <r>
      <t xml:space="preserve">     2.</t>
    </r>
    <r>
      <rPr>
        <sz val="13"/>
        <rFont val="標楷體"/>
        <family val="4"/>
        <charset val="136"/>
      </rPr>
      <t>稅前純益占淨值比率：</t>
    </r>
  </si>
  <si>
    <t>全體農會信用部資產負債統計表</t>
    <phoneticPr fontId="1" type="noConversion"/>
  </si>
  <si>
    <r>
      <rPr>
        <sz val="18"/>
        <rFont val="標楷體"/>
        <family val="4"/>
        <charset val="136"/>
      </rPr>
      <t>一、資產負債</t>
    </r>
  </si>
  <si>
    <r>
      <rPr>
        <sz val="18"/>
        <rFont val="標楷體"/>
        <family val="4"/>
        <charset val="136"/>
      </rPr>
      <t>二、收支損益</t>
    </r>
  </si>
  <si>
    <r>
      <rPr>
        <sz val="18"/>
        <rFont val="標楷體"/>
        <family val="4"/>
        <charset val="136"/>
      </rPr>
      <t>三、營運比率</t>
    </r>
  </si>
  <si>
    <r>
      <t xml:space="preserve">  (</t>
    </r>
    <r>
      <rPr>
        <sz val="18"/>
        <rFont val="標楷體"/>
        <family val="4"/>
        <charset val="136"/>
      </rPr>
      <t>四</t>
    </r>
    <r>
      <rPr>
        <sz val="18"/>
        <rFont val="Times New Roman"/>
        <family val="1"/>
      </rPr>
      <t>)</t>
    </r>
    <r>
      <rPr>
        <sz val="18"/>
        <rFont val="標楷體"/>
        <family val="4"/>
        <charset val="136"/>
      </rPr>
      <t>法定比率分析</t>
    </r>
  </si>
  <si>
    <r>
      <t xml:space="preserve">  (</t>
    </r>
    <r>
      <rPr>
        <sz val="18"/>
        <rFont val="標楷體"/>
        <family val="4"/>
        <charset val="136"/>
      </rPr>
      <t>一</t>
    </r>
    <r>
      <rPr>
        <sz val="18"/>
        <rFont val="Times New Roman"/>
        <family val="1"/>
      </rPr>
      <t>)</t>
    </r>
    <r>
      <rPr>
        <sz val="18"/>
        <rFont val="標楷體"/>
        <family val="4"/>
        <charset val="136"/>
      </rPr>
      <t>流動性分析</t>
    </r>
  </si>
  <si>
    <r>
      <t xml:space="preserve">  (</t>
    </r>
    <r>
      <rPr>
        <sz val="18"/>
        <rFont val="標楷體"/>
        <family val="4"/>
        <charset val="136"/>
      </rPr>
      <t>二</t>
    </r>
    <r>
      <rPr>
        <sz val="18"/>
        <rFont val="Times New Roman"/>
        <family val="1"/>
      </rPr>
      <t>)</t>
    </r>
    <r>
      <rPr>
        <sz val="18"/>
        <rFont val="標楷體"/>
        <family val="4"/>
        <charset val="136"/>
      </rPr>
      <t>資本比率分析</t>
    </r>
  </si>
  <si>
    <r>
      <t xml:space="preserve">  (</t>
    </r>
    <r>
      <rPr>
        <sz val="18"/>
        <rFont val="標楷體"/>
        <family val="4"/>
        <charset val="136"/>
      </rPr>
      <t>三</t>
    </r>
    <r>
      <rPr>
        <sz val="18"/>
        <rFont val="Times New Roman"/>
        <family val="1"/>
      </rPr>
      <t>)</t>
    </r>
    <r>
      <rPr>
        <sz val="18"/>
        <rFont val="標楷體"/>
        <family val="4"/>
        <charset val="136"/>
      </rPr>
      <t>收益性分析</t>
    </r>
  </si>
  <si>
    <r>
      <rPr>
        <b/>
        <sz val="22"/>
        <rFont val="標楷體"/>
        <family val="4"/>
        <charset val="136"/>
      </rPr>
      <t>陸、農會信用部業務</t>
    </r>
  </si>
  <si>
    <t>存款</t>
    <phoneticPr fontId="1" type="noConversion"/>
  </si>
  <si>
    <t>借入款</t>
    <phoneticPr fontId="1" type="noConversion"/>
  </si>
  <si>
    <t>淨值</t>
    <phoneticPr fontId="1" type="noConversion"/>
  </si>
  <si>
    <r>
      <t xml:space="preserve">     1.</t>
    </r>
    <r>
      <rPr>
        <sz val="13"/>
        <rFont val="標楷體"/>
        <family val="4"/>
        <charset val="136"/>
      </rPr>
      <t>現金及存放行庫占存款比率：</t>
    </r>
  </si>
  <si>
    <r>
      <t xml:space="preserve">     2.</t>
    </r>
    <r>
      <rPr>
        <sz val="13"/>
        <rFont val="標楷體"/>
        <family val="4"/>
        <charset val="136"/>
      </rPr>
      <t>贊助會員放款占贊助會員存款比率：</t>
    </r>
  </si>
  <si>
    <r>
      <t xml:space="preserve">     3.</t>
    </r>
    <r>
      <rPr>
        <sz val="13"/>
        <rFont val="標楷體"/>
        <family val="4"/>
        <charset val="136"/>
      </rPr>
      <t>流動準備比率：</t>
    </r>
  </si>
  <si>
    <r>
      <t xml:space="preserve">        </t>
    </r>
    <r>
      <rPr>
        <sz val="13"/>
        <rFont val="標楷體"/>
        <family val="4"/>
        <charset val="136"/>
      </rPr>
      <t>依據行政院農業委員會</t>
    </r>
    <r>
      <rPr>
        <sz val="13"/>
        <rFont val="Times New Roman"/>
        <family val="1"/>
      </rPr>
      <t xml:space="preserve"> 101.7.24 </t>
    </r>
    <r>
      <rPr>
        <sz val="13"/>
        <rFont val="標楷體"/>
        <family val="4"/>
        <charset val="136"/>
      </rPr>
      <t>農金字第</t>
    </r>
    <r>
      <rPr>
        <sz val="13"/>
        <rFont val="Times New Roman"/>
        <family val="1"/>
      </rPr>
      <t xml:space="preserve"> 1015070650 </t>
    </r>
    <r>
      <rPr>
        <sz val="13"/>
        <rFont val="標楷體"/>
        <family val="4"/>
        <charset val="136"/>
      </rPr>
      <t>號令「農會漁會信用部各項風險控制比</t>
    </r>
  </si>
  <si>
    <r>
      <t xml:space="preserve">        </t>
    </r>
    <r>
      <rPr>
        <sz val="13"/>
        <rFont val="標楷體"/>
        <family val="4"/>
        <charset val="136"/>
      </rPr>
      <t>率管理辦法」第</t>
    </r>
    <r>
      <rPr>
        <sz val="13"/>
        <rFont val="Times New Roman"/>
        <family val="1"/>
      </rPr>
      <t xml:space="preserve"> 12 </t>
    </r>
    <r>
      <rPr>
        <sz val="13"/>
        <rFont val="標楷體"/>
        <family val="4"/>
        <charset val="136"/>
      </rPr>
      <t>條規定：「信用部之存放比率最高限額為</t>
    </r>
    <r>
      <rPr>
        <sz val="13"/>
        <rFont val="Times New Roman"/>
        <family val="1"/>
      </rPr>
      <t xml:space="preserve"> 80 </t>
    </r>
    <r>
      <rPr>
        <sz val="13"/>
        <rFont val="標楷體"/>
        <family val="4"/>
        <charset val="136"/>
      </rPr>
      <t>％」。</t>
    </r>
  </si>
  <si>
    <r>
      <t>104</t>
    </r>
    <r>
      <rPr>
        <sz val="11"/>
        <rFont val="標楷體"/>
        <family val="4"/>
        <charset val="136"/>
      </rPr>
      <t>年底</t>
    </r>
    <phoneticPr fontId="1" type="noConversion"/>
  </si>
  <si>
    <r>
      <t>105</t>
    </r>
    <r>
      <rPr>
        <sz val="11"/>
        <rFont val="標楷體"/>
        <family val="4"/>
        <charset val="136"/>
      </rPr>
      <t>年底</t>
    </r>
    <phoneticPr fontId="1" type="noConversion"/>
  </si>
  <si>
    <t>資  產</t>
  </si>
  <si>
    <t xml:space="preserve">  現金及存放行庫</t>
  </si>
  <si>
    <t xml:space="preserve">  有價證券</t>
  </si>
  <si>
    <t xml:space="preserve">  基金及投資</t>
  </si>
  <si>
    <t xml:space="preserve">  放款</t>
  </si>
  <si>
    <t xml:space="preserve">    一般放款</t>
  </si>
  <si>
    <t xml:space="preserve">    催收款項</t>
  </si>
  <si>
    <t xml:space="preserve">    減：備抵呆帳</t>
  </si>
  <si>
    <t xml:space="preserve">  固定資產總額</t>
  </si>
  <si>
    <t xml:space="preserve">    減：累計折舊</t>
  </si>
  <si>
    <t xml:space="preserve">  應收利息及收益</t>
  </si>
  <si>
    <t xml:space="preserve">  其他資產</t>
  </si>
  <si>
    <t xml:space="preserve">    資產合計</t>
  </si>
  <si>
    <t>負  債</t>
  </si>
  <si>
    <t xml:space="preserve">  存款</t>
  </si>
  <si>
    <t xml:space="preserve">    活期性存款</t>
  </si>
  <si>
    <t xml:space="preserve">    定期性存款</t>
  </si>
  <si>
    <t xml:space="preserve">    公庫存款</t>
  </si>
  <si>
    <t xml:space="preserve">  借入款</t>
  </si>
  <si>
    <t xml:space="preserve">  應付利息</t>
  </si>
  <si>
    <t xml:space="preserve">  其他負債</t>
  </si>
  <si>
    <t xml:space="preserve">    負債合計</t>
  </si>
  <si>
    <t>淨值</t>
  </si>
  <si>
    <t xml:space="preserve">  事業資金</t>
  </si>
  <si>
    <t xml:space="preserve">  事業公積</t>
  </si>
  <si>
    <t xml:space="preserve">  其他公積</t>
  </si>
  <si>
    <t xml:space="preserve">  未分配盈餘</t>
  </si>
  <si>
    <t xml:space="preserve">    淨值合計</t>
  </si>
  <si>
    <t xml:space="preserve">    負債及淨值合計</t>
  </si>
  <si>
    <t>全體農會信用部資產負債結構百分比</t>
    <phoneticPr fontId="1" type="noConversion"/>
  </si>
  <si>
    <r>
      <t>105</t>
    </r>
    <r>
      <rPr>
        <sz val="20"/>
        <rFont val="標楷體"/>
        <family val="4"/>
        <charset val="136"/>
      </rPr>
      <t>年底</t>
    </r>
    <phoneticPr fontId="1" type="noConversion"/>
  </si>
  <si>
    <t>現金及存放行庫</t>
    <phoneticPr fontId="1" type="noConversion"/>
  </si>
  <si>
    <t>有價證券</t>
    <phoneticPr fontId="1" type="noConversion"/>
  </si>
  <si>
    <t>基金及投資</t>
    <phoneticPr fontId="1" type="noConversion"/>
  </si>
  <si>
    <t>固定資產淨額</t>
    <phoneticPr fontId="1" type="noConversion"/>
  </si>
  <si>
    <t>應收利息及收益</t>
    <phoneticPr fontId="1" type="noConversion"/>
  </si>
  <si>
    <t>其他資產</t>
    <phoneticPr fontId="1" type="noConversion"/>
  </si>
  <si>
    <t>其他負債</t>
    <phoneticPr fontId="1" type="noConversion"/>
  </si>
  <si>
    <t>全體農會信用部收支損益統計表</t>
    <phoneticPr fontId="1" type="noConversion"/>
  </si>
  <si>
    <r>
      <t>105</t>
    </r>
    <r>
      <rPr>
        <sz val="11"/>
        <rFont val="標楷體"/>
        <family val="4"/>
        <charset val="136"/>
      </rPr>
      <t>年</t>
    </r>
    <phoneticPr fontId="1" type="noConversion"/>
  </si>
  <si>
    <r>
      <t>104</t>
    </r>
    <r>
      <rPr>
        <sz val="11"/>
        <rFont val="標楷體"/>
        <family val="4"/>
        <charset val="136"/>
      </rPr>
      <t>年</t>
    </r>
    <phoneticPr fontId="1" type="noConversion"/>
  </si>
  <si>
    <r>
      <t xml:space="preserve">        </t>
    </r>
    <r>
      <rPr>
        <sz val="13"/>
        <rFont val="標楷體"/>
        <family val="4"/>
        <charset val="136"/>
      </rPr>
      <t>速動資產包括現金及存放行庫與有價證券，</t>
    </r>
    <r>
      <rPr>
        <sz val="13"/>
        <rFont val="Times New Roman"/>
        <family val="1"/>
      </rPr>
      <t>105</t>
    </r>
    <r>
      <rPr>
        <sz val="13"/>
        <rFont val="標楷體"/>
        <family val="4"/>
        <charset val="136"/>
      </rPr>
      <t>年底全體農會信用部速動資產占存款比率為</t>
    </r>
  </si>
  <si>
    <r>
      <t xml:space="preserve">        48.7 </t>
    </r>
    <r>
      <rPr>
        <sz val="13"/>
        <rFont val="標楷體"/>
        <family val="4"/>
        <charset val="136"/>
      </rPr>
      <t>％，較上年底之</t>
    </r>
    <r>
      <rPr>
        <sz val="13"/>
        <rFont val="Times New Roman"/>
        <family val="1"/>
      </rPr>
      <t xml:space="preserve"> 48.5 </t>
    </r>
    <r>
      <rPr>
        <sz val="13"/>
        <rFont val="標楷體"/>
        <family val="4"/>
        <charset val="136"/>
      </rPr>
      <t>％增加</t>
    </r>
    <r>
      <rPr>
        <sz val="13"/>
        <rFont val="Times New Roman"/>
        <family val="1"/>
      </rPr>
      <t xml:space="preserve"> 0.2 </t>
    </r>
    <r>
      <rPr>
        <sz val="13"/>
        <rFont val="標楷體"/>
        <family val="4"/>
        <charset val="136"/>
      </rPr>
      <t>個百分點。</t>
    </r>
  </si>
  <si>
    <r>
      <t xml:space="preserve">        105</t>
    </r>
    <r>
      <rPr>
        <sz val="13"/>
        <rFont val="標楷體"/>
        <family val="4"/>
        <charset val="136"/>
      </rPr>
      <t>年底全體農會信用部存款為淨值之</t>
    </r>
    <r>
      <rPr>
        <sz val="13"/>
        <rFont val="Times New Roman"/>
        <family val="1"/>
      </rPr>
      <t xml:space="preserve"> 14.1 </t>
    </r>
    <r>
      <rPr>
        <sz val="13"/>
        <rFont val="標楷體"/>
        <family val="4"/>
        <charset val="136"/>
      </rPr>
      <t>倍，較上年底之</t>
    </r>
    <r>
      <rPr>
        <sz val="13"/>
        <rFont val="Times New Roman"/>
        <family val="1"/>
      </rPr>
      <t xml:space="preserve"> 14.2 </t>
    </r>
    <r>
      <rPr>
        <sz val="13"/>
        <rFont val="標楷體"/>
        <family val="4"/>
        <charset val="136"/>
      </rPr>
      <t>倍減少</t>
    </r>
    <r>
      <rPr>
        <sz val="13"/>
        <rFont val="Times New Roman"/>
        <family val="1"/>
      </rPr>
      <t xml:space="preserve"> 0.1 </t>
    </r>
    <r>
      <rPr>
        <sz val="13"/>
        <rFont val="標楷體"/>
        <family val="4"/>
        <charset val="136"/>
      </rPr>
      <t>倍。</t>
    </r>
  </si>
  <si>
    <r>
      <t xml:space="preserve">        105</t>
    </r>
    <r>
      <rPr>
        <sz val="13"/>
        <rFont val="標楷體"/>
        <family val="4"/>
        <charset val="136"/>
      </rPr>
      <t>年底全體農會信用部淨值占放款比率為</t>
    </r>
    <r>
      <rPr>
        <sz val="13"/>
        <rFont val="Times New Roman"/>
        <family val="1"/>
      </rPr>
      <t xml:space="preserve"> 12.3 </t>
    </r>
    <r>
      <rPr>
        <sz val="13"/>
        <rFont val="標楷體"/>
        <family val="4"/>
        <charset val="136"/>
      </rPr>
      <t>％，較上年底之</t>
    </r>
    <r>
      <rPr>
        <sz val="13"/>
        <rFont val="Times New Roman"/>
        <family val="1"/>
      </rPr>
      <t xml:space="preserve"> 12.2 </t>
    </r>
    <r>
      <rPr>
        <sz val="13"/>
        <rFont val="標楷體"/>
        <family val="4"/>
        <charset val="136"/>
      </rPr>
      <t>％增加</t>
    </r>
    <r>
      <rPr>
        <sz val="13"/>
        <rFont val="Times New Roman"/>
        <family val="1"/>
      </rPr>
      <t xml:space="preserve"> 0.1 </t>
    </r>
    <r>
      <rPr>
        <sz val="13"/>
        <rFont val="標楷體"/>
        <family val="4"/>
        <charset val="136"/>
      </rPr>
      <t>個百分點。</t>
    </r>
  </si>
  <si>
    <r>
      <t xml:space="preserve">     1.</t>
    </r>
    <r>
      <rPr>
        <sz val="13"/>
        <rFont val="標楷體"/>
        <family val="4"/>
        <charset val="136"/>
      </rPr>
      <t>存放比率：</t>
    </r>
    <phoneticPr fontId="1" type="noConversion"/>
  </si>
  <si>
    <r>
      <t xml:space="preserve">        105</t>
    </r>
    <r>
      <rPr>
        <sz val="13"/>
        <rFont val="標楷體"/>
        <family val="4"/>
        <charset val="136"/>
      </rPr>
      <t>年全體農會信用部平均存放比率為</t>
    </r>
    <r>
      <rPr>
        <sz val="13"/>
        <rFont val="Times New Roman"/>
        <family val="1"/>
      </rPr>
      <t xml:space="preserve"> 53.5 </t>
    </r>
    <r>
      <rPr>
        <sz val="13"/>
        <rFont val="標楷體"/>
        <family val="4"/>
        <charset val="136"/>
      </rPr>
      <t>％，較上年度之</t>
    </r>
    <r>
      <rPr>
        <sz val="13"/>
        <rFont val="Times New Roman"/>
        <family val="1"/>
      </rPr>
      <t xml:space="preserve"> 52.9 </t>
    </r>
    <r>
      <rPr>
        <sz val="13"/>
        <rFont val="標楷體"/>
        <family val="4"/>
        <charset val="136"/>
      </rPr>
      <t>％增加</t>
    </r>
    <r>
      <rPr>
        <sz val="13"/>
        <rFont val="Times New Roman"/>
        <family val="1"/>
      </rPr>
      <t xml:space="preserve"> 0.6 </t>
    </r>
    <r>
      <rPr>
        <sz val="13"/>
        <rFont val="標楷體"/>
        <family val="4"/>
        <charset val="136"/>
      </rPr>
      <t>個百分點。</t>
    </r>
  </si>
  <si>
    <r>
      <t xml:space="preserve">        </t>
    </r>
    <r>
      <rPr>
        <sz val="13"/>
        <rFont val="標楷體"/>
        <family val="4"/>
        <charset val="136"/>
      </rPr>
      <t>依據行政院農業委員會</t>
    </r>
    <r>
      <rPr>
        <sz val="13"/>
        <rFont val="Times New Roman"/>
        <family val="1"/>
      </rPr>
      <t xml:space="preserve"> 103.12.30</t>
    </r>
    <r>
      <rPr>
        <sz val="13"/>
        <rFont val="標楷體"/>
        <family val="4"/>
        <charset val="136"/>
      </rPr>
      <t>農金字第</t>
    </r>
    <r>
      <rPr>
        <sz val="13"/>
        <rFont val="Times New Roman"/>
        <family val="1"/>
      </rPr>
      <t xml:space="preserve"> 1035071202A </t>
    </r>
    <r>
      <rPr>
        <sz val="13"/>
        <rFont val="標楷體"/>
        <family val="4"/>
        <charset val="136"/>
      </rPr>
      <t>號令「農會漁會信用部對贊助會員及</t>
    </r>
  </si>
  <si>
    <r>
      <t xml:space="preserve">        </t>
    </r>
    <r>
      <rPr>
        <sz val="13"/>
        <rFont val="標楷體"/>
        <family val="4"/>
        <charset val="136"/>
      </rPr>
      <t>非會員授信及其限額標準」第</t>
    </r>
    <r>
      <rPr>
        <sz val="13"/>
        <rFont val="Times New Roman"/>
        <family val="1"/>
      </rPr>
      <t>4</t>
    </r>
    <r>
      <rPr>
        <sz val="13"/>
        <rFont val="標楷體"/>
        <family val="4"/>
        <charset val="136"/>
      </rPr>
      <t>條規定，信用部對其全部贊助會員之授信總餘額占贊助會員存</t>
    </r>
  </si>
  <si>
    <r>
      <t xml:space="preserve">        </t>
    </r>
    <r>
      <rPr>
        <sz val="13"/>
        <rFont val="標楷體"/>
        <family val="4"/>
        <charset val="136"/>
      </rPr>
      <t>款總餘額之比率不得超過</t>
    </r>
    <r>
      <rPr>
        <sz val="13"/>
        <rFont val="Times New Roman"/>
        <family val="1"/>
      </rPr>
      <t xml:space="preserve"> 100 </t>
    </r>
    <r>
      <rPr>
        <sz val="13"/>
        <rFont val="標楷體"/>
        <family val="4"/>
        <charset val="136"/>
      </rPr>
      <t>％。</t>
    </r>
  </si>
  <si>
    <r>
      <t xml:space="preserve">        105</t>
    </r>
    <r>
      <rPr>
        <sz val="13"/>
        <rFont val="標楷體"/>
        <family val="4"/>
        <charset val="136"/>
      </rPr>
      <t>年底全體農會信用部贊助會員授信總餘額占贊助會員存款總額比率為</t>
    </r>
    <r>
      <rPr>
        <sz val="13"/>
        <rFont val="Times New Roman"/>
        <family val="1"/>
      </rPr>
      <t xml:space="preserve"> 90.5 </t>
    </r>
    <r>
      <rPr>
        <sz val="13"/>
        <rFont val="標楷體"/>
        <family val="4"/>
        <charset val="136"/>
      </rPr>
      <t>％，較上年底之</t>
    </r>
    <r>
      <rPr>
        <sz val="13"/>
        <rFont val="Times New Roman"/>
        <family val="1"/>
      </rPr>
      <t xml:space="preserve"> </t>
    </r>
  </si>
  <si>
    <r>
      <t xml:space="preserve">        89.2 </t>
    </r>
    <r>
      <rPr>
        <sz val="13"/>
        <rFont val="標楷體"/>
        <family val="4"/>
        <charset val="136"/>
      </rPr>
      <t>％增加</t>
    </r>
    <r>
      <rPr>
        <sz val="13"/>
        <rFont val="Times New Roman"/>
        <family val="1"/>
      </rPr>
      <t xml:space="preserve"> 1.3 </t>
    </r>
    <r>
      <rPr>
        <sz val="13"/>
        <rFont val="標楷體"/>
        <family val="4"/>
        <charset val="136"/>
      </rPr>
      <t>個百分點。</t>
    </r>
  </si>
  <si>
    <r>
      <t xml:space="preserve">        105</t>
    </r>
    <r>
      <rPr>
        <sz val="13"/>
        <rFont val="標楷體"/>
        <family val="4"/>
        <charset val="136"/>
      </rPr>
      <t>年底全體農會信用部資產合計</t>
    </r>
    <r>
      <rPr>
        <sz val="13"/>
        <rFont val="Times New Roman"/>
        <family val="1"/>
      </rPr>
      <t>1,883,610</t>
    </r>
    <r>
      <rPr>
        <sz val="13"/>
        <rFont val="標楷體"/>
        <family val="4"/>
        <charset val="136"/>
      </rPr>
      <t>百萬元，較上年底增加</t>
    </r>
    <r>
      <rPr>
        <sz val="13"/>
        <rFont val="Times New Roman"/>
        <family val="1"/>
      </rPr>
      <t>2.2</t>
    </r>
    <r>
      <rPr>
        <sz val="13"/>
        <rFont val="標楷體"/>
        <family val="4"/>
        <charset val="136"/>
      </rPr>
      <t>％；負債合計</t>
    </r>
    <r>
      <rPr>
        <sz val="13"/>
        <rFont val="Times New Roman"/>
        <family val="1"/>
      </rPr>
      <t>1,760,971</t>
    </r>
    <phoneticPr fontId="1" type="noConversion"/>
  </si>
  <si>
    <t>放款淨額</t>
    <phoneticPr fontId="1" type="noConversion"/>
  </si>
  <si>
    <r>
      <t xml:space="preserve">        </t>
    </r>
    <r>
      <rPr>
        <sz val="13"/>
        <rFont val="標楷體"/>
        <family val="4"/>
        <charset val="136"/>
      </rPr>
      <t>個百分點。</t>
    </r>
  </si>
  <si>
    <r>
      <t xml:space="preserve">        </t>
    </r>
    <r>
      <rPr>
        <sz val="13"/>
        <rFont val="標楷體"/>
        <family val="4"/>
        <charset val="136"/>
      </rPr>
      <t>百分點。</t>
    </r>
  </si>
  <si>
    <r>
      <t xml:space="preserve">        105</t>
    </r>
    <r>
      <rPr>
        <sz val="13"/>
        <rFont val="標楷體"/>
        <family val="4"/>
        <charset val="136"/>
      </rPr>
      <t>年底全體農會信用部現金及存放行庫占存款比率為</t>
    </r>
    <r>
      <rPr>
        <sz val="13"/>
        <rFont val="Times New Roman"/>
        <family val="1"/>
      </rPr>
      <t xml:space="preserve"> 47.7 </t>
    </r>
    <r>
      <rPr>
        <sz val="13"/>
        <rFont val="標楷體"/>
        <family val="4"/>
        <charset val="136"/>
      </rPr>
      <t>％，較上年底之</t>
    </r>
    <r>
      <rPr>
        <sz val="13"/>
        <rFont val="Times New Roman"/>
        <family val="1"/>
      </rPr>
      <t xml:space="preserve"> 47.6 </t>
    </r>
    <r>
      <rPr>
        <sz val="13"/>
        <rFont val="標楷體"/>
        <family val="4"/>
        <charset val="136"/>
      </rPr>
      <t>％</t>
    </r>
    <r>
      <rPr>
        <sz val="13"/>
        <rFont val="Times New Roman"/>
        <family val="1"/>
      </rPr>
      <t xml:space="preserve"> </t>
    </r>
    <r>
      <rPr>
        <sz val="13"/>
        <rFont val="標楷體"/>
        <family val="4"/>
        <charset val="136"/>
      </rPr>
      <t>增加</t>
    </r>
    <r>
      <rPr>
        <sz val="13"/>
        <rFont val="Times New Roman"/>
        <family val="1"/>
      </rPr>
      <t xml:space="preserve"> 0.1</t>
    </r>
  </si>
  <si>
    <r>
      <t xml:space="preserve">        105</t>
    </r>
    <r>
      <rPr>
        <sz val="13"/>
        <rFont val="標楷體"/>
        <family val="4"/>
        <charset val="136"/>
      </rPr>
      <t>年底全體農會信用部合格淨值占風險性資產為</t>
    </r>
    <r>
      <rPr>
        <sz val="13"/>
        <rFont val="Times New Roman"/>
        <family val="1"/>
      </rPr>
      <t xml:space="preserve"> 13.3 </t>
    </r>
    <r>
      <rPr>
        <sz val="13"/>
        <rFont val="標楷體"/>
        <family val="4"/>
        <charset val="136"/>
      </rPr>
      <t>％，較上年底之</t>
    </r>
    <r>
      <rPr>
        <sz val="13"/>
        <rFont val="Times New Roman"/>
        <family val="1"/>
      </rPr>
      <t xml:space="preserve"> 13.0 </t>
    </r>
    <r>
      <rPr>
        <sz val="13"/>
        <rFont val="標楷體"/>
        <family val="4"/>
        <charset val="136"/>
      </rPr>
      <t>％增加</t>
    </r>
    <r>
      <rPr>
        <sz val="13"/>
        <rFont val="Times New Roman"/>
        <family val="1"/>
      </rPr>
      <t xml:space="preserve"> 0.3 </t>
    </r>
    <r>
      <rPr>
        <sz val="13"/>
        <rFont val="標楷體"/>
        <family val="4"/>
        <charset val="136"/>
      </rPr>
      <t>個百分點。</t>
    </r>
  </si>
  <si>
    <r>
      <t xml:space="preserve">        105</t>
    </r>
    <r>
      <rPr>
        <sz val="13"/>
        <rFont val="標楷體"/>
        <family val="4"/>
        <charset val="136"/>
      </rPr>
      <t>年全體農會信用部稅前純益占營業收入比率為</t>
    </r>
    <r>
      <rPr>
        <sz val="13"/>
        <rFont val="Times New Roman"/>
        <family val="1"/>
      </rPr>
      <t xml:space="preserve"> 13.8 </t>
    </r>
    <r>
      <rPr>
        <sz val="13"/>
        <rFont val="標楷體"/>
        <family val="4"/>
        <charset val="136"/>
      </rPr>
      <t>％，較上年度之</t>
    </r>
    <r>
      <rPr>
        <sz val="13"/>
        <rFont val="Times New Roman"/>
        <family val="1"/>
      </rPr>
      <t xml:space="preserve"> 15.7 </t>
    </r>
    <r>
      <rPr>
        <sz val="13"/>
        <rFont val="標楷體"/>
        <family val="4"/>
        <charset val="136"/>
      </rPr>
      <t>％減少</t>
    </r>
    <r>
      <rPr>
        <sz val="13"/>
        <rFont val="Times New Roman"/>
        <family val="1"/>
      </rPr>
      <t xml:space="preserve"> 1.9 </t>
    </r>
    <r>
      <rPr>
        <sz val="13"/>
        <rFont val="標楷體"/>
        <family val="4"/>
        <charset val="136"/>
      </rPr>
      <t>個</t>
    </r>
  </si>
  <si>
    <r>
      <t xml:space="preserve">        105</t>
    </r>
    <r>
      <rPr>
        <sz val="13"/>
        <rFont val="標楷體"/>
        <family val="4"/>
        <charset val="136"/>
      </rPr>
      <t>年底全體農會信用部負債為淨值之</t>
    </r>
    <r>
      <rPr>
        <sz val="13"/>
        <rFont val="Times New Roman"/>
        <family val="1"/>
      </rPr>
      <t xml:space="preserve"> 14.4 </t>
    </r>
    <r>
      <rPr>
        <sz val="13"/>
        <rFont val="標楷體"/>
        <family val="4"/>
        <charset val="136"/>
      </rPr>
      <t>倍，與上年底相同。</t>
    </r>
  </si>
  <si>
    <r>
      <t xml:space="preserve">        105</t>
    </r>
    <r>
      <rPr>
        <sz val="13"/>
        <rFont val="標楷體"/>
        <family val="4"/>
        <charset val="136"/>
      </rPr>
      <t>年全體農會信用部稅前純益占平均淨值比率為</t>
    </r>
    <r>
      <rPr>
        <sz val="13"/>
        <rFont val="Times New Roman"/>
        <family val="1"/>
      </rPr>
      <t xml:space="preserve"> 3.8 </t>
    </r>
    <r>
      <rPr>
        <sz val="13"/>
        <rFont val="標楷體"/>
        <family val="4"/>
        <charset val="136"/>
      </rPr>
      <t>％，較上年度之</t>
    </r>
    <r>
      <rPr>
        <sz val="13"/>
        <rFont val="Times New Roman"/>
        <family val="1"/>
      </rPr>
      <t>4.8%</t>
    </r>
    <r>
      <rPr>
        <sz val="13"/>
        <rFont val="標楷體"/>
        <family val="4"/>
        <charset val="136"/>
      </rPr>
      <t>減少</t>
    </r>
    <r>
      <rPr>
        <sz val="13"/>
        <rFont val="Times New Roman"/>
        <family val="1"/>
      </rPr>
      <t xml:space="preserve"> 1.0 </t>
    </r>
    <r>
      <rPr>
        <sz val="13"/>
        <rFont val="標楷體"/>
        <family val="4"/>
        <charset val="136"/>
      </rPr>
      <t>個百分點。</t>
    </r>
    <phoneticPr fontId="1" type="noConversion"/>
  </si>
  <si>
    <r>
      <t xml:space="preserve"> </t>
    </r>
    <r>
      <rPr>
        <sz val="13"/>
        <rFont val="標楷體"/>
        <family val="4"/>
        <charset val="136"/>
      </rPr>
      <t>百萬元，較上年底增加</t>
    </r>
    <r>
      <rPr>
        <sz val="13"/>
        <rFont val="Times New Roman"/>
        <family val="1"/>
      </rPr>
      <t>2.2</t>
    </r>
    <r>
      <rPr>
        <sz val="13"/>
        <rFont val="標楷體"/>
        <family val="4"/>
        <charset val="136"/>
      </rPr>
      <t>％；淨值合計</t>
    </r>
    <r>
      <rPr>
        <sz val="13"/>
        <rFont val="Times New Roman"/>
        <family val="1"/>
      </rPr>
      <t>122,639</t>
    </r>
    <r>
      <rPr>
        <sz val="13"/>
        <rFont val="標楷體"/>
        <family val="4"/>
        <charset val="136"/>
      </rPr>
      <t>百萬元，較上年底增加</t>
    </r>
    <r>
      <rPr>
        <sz val="13"/>
        <rFont val="Times New Roman"/>
        <family val="1"/>
      </rPr>
      <t>2.8</t>
    </r>
    <r>
      <rPr>
        <sz val="13"/>
        <rFont val="標楷體"/>
        <family val="4"/>
        <charset val="136"/>
      </rPr>
      <t>％。</t>
    </r>
    <phoneticPr fontId="1" type="noConversion"/>
  </si>
  <si>
    <r>
      <t xml:space="preserve">        105</t>
    </r>
    <r>
      <rPr>
        <sz val="13"/>
        <rFont val="標楷體"/>
        <family val="4"/>
        <charset val="136"/>
      </rPr>
      <t>年全體農會信用部稅前純益</t>
    </r>
    <r>
      <rPr>
        <sz val="13"/>
        <rFont val="Times New Roman"/>
        <family val="1"/>
      </rPr>
      <t xml:space="preserve"> 4,618 </t>
    </r>
    <r>
      <rPr>
        <sz val="13"/>
        <rFont val="標楷體"/>
        <family val="4"/>
        <charset val="136"/>
      </rPr>
      <t>百萬元，較上年減少</t>
    </r>
    <r>
      <rPr>
        <sz val="13"/>
        <rFont val="Times New Roman"/>
        <family val="1"/>
      </rPr>
      <t xml:space="preserve">1,044 </t>
    </r>
    <r>
      <rPr>
        <sz val="13"/>
        <rFont val="標楷體"/>
        <family val="4"/>
        <charset val="136"/>
      </rPr>
      <t>百萬元或</t>
    </r>
    <r>
      <rPr>
        <sz val="13"/>
        <rFont val="Times New Roman"/>
        <family val="1"/>
      </rPr>
      <t>18.4%</t>
    </r>
    <r>
      <rPr>
        <sz val="13"/>
        <rFont val="標楷體"/>
        <family val="4"/>
        <charset val="136"/>
      </rPr>
      <t>。就收支項目</t>
    </r>
    <phoneticPr fontId="1" type="noConversion"/>
  </si>
  <si>
    <r>
      <t xml:space="preserve"> </t>
    </r>
    <r>
      <rPr>
        <sz val="13"/>
        <rFont val="標楷體"/>
        <family val="4"/>
        <charset val="136"/>
      </rPr>
      <t>分析，全年利息收入合計</t>
    </r>
    <r>
      <rPr>
        <sz val="13"/>
        <rFont val="Times New Roman"/>
        <family val="1"/>
      </rPr>
      <t xml:space="preserve"> 31,584 </t>
    </r>
    <r>
      <rPr>
        <sz val="13"/>
        <rFont val="標楷體"/>
        <family val="4"/>
        <charset val="136"/>
      </rPr>
      <t>百萬元，較上年減少</t>
    </r>
    <r>
      <rPr>
        <sz val="13"/>
        <rFont val="Times New Roman"/>
        <family val="1"/>
      </rPr>
      <t>2,677</t>
    </r>
    <r>
      <rPr>
        <sz val="13"/>
        <rFont val="標楷體"/>
        <family val="4"/>
        <charset val="136"/>
      </rPr>
      <t>百萬元或</t>
    </r>
    <r>
      <rPr>
        <sz val="13"/>
        <rFont val="Times New Roman"/>
        <family val="1"/>
      </rPr>
      <t>7.8%</t>
    </r>
    <r>
      <rPr>
        <sz val="13"/>
        <rFont val="標楷體"/>
        <family val="4"/>
        <charset val="136"/>
      </rPr>
      <t>；利息支出合計</t>
    </r>
    <r>
      <rPr>
        <sz val="13"/>
        <rFont val="Times New Roman"/>
        <family val="1"/>
      </rPr>
      <t xml:space="preserve"> 8,481</t>
    </r>
    <r>
      <rPr>
        <sz val="13"/>
        <rFont val="標楷體"/>
        <family val="4"/>
        <charset val="136"/>
      </rPr>
      <t>百</t>
    </r>
    <phoneticPr fontId="1" type="noConversion"/>
  </si>
  <si>
    <r>
      <t xml:space="preserve"> </t>
    </r>
    <r>
      <rPr>
        <sz val="13"/>
        <rFont val="標楷體"/>
        <family val="4"/>
        <charset val="136"/>
      </rPr>
      <t>萬元，較上年減少</t>
    </r>
    <r>
      <rPr>
        <sz val="13"/>
        <rFont val="Times New Roman"/>
        <family val="1"/>
      </rPr>
      <t>1,473</t>
    </r>
    <r>
      <rPr>
        <sz val="13"/>
        <rFont val="標楷體"/>
        <family val="4"/>
        <charset val="136"/>
      </rPr>
      <t>百萬元或</t>
    </r>
    <r>
      <rPr>
        <sz val="13"/>
        <rFont val="Times New Roman"/>
        <family val="1"/>
      </rPr>
      <t>14.8%</t>
    </r>
    <r>
      <rPr>
        <sz val="13"/>
        <rFont val="標楷體"/>
        <family val="4"/>
        <charset val="136"/>
      </rPr>
      <t>。</t>
    </r>
    <phoneticPr fontId="1" type="noConversion"/>
  </si>
  <si>
    <r>
      <t xml:space="preserve">        105</t>
    </r>
    <r>
      <rPr>
        <sz val="13"/>
        <rFont val="標楷體"/>
        <family val="4"/>
        <charset val="136"/>
      </rPr>
      <t>年</t>
    </r>
    <r>
      <rPr>
        <sz val="13"/>
        <rFont val="Times New Roman"/>
        <family val="1"/>
      </rPr>
      <t>12</t>
    </r>
    <r>
      <rPr>
        <sz val="13"/>
        <rFont val="標楷體"/>
        <family val="4"/>
        <charset val="136"/>
      </rPr>
      <t>月份全體農會信用部平均流動準備比率為</t>
    </r>
    <r>
      <rPr>
        <sz val="13"/>
        <rFont val="Times New Roman"/>
        <family val="1"/>
      </rPr>
      <t xml:space="preserve">39.2 </t>
    </r>
    <r>
      <rPr>
        <sz val="13"/>
        <rFont val="標楷體"/>
        <family val="4"/>
        <charset val="136"/>
      </rPr>
      <t>％，較上年同期之</t>
    </r>
    <r>
      <rPr>
        <sz val="13"/>
        <rFont val="Times New Roman"/>
        <family val="1"/>
      </rPr>
      <t xml:space="preserve"> 39.1 </t>
    </r>
    <r>
      <rPr>
        <sz val="13"/>
        <rFont val="標楷體"/>
        <family val="4"/>
        <charset val="136"/>
      </rPr>
      <t>％增加</t>
    </r>
    <r>
      <rPr>
        <sz val="13"/>
        <rFont val="Times New Roman"/>
        <family val="1"/>
      </rPr>
      <t xml:space="preserve"> 0.1 </t>
    </r>
    <r>
      <rPr>
        <sz val="13"/>
        <rFont val="標楷體"/>
        <family val="4"/>
        <charset val="136"/>
      </rPr>
      <t>個百分點。</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</si>
</sst>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
    <numFmt numFmtId="177" formatCode="0.000"/>
    <numFmt numFmtId="178" formatCode="0.0"/>
    <numFmt numFmtId="179" formatCode="0.0_ ;[Red]\-0.0\ "/>
    <numFmt numFmtId="180" formatCode="0.00_ ;[Red]\-0.00\ "/>
    <numFmt numFmtId="181" formatCode="#,##0_ "/>
    <numFmt numFmtId="182" formatCode="_(* #,##0_);_(* \-#,##0_);_(* &quot;-&quot;_);_(@_)"/>
  </numFmts>
  <fonts count="18" x14ac:knownFonts="1">
    <font>
      <sz val="12"/>
      <name val="新細明體"/>
      <family val="1"/>
      <charset val="136"/>
    </font>
    <font>
      <sz val="9"/>
      <name val="新細明體"/>
      <family val="1"/>
      <charset val="136"/>
    </font>
    <font>
      <sz val="11"/>
      <name val="標楷體"/>
      <family val="4"/>
      <charset val="136"/>
    </font>
    <font>
      <sz val="20"/>
      <name val="標楷體"/>
      <family val="4"/>
      <charset val="136"/>
    </font>
    <font>
      <sz val="13"/>
      <name val="標楷體"/>
      <family val="4"/>
      <charset val="136"/>
    </font>
    <font>
      <sz val="10"/>
      <name val="Arial"/>
      <family val="2"/>
    </font>
    <font>
      <sz val="11"/>
      <name val="Times New Roman"/>
      <family val="1"/>
    </font>
    <font>
      <sz val="12"/>
      <name val="Times New Roman"/>
      <family val="1"/>
    </font>
    <font>
      <sz val="20"/>
      <name val="Times New Roman"/>
      <family val="1"/>
    </font>
    <font>
      <sz val="13"/>
      <name val="Times New Roman"/>
      <family val="1"/>
    </font>
    <font>
      <sz val="12"/>
      <color theme="1"/>
      <name val="Times New Roman"/>
      <family val="1"/>
    </font>
    <font>
      <sz val="11"/>
      <color theme="0"/>
      <name val="標楷體"/>
      <family val="4"/>
      <charset val="136"/>
    </font>
    <font>
      <sz val="12"/>
      <color theme="0"/>
      <name val="Times New Roman"/>
      <family val="1"/>
    </font>
    <font>
      <sz val="18"/>
      <name val="Times New Roman"/>
      <family val="1"/>
    </font>
    <font>
      <sz val="18"/>
      <name val="標楷體"/>
      <family val="4"/>
      <charset val="136"/>
    </font>
    <font>
      <b/>
      <sz val="22"/>
      <name val="Times New Roman"/>
      <family val="1"/>
    </font>
    <font>
      <b/>
      <sz val="22"/>
      <name val="標楷體"/>
      <family val="4"/>
      <charset val="136"/>
    </font>
    <font>
      <sz val="12"/>
      <name val="新細明體"/>
      <family val="1"/>
      <charset val="136"/>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alignment vertical="center"/>
    </xf>
    <xf numFmtId="0" fontId="5" fillId="0" borderId="0">
      <alignment horizontal="left" wrapText="1"/>
    </xf>
    <xf numFmtId="0" fontId="7" fillId="0" borderId="0"/>
    <xf numFmtId="9" fontId="17" fillId="0" borderId="0" applyFont="0" applyFill="0" applyBorder="0" applyAlignment="0" applyProtection="0">
      <alignment vertical="center"/>
    </xf>
    <xf numFmtId="0" fontId="17" fillId="0" borderId="0"/>
  </cellStyleXfs>
  <cellXfs count="65">
    <xf numFmtId="0" fontId="0" fillId="0" borderId="0" xfId="0">
      <alignment vertical="center"/>
    </xf>
    <xf numFmtId="0" fontId="6" fillId="0" borderId="0" xfId="0" applyFont="1">
      <alignment vertical="center"/>
    </xf>
    <xf numFmtId="0" fontId="7" fillId="0" borderId="0" xfId="0" applyFont="1">
      <alignment vertical="center"/>
    </xf>
    <xf numFmtId="0" fontId="9" fillId="0" borderId="0" xfId="0" applyFont="1">
      <alignment vertical="center"/>
    </xf>
    <xf numFmtId="0" fontId="6" fillId="0" borderId="1" xfId="0" applyFont="1" applyBorder="1" applyAlignment="1">
      <alignment horizontal="center" vertical="center"/>
    </xf>
    <xf numFmtId="3" fontId="6" fillId="0" borderId="0" xfId="0" applyNumberFormat="1" applyFont="1">
      <alignment vertical="center"/>
    </xf>
    <xf numFmtId="0" fontId="6" fillId="0" borderId="2" xfId="0" applyFont="1" applyBorder="1">
      <alignment vertical="center"/>
    </xf>
    <xf numFmtId="0" fontId="6" fillId="0" borderId="3" xfId="0" applyFont="1" applyBorder="1">
      <alignment vertical="center"/>
    </xf>
    <xf numFmtId="3" fontId="6" fillId="0" borderId="3" xfId="0" quotePrefix="1" applyNumberFormat="1" applyFont="1" applyBorder="1" applyAlignment="1">
      <alignment horizontal="right" vertical="center"/>
    </xf>
    <xf numFmtId="178" fontId="6" fillId="0" borderId="3" xfId="0" quotePrefix="1" applyNumberFormat="1" applyFont="1" applyBorder="1" applyAlignment="1">
      <alignment horizontal="right" vertical="center"/>
    </xf>
    <xf numFmtId="0" fontId="6" fillId="0" borderId="3" xfId="0" quotePrefix="1" applyFont="1" applyBorder="1" applyAlignment="1">
      <alignment horizontal="right" vertical="center"/>
    </xf>
    <xf numFmtId="2" fontId="7" fillId="0" borderId="0" xfId="0" applyNumberFormat="1" applyFont="1">
      <alignment vertical="center"/>
    </xf>
    <xf numFmtId="38" fontId="6" fillId="0" borderId="0" xfId="0" applyNumberFormat="1" applyFont="1">
      <alignment vertical="center"/>
    </xf>
    <xf numFmtId="180" fontId="6" fillId="0" borderId="0" xfId="0" applyNumberFormat="1" applyFont="1">
      <alignment vertical="center"/>
    </xf>
    <xf numFmtId="180" fontId="6" fillId="0" borderId="0" xfId="0" applyNumberFormat="1" applyFont="1" applyAlignment="1">
      <alignment horizontal="right" vertical="center"/>
    </xf>
    <xf numFmtId="0" fontId="6" fillId="0" borderId="4" xfId="0" applyFont="1" applyBorder="1">
      <alignment vertical="center"/>
    </xf>
    <xf numFmtId="3" fontId="6" fillId="0" borderId="4" xfId="0" quotePrefix="1" applyNumberFormat="1" applyFont="1" applyBorder="1" applyAlignment="1">
      <alignment horizontal="right" vertical="center"/>
    </xf>
    <xf numFmtId="0" fontId="6" fillId="0" borderId="1" xfId="0" applyFont="1" applyBorder="1">
      <alignment vertical="center"/>
    </xf>
    <xf numFmtId="178" fontId="6" fillId="0" borderId="1" xfId="0" quotePrefix="1" applyNumberFormat="1" applyFont="1" applyBorder="1" applyAlignment="1">
      <alignment horizontal="right" vertical="center"/>
    </xf>
    <xf numFmtId="3" fontId="6" fillId="0" borderId="1" xfId="0" quotePrefix="1" applyNumberFormat="1" applyFont="1" applyBorder="1" applyAlignment="1">
      <alignment horizontal="right" vertical="center"/>
    </xf>
    <xf numFmtId="178" fontId="7" fillId="0" borderId="0" xfId="0" applyNumberFormat="1" applyFont="1">
      <alignment vertical="center"/>
    </xf>
    <xf numFmtId="182" fontId="6" fillId="0" borderId="3" xfId="1" applyNumberFormat="1" applyFont="1" applyBorder="1" applyAlignment="1">
      <alignment horizontal="right" vertical="center"/>
    </xf>
    <xf numFmtId="177" fontId="7" fillId="0" borderId="0" xfId="0" applyNumberFormat="1" applyFont="1">
      <alignment vertical="center"/>
    </xf>
    <xf numFmtId="0" fontId="6" fillId="0" borderId="4" xfId="0" quotePrefix="1" applyFont="1" applyBorder="1" applyAlignment="1">
      <alignment horizontal="right" vertical="center"/>
    </xf>
    <xf numFmtId="178" fontId="6" fillId="0" borderId="4" xfId="0" quotePrefix="1" applyNumberFormat="1" applyFont="1" applyBorder="1" applyAlignment="1">
      <alignment horizontal="right" vertical="center"/>
    </xf>
    <xf numFmtId="179" fontId="6" fillId="0" borderId="0" xfId="0" applyNumberFormat="1" applyFont="1">
      <alignment vertical="center"/>
    </xf>
    <xf numFmtId="181" fontId="6" fillId="0" borderId="3" xfId="0" quotePrefix="1" applyNumberFormat="1" applyFont="1" applyBorder="1" applyAlignment="1">
      <alignment horizontal="right" vertical="center"/>
    </xf>
    <xf numFmtId="2" fontId="6" fillId="0" borderId="0" xfId="0" applyNumberFormat="1" applyFont="1">
      <alignment vertical="center"/>
    </xf>
    <xf numFmtId="181" fontId="6" fillId="0" borderId="4" xfId="0" quotePrefix="1" applyNumberFormat="1" applyFont="1" applyBorder="1" applyAlignment="1">
      <alignment horizontal="right" vertical="center"/>
    </xf>
    <xf numFmtId="181" fontId="6" fillId="0" borderId="1" xfId="0" quotePrefix="1" applyNumberFormat="1" applyFont="1" applyBorder="1" applyAlignment="1">
      <alignment horizontal="right" vertical="center"/>
    </xf>
    <xf numFmtId="178" fontId="6" fillId="0" borderId="2" xfId="0" applyNumberFormat="1" applyFont="1" applyBorder="1">
      <alignment vertical="center"/>
    </xf>
    <xf numFmtId="182" fontId="6" fillId="0" borderId="3" xfId="0" quotePrefix="1" applyNumberFormat="1" applyFont="1" applyBorder="1" applyAlignment="1">
      <alignment horizontal="right" vertical="center"/>
    </xf>
    <xf numFmtId="3" fontId="6" fillId="0" borderId="2" xfId="0" quotePrefix="1" applyNumberFormat="1" applyFont="1" applyBorder="1" applyAlignment="1">
      <alignment horizontal="right" vertical="center"/>
    </xf>
    <xf numFmtId="178" fontId="6" fillId="0" borderId="2" xfId="0" quotePrefix="1" applyNumberFormat="1" applyFont="1" applyBorder="1" applyAlignment="1">
      <alignment horizontal="right" vertical="center"/>
    </xf>
    <xf numFmtId="2" fontId="9" fillId="0" borderId="0" xfId="0" applyNumberFormat="1" applyFont="1">
      <alignment vertical="center"/>
    </xf>
    <xf numFmtId="178" fontId="9" fillId="0" borderId="0" xfId="0" applyNumberFormat="1" applyFont="1">
      <alignment vertical="center"/>
    </xf>
    <xf numFmtId="4" fontId="9" fillId="0" borderId="0" xfId="0" applyNumberFormat="1" applyFont="1">
      <alignment vertical="center"/>
    </xf>
    <xf numFmtId="177" fontId="9" fillId="0" borderId="0" xfId="0" applyNumberFormat="1" applyFont="1">
      <alignment vertical="center"/>
    </xf>
    <xf numFmtId="0" fontId="9" fillId="0" borderId="0" xfId="0" applyFont="1" applyFill="1">
      <alignment vertical="center"/>
    </xf>
    <xf numFmtId="0" fontId="3" fillId="0" borderId="0" xfId="2" applyFont="1" applyAlignment="1">
      <alignment horizontal="centerContinuous"/>
    </xf>
    <xf numFmtId="0" fontId="7" fillId="0" borderId="0" xfId="2" applyAlignment="1">
      <alignment horizontal="centerContinuous"/>
    </xf>
    <xf numFmtId="0" fontId="7" fillId="0" borderId="0" xfId="2"/>
    <xf numFmtId="0" fontId="10" fillId="0" borderId="0" xfId="2" applyFont="1"/>
    <xf numFmtId="0" fontId="8" fillId="0" borderId="0" xfId="2" applyFont="1" applyAlignment="1">
      <alignment horizontal="centerContinuous"/>
    </xf>
    <xf numFmtId="0" fontId="11" fillId="0" borderId="0" xfId="0" applyFont="1" applyBorder="1">
      <alignment vertical="center"/>
    </xf>
    <xf numFmtId="176" fontId="12" fillId="0" borderId="0" xfId="2" applyNumberFormat="1" applyFont="1" applyBorder="1"/>
    <xf numFmtId="0" fontId="12" fillId="0" borderId="0" xfId="2" applyFont="1"/>
    <xf numFmtId="0" fontId="13" fillId="0" borderId="0" xfId="0" applyFont="1">
      <alignment vertical="center"/>
    </xf>
    <xf numFmtId="0" fontId="15" fillId="0" borderId="0" xfId="0" applyFont="1">
      <alignment vertical="center"/>
    </xf>
    <xf numFmtId="2" fontId="12" fillId="0" borderId="0" xfId="2" applyNumberFormat="1" applyFont="1" applyBorder="1"/>
    <xf numFmtId="176" fontId="6" fillId="0" borderId="0" xfId="3" applyNumberFormat="1" applyFont="1">
      <alignment vertical="center"/>
    </xf>
    <xf numFmtId="0" fontId="6" fillId="0" borderId="1" xfId="0" applyFont="1" applyBorder="1" applyAlignment="1">
      <alignment horizontal="center"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1" xfId="0" applyFont="1" applyBorder="1">
      <alignment vertical="center"/>
    </xf>
    <xf numFmtId="176" fontId="11" fillId="0" borderId="0" xfId="0" quotePrefix="1" applyNumberFormat="1" applyFont="1" applyBorder="1" applyAlignment="1">
      <alignment horizontal="right" vertical="center"/>
    </xf>
    <xf numFmtId="0" fontId="12" fillId="0" borderId="0" xfId="2" applyFont="1" applyBorder="1"/>
    <xf numFmtId="2" fontId="6" fillId="0" borderId="0" xfId="0" quotePrefix="1" applyNumberFormat="1" applyFont="1" applyBorder="1" applyAlignment="1">
      <alignment horizontal="right" vertical="center"/>
    </xf>
    <xf numFmtId="178" fontId="6" fillId="0" borderId="0" xfId="0" applyNumberFormat="1" applyFont="1">
      <alignment vertical="center"/>
    </xf>
    <xf numFmtId="177" fontId="6" fillId="0" borderId="0" xfId="0" quotePrefix="1" applyNumberFormat="1" applyFont="1" applyBorder="1" applyAlignment="1">
      <alignment horizontal="right" vertical="center"/>
    </xf>
    <xf numFmtId="178" fontId="6" fillId="0" borderId="3" xfId="1" applyNumberFormat="1" applyFont="1" applyBorder="1" applyAlignment="1">
      <alignment horizontal="right" vertical="center"/>
    </xf>
    <xf numFmtId="0" fontId="3" fillId="0" borderId="0" xfId="0" applyFont="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right" vertical="center"/>
    </xf>
  </cellXfs>
  <cellStyles count="5">
    <cellStyle name="一般" xfId="0" builtinId="0"/>
    <cellStyle name="一般 2" xfId="4"/>
    <cellStyle name="一般_102 產險年報" xfId="1"/>
    <cellStyle name="一般_年報102圖" xfId="2"/>
    <cellStyle name="百分比"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資 產 結 構</a:t>
            </a:r>
          </a:p>
        </c:rich>
      </c:tx>
      <c:layout>
        <c:manualLayout>
          <c:xMode val="edge"/>
          <c:yMode val="edge"/>
          <c:x val="0.37801150183452198"/>
          <c:y val="3.7356231254383018E-2"/>
        </c:manualLayout>
      </c:layout>
      <c:overlay val="0"/>
      <c:spPr>
        <a:ln>
          <a:solidFill>
            <a:schemeClr val="tx1"/>
          </a:solidFill>
        </a:ln>
        <a:effectLst>
          <a:outerShdw blurRad="50800" dist="50800" dir="3840000" algn="ctr" rotWithShape="0">
            <a:schemeClr val="tx1"/>
          </a:outerShdw>
        </a:effectLst>
      </c:spPr>
    </c:title>
    <c:autoTitleDeleted val="0"/>
    <c:plotArea>
      <c:layout>
        <c:manualLayout>
          <c:layoutTarget val="inner"/>
          <c:xMode val="edge"/>
          <c:yMode val="edge"/>
          <c:x val="0.25316317626527052"/>
          <c:y val="0.21874093414563392"/>
          <c:w val="0.47404013961605584"/>
          <c:h val="0.63040324920220481"/>
        </c:manualLayout>
      </c:layout>
      <c:pieChart>
        <c:varyColors val="1"/>
        <c:ser>
          <c:idx val="0"/>
          <c:order val="0"/>
          <c:tx>
            <c:v>項目</c:v>
          </c:tx>
          <c:spPr>
            <a:ln>
              <a:solidFill>
                <a:schemeClr val="tx1"/>
              </a:solidFill>
            </a:ln>
          </c:spPr>
          <c:dPt>
            <c:idx val="0"/>
            <c:bubble3D val="0"/>
            <c:spPr>
              <a:pattFill prst="ltUpDiag">
                <a:fgClr>
                  <a:schemeClr val="accent6">
                    <a:lumMod val="75000"/>
                  </a:schemeClr>
                </a:fgClr>
                <a:bgClr>
                  <a:schemeClr val="bg1"/>
                </a:bgClr>
              </a:pattFill>
              <a:ln>
                <a:solidFill>
                  <a:schemeClr val="tx1"/>
                </a:solidFill>
              </a:ln>
            </c:spPr>
          </c:dPt>
          <c:dPt>
            <c:idx val="6"/>
            <c:bubble3D val="0"/>
            <c:spPr>
              <a:pattFill prst="pct50">
                <a:fgClr>
                  <a:schemeClr val="accent5">
                    <a:lumMod val="50000"/>
                  </a:schemeClr>
                </a:fgClr>
                <a:bgClr>
                  <a:schemeClr val="bg1"/>
                </a:bgClr>
              </a:pattFill>
              <a:ln>
                <a:solidFill>
                  <a:schemeClr val="tx1"/>
                </a:solidFill>
              </a:ln>
            </c:spPr>
          </c:dPt>
          <c:dPt>
            <c:idx val="7"/>
            <c:bubble3D val="0"/>
            <c:spPr>
              <a:pattFill prst="narVert">
                <a:fgClr>
                  <a:schemeClr val="accent1"/>
                </a:fgClr>
                <a:bgClr>
                  <a:schemeClr val="bg1"/>
                </a:bgClr>
              </a:pattFill>
              <a:ln>
                <a:solidFill>
                  <a:schemeClr val="tx1"/>
                </a:solidFill>
              </a:ln>
            </c:spPr>
          </c:dPt>
          <c:dPt>
            <c:idx val="8"/>
            <c:bubble3D val="0"/>
            <c:spPr>
              <a:pattFill prst="ltHorz">
                <a:fgClr>
                  <a:schemeClr val="accent2">
                    <a:lumMod val="75000"/>
                  </a:schemeClr>
                </a:fgClr>
                <a:bgClr>
                  <a:schemeClr val="bg1"/>
                </a:bgClr>
              </a:pattFill>
              <a:ln>
                <a:solidFill>
                  <a:schemeClr val="tx1"/>
                </a:solidFill>
              </a:ln>
            </c:spPr>
          </c:dPt>
          <c:dPt>
            <c:idx val="10"/>
            <c:bubble3D val="0"/>
            <c:spPr>
              <a:pattFill prst="ltUpDiag">
                <a:fgClr>
                  <a:srgbClr val="7030A0"/>
                </a:fgClr>
                <a:bgClr>
                  <a:schemeClr val="bg1"/>
                </a:bgClr>
              </a:pattFill>
              <a:ln>
                <a:solidFill>
                  <a:schemeClr val="tx1"/>
                </a:solidFill>
              </a:ln>
            </c:spPr>
          </c:dPt>
          <c:dPt>
            <c:idx val="12"/>
            <c:bubble3D val="0"/>
            <c:spPr>
              <a:pattFill prst="ltHorz">
                <a:fgClr>
                  <a:schemeClr val="accent3">
                    <a:lumMod val="75000"/>
                  </a:schemeClr>
                </a:fgClr>
                <a:bgClr>
                  <a:schemeClr val="bg1"/>
                </a:bgClr>
              </a:pattFill>
              <a:ln>
                <a:solidFill>
                  <a:schemeClr val="tx1"/>
                </a:solidFill>
              </a:ln>
            </c:spPr>
          </c:dPt>
          <c:dLbls>
            <c:dLbl>
              <c:idx val="0"/>
              <c:layout>
                <c:manualLayout>
                  <c:x val="-7.0111462670569322E-2"/>
                  <c:y val="3.4388912874141385E-2"/>
                </c:manualLayout>
              </c:layout>
              <c:showLegendKey val="0"/>
              <c:showVal val="1"/>
              <c:showCatName val="1"/>
              <c:showSerName val="0"/>
              <c:showPercent val="0"/>
              <c:showBubbleSize val="0"/>
              <c:separator> </c:separator>
            </c:dLbl>
            <c:dLbl>
              <c:idx val="1"/>
              <c:layout>
                <c:manualLayout>
                  <c:x val="-6.1368883208970604E-2"/>
                  <c:y val="6.1162393865257705E-3"/>
                </c:manualLayout>
              </c:layout>
              <c:showLegendKey val="0"/>
              <c:showVal val="1"/>
              <c:showCatName val="1"/>
              <c:showSerName val="0"/>
              <c:showPercent val="0"/>
              <c:showBubbleSize val="0"/>
              <c:separator> </c:separator>
            </c:dLbl>
            <c:dLbl>
              <c:idx val="2"/>
              <c:layout>
                <c:manualLayout>
                  <c:x val="-0.18287092385703096"/>
                  <c:y val="6.0892388451443569E-2"/>
                </c:manualLayout>
              </c:layout>
              <c:showLegendKey val="0"/>
              <c:showVal val="1"/>
              <c:showCatName val="1"/>
              <c:showSerName val="0"/>
              <c:showPercent val="0"/>
              <c:showBubbleSize val="0"/>
              <c:separator> </c:separator>
            </c:dLbl>
            <c:dLbl>
              <c:idx val="3"/>
              <c:layout>
                <c:manualLayout>
                  <c:x val="-0.15439873026342912"/>
                  <c:y val="-1.8002645230703865E-3"/>
                </c:manualLayout>
              </c:layout>
              <c:showLegendKey val="0"/>
              <c:showVal val="1"/>
              <c:showCatName val="1"/>
              <c:showSerName val="0"/>
              <c:showPercent val="0"/>
              <c:showBubbleSize val="0"/>
              <c:separator> </c:separator>
            </c:dLbl>
            <c:dLbl>
              <c:idx val="4"/>
              <c:layout>
                <c:manualLayout>
                  <c:x val="-0.16949248326943425"/>
                  <c:y val="-0.17084809568516729"/>
                </c:manualLayout>
              </c:layout>
              <c:showLegendKey val="0"/>
              <c:showVal val="1"/>
              <c:showCatName val="1"/>
              <c:showSerName val="0"/>
              <c:showPercent val="0"/>
              <c:showBubbleSize val="0"/>
              <c:separator> </c:separator>
            </c:dLbl>
            <c:dLbl>
              <c:idx val="5"/>
              <c:layout>
                <c:manualLayout>
                  <c:x val="-0.15144769207513983"/>
                  <c:y val="-8.2381347240211164E-2"/>
                </c:manualLayout>
              </c:layout>
              <c:showLegendKey val="0"/>
              <c:showVal val="1"/>
              <c:showCatName val="1"/>
              <c:showSerName val="0"/>
              <c:showPercent val="0"/>
              <c:showBubbleSize val="0"/>
              <c:separator> </c:separator>
            </c:dLbl>
            <c:dLbl>
              <c:idx val="6"/>
              <c:layout>
                <c:manualLayout>
                  <c:x val="0.14762422530953265"/>
                  <c:y val="5.1616263371778532E-3"/>
                </c:manualLayout>
              </c:layout>
              <c:showLegendKey val="0"/>
              <c:showVal val="1"/>
              <c:showCatName val="1"/>
              <c:showSerName val="0"/>
              <c:showPercent val="0"/>
              <c:showBubbleSize val="0"/>
              <c:separator> </c:separator>
            </c:dLbl>
            <c:dLbl>
              <c:idx val="7"/>
              <c:layout>
                <c:manualLayout>
                  <c:x val="0.10914581357958528"/>
                  <c:y val="-0.14914532550271947"/>
                </c:manualLayout>
              </c:layout>
              <c:showLegendKey val="0"/>
              <c:showVal val="1"/>
              <c:showCatName val="1"/>
              <c:showSerName val="0"/>
              <c:showPercent val="0"/>
              <c:showBubbleSize val="0"/>
              <c:separator> </c:separator>
            </c:dLbl>
            <c:dLbl>
              <c:idx val="8"/>
              <c:layout>
                <c:manualLayout>
                  <c:x val="0.15854375369309204"/>
                  <c:y val="-7.2424954713558976E-2"/>
                </c:manualLayout>
              </c:layout>
              <c:tx>
                <c:rich>
                  <a:bodyPr/>
                  <a:lstStyle/>
                  <a:p>
                    <a:r>
                      <a:rPr lang="zh-TW" altLang="en-US">
                        <a:latin typeface="Times New Roman" panose="02020603050405020304" pitchFamily="18" charset="0"/>
                        <a:cs typeface="Times New Roman" panose="02020603050405020304" pitchFamily="18" charset="0"/>
                      </a:rPr>
                      <a:t>固定資產淨額
</a:t>
                    </a:r>
                    <a:r>
                      <a:rPr lang="en-US" altLang="zh-TW">
                        <a:latin typeface="Times New Roman" panose="02020603050405020304" pitchFamily="18" charset="0"/>
                        <a:cs typeface="Times New Roman" panose="02020603050405020304" pitchFamily="18" charset="0"/>
                      </a:rPr>
                      <a:t>2.5%</a:t>
                    </a:r>
                    <a:endParaRPr lang="en-US" altLang="zh-TW"/>
                  </a:p>
                </c:rich>
              </c:tx>
              <c:showLegendKey val="0"/>
              <c:showVal val="1"/>
              <c:showCatName val="1"/>
              <c:showSerName val="0"/>
              <c:showPercent val="0"/>
              <c:showBubbleSize val="0"/>
              <c:separator>
</c:separator>
            </c:dLbl>
            <c:dLbl>
              <c:idx val="9"/>
              <c:layout>
                <c:manualLayout>
                  <c:x val="0.13017548199145265"/>
                  <c:y val="-0.20948034237234706"/>
                </c:manualLayout>
              </c:layout>
              <c:tx>
                <c:rich>
                  <a:bodyPr/>
                  <a:lstStyle/>
                  <a:p>
                    <a:r>
                      <a:rPr lang="zh-TW" altLang="en-US">
                        <a:latin typeface="Times New Roman" panose="02020603050405020304" pitchFamily="18" charset="0"/>
                        <a:cs typeface="Times New Roman" panose="02020603050405020304" pitchFamily="18" charset="0"/>
                      </a:rPr>
                      <a:t>採權益法之</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股權投資
</a:t>
                    </a:r>
                    <a:r>
                      <a:rPr lang="en-US" altLang="zh-TW">
                        <a:latin typeface="Times New Roman" panose="02020603050405020304" pitchFamily="18" charset="0"/>
                        <a:cs typeface="Times New Roman" panose="02020603050405020304" pitchFamily="18" charset="0"/>
                      </a:rPr>
                      <a:t>0.7%</a:t>
                    </a:r>
                    <a:endParaRPr lang="en-US" altLang="zh-TW"/>
                  </a:p>
                </c:rich>
              </c:tx>
              <c:showLegendKey val="0"/>
              <c:showVal val="1"/>
              <c:showCatName val="1"/>
              <c:showSerName val="0"/>
              <c:showPercent val="0"/>
              <c:showBubbleSize val="0"/>
              <c:separator>
</c:separator>
            </c:dLbl>
            <c:dLbl>
              <c:idx val="10"/>
              <c:layout>
                <c:manualLayout>
                  <c:x val="0.13932370037514943"/>
                  <c:y val="5.5133871973575103E-2"/>
                </c:manualLayout>
              </c:layout>
              <c:tx>
                <c:rich>
                  <a:bodyPr/>
                  <a:lstStyle/>
                  <a:p>
                    <a:r>
                      <a:rPr lang="zh-TW" altLang="en-US"/>
                      <a:t>應收利息及收益</a:t>
                    </a:r>
                    <a:endParaRPr lang="en-US" altLang="zh-TW"/>
                  </a:p>
                  <a:p>
                    <a:r>
                      <a:rPr lang="zh-TW" altLang="en-US"/>
                      <a:t> </a:t>
                    </a:r>
                    <a:r>
                      <a:rPr lang="en-US" altLang="zh-TW"/>
                      <a:t>0.2%</a:t>
                    </a:r>
                    <a:endParaRPr lang="zh-TW" altLang="en-US"/>
                  </a:p>
                </c:rich>
              </c:tx>
              <c:showLegendKey val="0"/>
              <c:showVal val="1"/>
              <c:showCatName val="1"/>
              <c:showSerName val="0"/>
              <c:showPercent val="0"/>
              <c:showBubbleSize val="0"/>
              <c:separator> </c:separator>
            </c:dLbl>
            <c:dLbl>
              <c:idx val="12"/>
              <c:layout>
                <c:manualLayout>
                  <c:x val="4.3807972956260051E-2"/>
                  <c:y val="0.14242991166574151"/>
                </c:manualLayout>
              </c:layout>
              <c:showLegendKey val="0"/>
              <c:showVal val="1"/>
              <c:showCatName val="1"/>
              <c:showSerName val="0"/>
              <c:showPercent val="0"/>
              <c:showBubbleSize val="0"/>
              <c:separator> </c:separator>
            </c:dLbl>
            <c:dLbl>
              <c:idx val="13"/>
              <c:layout>
                <c:manualLayout>
                  <c:x val="0.12084295254977945"/>
                  <c:y val="6.9454438299651186E-2"/>
                </c:manualLayout>
              </c:layout>
              <c:showLegendKey val="0"/>
              <c:showVal val="1"/>
              <c:showCatName val="1"/>
              <c:showSerName val="0"/>
              <c:showPercent val="0"/>
              <c:showBubbleSize val="0"/>
              <c:separator> </c:separator>
            </c:dLbl>
            <c:dLbl>
              <c:idx val="14"/>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農會圖!$S$3:$S$18</c:f>
              <c:strCache>
                <c:ptCount val="13"/>
                <c:pt idx="0">
                  <c:v>現金及存放行庫</c:v>
                </c:pt>
                <c:pt idx="1">
                  <c:v>有價證券</c:v>
                </c:pt>
                <c:pt idx="6">
                  <c:v>放款淨額</c:v>
                </c:pt>
                <c:pt idx="7">
                  <c:v>基金及投資</c:v>
                </c:pt>
                <c:pt idx="8">
                  <c:v>固定資產淨額</c:v>
                </c:pt>
                <c:pt idx="10">
                  <c:v>應收利息及收益</c:v>
                </c:pt>
                <c:pt idx="12">
                  <c:v>其他資產</c:v>
                </c:pt>
              </c:strCache>
            </c:strRef>
          </c:cat>
          <c:val>
            <c:numRef>
              <c:f>農會圖!$T$3:$T$18</c:f>
              <c:numCache>
                <c:formatCode>0.0%</c:formatCode>
                <c:ptCount val="16"/>
                <c:pt idx="0">
                  <c:v>0.43944075472098787</c:v>
                </c:pt>
                <c:pt idx="1">
                  <c:v>8.6615594523282418E-3</c:v>
                </c:pt>
                <c:pt idx="6">
                  <c:v>0.51525687376898621</c:v>
                </c:pt>
                <c:pt idx="7">
                  <c:v>8.1975568190867532E-3</c:v>
                </c:pt>
                <c:pt idx="8">
                  <c:v>2.4984471307754788E-2</c:v>
                </c:pt>
                <c:pt idx="10">
                  <c:v>2.4493446095529329E-3</c:v>
                </c:pt>
                <c:pt idx="12">
                  <c:v>2.0094393213032423E-3</c:v>
                </c:pt>
              </c:numCache>
            </c:numRef>
          </c:val>
        </c:ser>
        <c:dLbls>
          <c:showLegendKey val="0"/>
          <c:showVal val="0"/>
          <c:showCatName val="0"/>
          <c:showSerName val="0"/>
          <c:showPercent val="0"/>
          <c:showBubbleSize val="0"/>
          <c:showLeaderLines val="1"/>
        </c:dLbls>
        <c:firstSliceAng val="138"/>
      </c:pieChart>
    </c:plotArea>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負債及淨值結構</a:t>
            </a:r>
          </a:p>
        </c:rich>
      </c:tx>
      <c:layout>
        <c:manualLayout>
          <c:xMode val="edge"/>
          <c:yMode val="edge"/>
          <c:x val="0.35647868063412896"/>
          <c:y val="4.1511000415110001E-2"/>
        </c:manualLayout>
      </c:layout>
      <c:overlay val="0"/>
      <c:spPr>
        <a:noFill/>
        <a:ln>
          <a:solidFill>
            <a:schemeClr val="tx1"/>
          </a:solidFill>
        </a:ln>
        <a:effectLst>
          <a:outerShdw blurRad="50800" dist="50800" dir="2820000" algn="ctr" rotWithShape="0">
            <a:schemeClr val="tx1"/>
          </a:outerShdw>
        </a:effectLst>
      </c:spPr>
    </c:title>
    <c:autoTitleDeleted val="0"/>
    <c:plotArea>
      <c:layout>
        <c:manualLayout>
          <c:layoutTarget val="inner"/>
          <c:xMode val="edge"/>
          <c:yMode val="edge"/>
          <c:x val="0.25862040949671122"/>
          <c:y val="0.23538306155068101"/>
          <c:w val="0.47403798376620321"/>
          <c:h val="0.60391140397612186"/>
        </c:manualLayout>
      </c:layout>
      <c:pieChart>
        <c:varyColors val="1"/>
        <c:ser>
          <c:idx val="0"/>
          <c:order val="0"/>
          <c:tx>
            <c:v>負債及權益結構</c:v>
          </c:tx>
          <c:spPr>
            <a:ln>
              <a:solidFill>
                <a:schemeClr val="tx1"/>
              </a:solidFill>
            </a:ln>
          </c:spPr>
          <c:dPt>
            <c:idx val="0"/>
            <c:bubble3D val="0"/>
            <c:spPr>
              <a:pattFill prst="dkDnDiag">
                <a:fgClr>
                  <a:srgbClr val="C00000"/>
                </a:fgClr>
                <a:bgClr>
                  <a:schemeClr val="bg1"/>
                </a:bgClr>
              </a:pattFill>
              <a:ln>
                <a:solidFill>
                  <a:schemeClr val="tx1"/>
                </a:solidFill>
              </a:ln>
            </c:spPr>
          </c:dPt>
          <c:dPt>
            <c:idx val="2"/>
            <c:bubble3D val="0"/>
            <c:spPr>
              <a:pattFill prst="dkUpDiag">
                <a:fgClr>
                  <a:schemeClr val="tx2">
                    <a:lumMod val="50000"/>
                  </a:schemeClr>
                </a:fgClr>
                <a:bgClr>
                  <a:schemeClr val="bg1"/>
                </a:bgClr>
              </a:pattFill>
              <a:ln>
                <a:solidFill>
                  <a:schemeClr val="tx1"/>
                </a:solidFill>
              </a:ln>
            </c:spPr>
          </c:dPt>
          <c:dPt>
            <c:idx val="6"/>
            <c:bubble3D val="0"/>
            <c:spPr>
              <a:pattFill prst="pct50">
                <a:fgClr>
                  <a:schemeClr val="tx2">
                    <a:lumMod val="50000"/>
                  </a:schemeClr>
                </a:fgClr>
                <a:bgClr>
                  <a:schemeClr val="bg1"/>
                </a:bgClr>
              </a:pattFill>
              <a:ln>
                <a:solidFill>
                  <a:schemeClr val="tx1"/>
                </a:solidFill>
              </a:ln>
            </c:spPr>
          </c:dPt>
          <c:dPt>
            <c:idx val="7"/>
            <c:bubble3D val="0"/>
            <c:spPr>
              <a:pattFill prst="narVert">
                <a:fgClr>
                  <a:schemeClr val="accent5">
                    <a:lumMod val="50000"/>
                  </a:schemeClr>
                </a:fgClr>
                <a:bgClr>
                  <a:schemeClr val="bg1"/>
                </a:bgClr>
              </a:pattFill>
              <a:ln>
                <a:solidFill>
                  <a:schemeClr val="tx1"/>
                </a:solidFill>
              </a:ln>
            </c:spPr>
          </c:dPt>
          <c:dPt>
            <c:idx val="11"/>
            <c:bubble3D val="0"/>
            <c:spPr>
              <a:pattFill prst="ltHorz">
                <a:fgClr>
                  <a:schemeClr val="accent6">
                    <a:lumMod val="75000"/>
                  </a:schemeClr>
                </a:fgClr>
                <a:bgClr>
                  <a:schemeClr val="bg1"/>
                </a:bgClr>
              </a:pattFill>
              <a:ln>
                <a:solidFill>
                  <a:schemeClr val="tx1"/>
                </a:solidFill>
              </a:ln>
            </c:spPr>
          </c:dPt>
          <c:dPt>
            <c:idx val="12"/>
            <c:bubble3D val="0"/>
            <c:spPr>
              <a:pattFill prst="pct50">
                <a:fgClr>
                  <a:schemeClr val="accent3">
                    <a:lumMod val="50000"/>
                  </a:schemeClr>
                </a:fgClr>
                <a:bgClr>
                  <a:schemeClr val="bg1"/>
                </a:bgClr>
              </a:pattFill>
              <a:ln>
                <a:solidFill>
                  <a:schemeClr val="tx1"/>
                </a:solidFill>
              </a:ln>
            </c:spPr>
          </c:dPt>
          <c:dLbls>
            <c:dLbl>
              <c:idx val="0"/>
              <c:layout>
                <c:manualLayout>
                  <c:x val="0.13108846688281611"/>
                  <c:y val="-8.9684120181048849E-2"/>
                </c:manualLayout>
              </c:layout>
              <c:tx>
                <c:rich>
                  <a:bodyPr/>
                  <a:lstStyle/>
                  <a:p>
                    <a:r>
                      <a:rPr lang="zh-TW" altLang="en-US">
                        <a:latin typeface="Times New Roman" panose="02020603050405020304" pitchFamily="18" charset="0"/>
                        <a:cs typeface="Times New Roman" panose="02020603050405020304" pitchFamily="18" charset="0"/>
                      </a:rPr>
                      <a:t>中央銀行及同業</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存款 </a:t>
                    </a:r>
                    <a:r>
                      <a:rPr lang="en-US" altLang="zh-TW">
                        <a:latin typeface="Times New Roman" panose="02020603050405020304" pitchFamily="18" charset="0"/>
                        <a:cs typeface="Times New Roman" panose="02020603050405020304" pitchFamily="18" charset="0"/>
                      </a:rPr>
                      <a:t>5.0%</a:t>
                    </a:r>
                    <a:endParaRPr lang="en-US" altLang="zh-TW"/>
                  </a:p>
                </c:rich>
              </c:tx>
              <c:showLegendKey val="0"/>
              <c:showVal val="1"/>
              <c:showCatName val="1"/>
              <c:showSerName val="0"/>
              <c:showPercent val="0"/>
              <c:showBubbleSize val="0"/>
              <c:separator> </c:separator>
            </c:dLbl>
            <c:dLbl>
              <c:idx val="1"/>
              <c:layout>
                <c:manualLayout>
                  <c:x val="0.16941210780025046"/>
                  <c:y val="-4.1378563386665623E-2"/>
                </c:manualLayout>
              </c:layout>
              <c:showLegendKey val="0"/>
              <c:showVal val="1"/>
              <c:showCatName val="1"/>
              <c:showSerName val="0"/>
              <c:showPercent val="0"/>
              <c:showBubbleSize val="0"/>
              <c:separator> </c:separator>
            </c:dLbl>
            <c:dLbl>
              <c:idx val="2"/>
              <c:layout>
                <c:manualLayout>
                  <c:x val="3.9154443929802975E-2"/>
                  <c:y val="3.3191909777748357E-2"/>
                </c:manualLayout>
              </c:layout>
              <c:showLegendKey val="0"/>
              <c:showVal val="1"/>
              <c:showCatName val="1"/>
              <c:showSerName val="0"/>
              <c:showPercent val="0"/>
              <c:showBubbleSize val="0"/>
              <c:separator> </c:separator>
            </c:dLbl>
            <c:dLbl>
              <c:idx val="3"/>
              <c:layout>
                <c:manualLayout>
                  <c:x val="7.0269197777452788E-2"/>
                  <c:y val="0.14181138316614533"/>
                </c:manualLayout>
              </c:layout>
              <c:showLegendKey val="0"/>
              <c:showVal val="1"/>
              <c:showCatName val="1"/>
              <c:showSerName val="0"/>
              <c:showPercent val="0"/>
              <c:showBubbleSize val="0"/>
              <c:separator> </c:separator>
            </c:dLbl>
            <c:dLbl>
              <c:idx val="4"/>
              <c:layout>
                <c:manualLayout>
                  <c:x val="-0.27740243253906988"/>
                  <c:y val="4.3708570695243233E-2"/>
                </c:manualLayout>
              </c:layout>
              <c:showLegendKey val="0"/>
              <c:showVal val="1"/>
              <c:showCatName val="1"/>
              <c:showSerName val="0"/>
              <c:showPercent val="0"/>
              <c:showBubbleSize val="0"/>
              <c:separator> </c:separator>
            </c:dLbl>
            <c:dLbl>
              <c:idx val="5"/>
              <c:layout>
                <c:manualLayout>
                  <c:x val="-0.13405057210985882"/>
                  <c:y val="8.7380052406961256E-2"/>
                </c:manualLayout>
              </c:layout>
              <c:showLegendKey val="0"/>
              <c:showVal val="1"/>
              <c:showCatName val="1"/>
              <c:showSerName val="0"/>
              <c:showPercent val="0"/>
              <c:showBubbleSize val="0"/>
              <c:separator> </c:separator>
            </c:dLbl>
            <c:dLbl>
              <c:idx val="6"/>
              <c:layout>
                <c:manualLayout>
                  <c:x val="-7.4537090488322397E-2"/>
                  <c:y val="-8.3129210343103124E-2"/>
                </c:manualLayout>
              </c:layout>
              <c:showLegendKey val="0"/>
              <c:showVal val="1"/>
              <c:showCatName val="1"/>
              <c:showSerName val="0"/>
              <c:showPercent val="0"/>
              <c:showBubbleSize val="0"/>
              <c:separator> </c:separator>
            </c:dLbl>
            <c:dLbl>
              <c:idx val="7"/>
              <c:layout>
                <c:manualLayout>
                  <c:x val="8.178546309162335E-2"/>
                  <c:y val="-0.17992207217743733"/>
                </c:manualLayout>
              </c:layout>
              <c:showLegendKey val="0"/>
              <c:showVal val="1"/>
              <c:showCatName val="1"/>
              <c:showSerName val="0"/>
              <c:showPercent val="0"/>
              <c:showBubbleSize val="0"/>
              <c:separator> </c:separator>
            </c:dLbl>
            <c:dLbl>
              <c:idx val="8"/>
              <c:layout>
                <c:manualLayout>
                  <c:x val="6.1202031118659191E-2"/>
                  <c:y val="-0.27130473969121899"/>
                </c:manualLayout>
              </c:layout>
              <c:showLegendKey val="0"/>
              <c:showVal val="1"/>
              <c:showCatName val="1"/>
              <c:showSerName val="0"/>
              <c:showPercent val="0"/>
              <c:showBubbleSize val="0"/>
              <c:separator> </c:separator>
            </c:dLbl>
            <c:dLbl>
              <c:idx val="9"/>
              <c:layout>
                <c:manualLayout>
                  <c:x val="6.1256411576003977E-2"/>
                  <c:y val="-0.1544835263632845"/>
                </c:manualLayout>
              </c:layout>
              <c:showLegendKey val="0"/>
              <c:showVal val="1"/>
              <c:showCatName val="1"/>
              <c:showSerName val="0"/>
              <c:showPercent val="0"/>
              <c:showBubbleSize val="0"/>
              <c:separator> </c:separator>
            </c:dLbl>
            <c:dLbl>
              <c:idx val="10"/>
              <c:layout>
                <c:manualLayout>
                  <c:x val="9.5086545554354723E-2"/>
                  <c:y val="-8.1197510744646081E-2"/>
                </c:manualLayout>
              </c:layout>
              <c:showLegendKey val="0"/>
              <c:showVal val="1"/>
              <c:showCatName val="1"/>
              <c:showSerName val="0"/>
              <c:showPercent val="0"/>
              <c:showBubbleSize val="0"/>
              <c:separator> </c:separator>
            </c:dLbl>
            <c:dLbl>
              <c:idx val="11"/>
              <c:layout>
                <c:manualLayout>
                  <c:x val="0.11383202099737533"/>
                  <c:y val="-3.8355014840144204E-2"/>
                </c:manualLayout>
              </c:layout>
              <c:showLegendKey val="0"/>
              <c:showVal val="1"/>
              <c:showCatName val="1"/>
              <c:showSerName val="0"/>
              <c:showPercent val="0"/>
              <c:showBubbleSize val="0"/>
              <c:separator> </c:separator>
            </c:dLbl>
            <c:dLbl>
              <c:idx val="12"/>
              <c:layout>
                <c:manualLayout>
                  <c:x val="0.14733038272176763"/>
                  <c:y val="5.2492971296312307E-2"/>
                </c:manualLayout>
              </c:layout>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農會圖!$S$20:$S$32</c:f>
              <c:strCache>
                <c:ptCount val="13"/>
                <c:pt idx="6">
                  <c:v>存款</c:v>
                </c:pt>
                <c:pt idx="7">
                  <c:v>借入款</c:v>
                </c:pt>
                <c:pt idx="11">
                  <c:v>其他負債</c:v>
                </c:pt>
                <c:pt idx="12">
                  <c:v>淨值</c:v>
                </c:pt>
              </c:strCache>
            </c:strRef>
          </c:cat>
          <c:val>
            <c:numRef>
              <c:f>農會圖!$T$20:$T$32</c:f>
              <c:numCache>
                <c:formatCode>0.0%</c:formatCode>
                <c:ptCount val="13"/>
                <c:pt idx="6">
                  <c:v>0.92068315627969699</c:v>
                </c:pt>
                <c:pt idx="7">
                  <c:v>1.8406145645860873E-3</c:v>
                </c:pt>
                <c:pt idx="11">
                  <c:v>1.2367740668185028E-2</c:v>
                </c:pt>
                <c:pt idx="12">
                  <c:v>6.5108488487531924E-2</c:v>
                </c:pt>
              </c:numCache>
            </c:numRef>
          </c:val>
        </c:ser>
        <c:dLbls>
          <c:showLegendKey val="0"/>
          <c:showVal val="0"/>
          <c:showCatName val="0"/>
          <c:showSerName val="0"/>
          <c:showPercent val="0"/>
          <c:showBubbleSize val="0"/>
          <c:showLeaderLines val="1"/>
        </c:dLbls>
        <c:firstSliceAng val="130"/>
      </c:pieChart>
      <c:spPr>
        <a:ln>
          <a:noFill/>
        </a:ln>
      </c:spPr>
    </c:plotArea>
    <c:plotVisOnly val="1"/>
    <c:dispBlanksAs val="gap"/>
    <c:showDLblsOverMax val="0"/>
  </c:chart>
  <c:printSettings>
    <c:headerFooter/>
    <c:pageMargins b="0.75" l="0.7" r="0.7" t="0.75" header="0.3" footer="0.3"/>
    <c:pageSetup paperSize="9" orientation="landscape"/>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152400</xdr:colOff>
      <xdr:row>2</xdr:row>
      <xdr:rowOff>11430</xdr:rowOff>
    </xdr:from>
    <xdr:to>
      <xdr:col>9</xdr:col>
      <xdr:colOff>419100</xdr:colOff>
      <xdr:row>24</xdr:row>
      <xdr:rowOff>30480</xdr:rowOff>
    </xdr:to>
    <xdr:graphicFrame macro="">
      <xdr:nvGraphicFramePr>
        <xdr:cNvPr id="2" name="圖表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152400</xdr:colOff>
      <xdr:row>24</xdr:row>
      <xdr:rowOff>121920</xdr:rowOff>
    </xdr:from>
    <xdr:to>
      <xdr:col>9</xdr:col>
      <xdr:colOff>426720</xdr:colOff>
      <xdr:row>46</xdr:row>
      <xdr:rowOff>158116</xdr:rowOff>
    </xdr:to>
    <xdr:graphicFrame macro="">
      <xdr:nvGraphicFramePr>
        <xdr:cNvPr id="3" name="圖表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464820</xdr:colOff>
      <xdr:row>10</xdr:row>
      <xdr:rowOff>30480</xdr:rowOff>
    </xdr:from>
    <xdr:to>
      <xdr:col>6</xdr:col>
      <xdr:colOff>15240</xdr:colOff>
      <xdr:row>17</xdr:row>
      <xdr:rowOff>129540</xdr:rowOff>
    </xdr:to>
    <xdr:sp macro="" textlink="">
      <xdr:nvSpPr>
        <xdr:cNvPr id="4" name="橢圓 3"/>
        <xdr:cNvSpPr/>
      </xdr:nvSpPr>
      <xdr:spPr bwMode="auto">
        <a:xfrm>
          <a:off x="2522220" y="2335530"/>
          <a:ext cx="1607820" cy="149923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lang="zh-TW" alt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0.37777</cdr:x>
      <cdr:y>0.37278</cdr:y>
    </cdr:from>
    <cdr:to>
      <cdr:x>0.61961</cdr:x>
      <cdr:y>0.71955</cdr:y>
    </cdr:to>
    <cdr:sp macro="" textlink="">
      <cdr:nvSpPr>
        <cdr:cNvPr id="2" name="橢圓 1"/>
        <cdr:cNvSpPr/>
      </cdr:nvSpPr>
      <cdr:spPr bwMode="auto">
        <a:xfrm xmlns:a="http://schemas.openxmlformats.org/drawingml/2006/main">
          <a:off x="2202151" y="1638300"/>
          <a:ext cx="1409758" cy="1523991"/>
        </a:xfrm>
        <a:prstGeom xmlns:a="http://schemas.openxmlformats.org/drawingml/2006/main" prst="ellipse">
          <a:avLst/>
        </a:prstGeom>
        <a:solidFill xmlns:a="http://schemas.openxmlformats.org/drawingml/2006/main">
          <a:srgbClr xmlns:mc="http://schemas.openxmlformats.org/markup-compatibility/2006" xmlns:a14="http://schemas.microsoft.com/office/drawing/2010/main" val="FFFFFF" mc:Ignorable="a14" a14:legacySpreadsheetColorIndex="9"/>
        </a:solidFill>
        <a:ln xmlns:a="http://schemas.openxmlformats.org/drawingml/2006/mai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18288" tIns="0" rIns="0" bIns="0" upright="1"/>
        <a:lstStyle xmlns:a="http://schemas.openxmlformats.org/drawingml/2006/main"/>
        <a:p xmlns:a="http://schemas.openxmlformats.org/drawingml/2006/main">
          <a:endParaRPr lang="zh-TW"/>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U:\&#24180;&#22577;\105&#24180;&#22577;\105&#24180;%20&#38520;&#12289;&#36786;&#26371;&#20449;&#29992;&#37096;&#26989;&#21209;%20test%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農會資產負債"/>
      <sheetName val="農會圖"/>
      <sheetName val="農會收支損益"/>
      <sheetName val="農會營運比率"/>
      <sheetName val="農會營運比率 (文字)"/>
      <sheetName val="農會法定比率"/>
      <sheetName val="農會法定比率 (文字)"/>
      <sheetName val="比率計算表"/>
    </sheetNames>
    <sheetDataSet>
      <sheetData sheetId="0">
        <row r="13">
          <cell r="C13">
            <v>43.944075472098788</v>
          </cell>
        </row>
        <row r="14">
          <cell r="C14">
            <v>0.86615594523282413</v>
          </cell>
        </row>
        <row r="15">
          <cell r="C15">
            <v>0.81975568190867532</v>
          </cell>
        </row>
        <row r="16">
          <cell r="C16">
            <v>53.127398983866094</v>
          </cell>
        </row>
        <row r="19">
          <cell r="C19">
            <v>-1.6017116069674719</v>
          </cell>
        </row>
        <row r="20">
          <cell r="C20">
            <v>3.2479122535981437</v>
          </cell>
        </row>
        <row r="21">
          <cell r="C21">
            <v>-0.74946512282266498</v>
          </cell>
        </row>
        <row r="22">
          <cell r="C22">
            <v>0.24493446095529328</v>
          </cell>
        </row>
        <row r="23">
          <cell r="C23">
            <v>0.20094393213032422</v>
          </cell>
        </row>
        <row r="26">
          <cell r="C26">
            <v>92.068315627969696</v>
          </cell>
        </row>
        <row r="30">
          <cell r="C30">
            <v>0.18406145645860872</v>
          </cell>
        </row>
        <row r="31">
          <cell r="C31">
            <v>3.0951205398145051E-2</v>
          </cell>
        </row>
        <row r="32">
          <cell r="C32">
            <v>1.2058228614203577</v>
          </cell>
        </row>
        <row r="39">
          <cell r="C39">
            <v>6.5108488487531924</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6"/>
  <sheetViews>
    <sheetView tabSelected="1" workbookViewId="0">
      <selection activeCell="A6" sqref="A6"/>
    </sheetView>
  </sheetViews>
  <sheetFormatPr defaultColWidth="8.875" defaultRowHeight="15.75" x14ac:dyDescent="0.25"/>
  <cols>
    <col min="1" max="1" width="28.25" style="2" customWidth="1"/>
    <col min="2" max="2" width="13.625" style="2" customWidth="1"/>
    <col min="3" max="3" width="8.625" style="2" customWidth="1"/>
    <col min="4" max="4" width="13.625" style="2" customWidth="1"/>
    <col min="5" max="5" width="8.625" style="2" customWidth="1"/>
    <col min="6" max="6" width="13.625" style="2" customWidth="1"/>
    <col min="7" max="7" width="8.625" style="2" customWidth="1"/>
    <col min="8" max="8" width="2.625" style="2" customWidth="1"/>
    <col min="9" max="11" width="13.625" style="2" hidden="1" customWidth="1"/>
    <col min="12" max="18" width="13.625" style="2" customWidth="1"/>
    <col min="19" max="16384" width="8.875" style="2"/>
  </cols>
  <sheetData>
    <row r="1" spans="1:18" ht="30" customHeight="1" x14ac:dyDescent="0.25">
      <c r="A1" s="1"/>
      <c r="B1" s="1"/>
      <c r="C1" s="1"/>
      <c r="D1" s="1"/>
      <c r="E1" s="1"/>
      <c r="F1" s="1"/>
      <c r="G1" s="1"/>
      <c r="H1" s="1"/>
      <c r="I1" s="1"/>
      <c r="J1" s="1"/>
      <c r="K1" s="1"/>
      <c r="L1" s="1"/>
      <c r="M1" s="1"/>
      <c r="N1" s="1"/>
      <c r="O1" s="1"/>
      <c r="P1" s="1"/>
      <c r="Q1" s="1"/>
      <c r="R1" s="1"/>
    </row>
    <row r="2" spans="1:18" ht="35.1" customHeight="1" x14ac:dyDescent="0.25">
      <c r="A2" s="48" t="s">
        <v>48</v>
      </c>
      <c r="B2" s="1"/>
      <c r="C2" s="1"/>
      <c r="D2" s="1"/>
      <c r="E2" s="1"/>
      <c r="F2" s="1"/>
      <c r="G2" s="1"/>
      <c r="H2" s="1"/>
      <c r="I2" s="1"/>
      <c r="J2" s="1"/>
      <c r="K2" s="1"/>
      <c r="L2" s="1"/>
      <c r="M2" s="1"/>
      <c r="N2" s="1"/>
      <c r="O2" s="1"/>
      <c r="P2" s="1"/>
      <c r="Q2" s="1"/>
      <c r="R2" s="1"/>
    </row>
    <row r="3" spans="1:18" ht="36" customHeight="1" x14ac:dyDescent="0.25">
      <c r="A3" s="47" t="s">
        <v>41</v>
      </c>
      <c r="B3" s="1"/>
      <c r="C3" s="1"/>
      <c r="D3" s="1"/>
      <c r="E3" s="1"/>
      <c r="F3" s="1"/>
      <c r="G3" s="1"/>
      <c r="H3" s="1"/>
      <c r="I3" s="1"/>
      <c r="J3" s="1"/>
      <c r="K3" s="1"/>
      <c r="L3" s="1"/>
      <c r="M3" s="1"/>
      <c r="N3" s="1"/>
      <c r="O3" s="1"/>
      <c r="P3" s="1"/>
      <c r="Q3" s="1"/>
      <c r="R3" s="1"/>
    </row>
    <row r="4" spans="1:18" ht="18" customHeight="1" x14ac:dyDescent="0.25">
      <c r="A4" s="3" t="s">
        <v>111</v>
      </c>
      <c r="B4" s="1"/>
      <c r="C4" s="1"/>
      <c r="D4" s="1"/>
      <c r="E4" s="1"/>
      <c r="F4" s="1"/>
      <c r="G4" s="1"/>
      <c r="H4" s="1"/>
      <c r="I4" s="1"/>
      <c r="J4" s="1"/>
      <c r="K4" s="1"/>
      <c r="L4" s="1"/>
      <c r="M4" s="1"/>
      <c r="N4" s="1"/>
      <c r="O4" s="1"/>
      <c r="P4" s="1"/>
      <c r="Q4" s="1"/>
      <c r="R4" s="1"/>
    </row>
    <row r="5" spans="1:18" ht="18" customHeight="1" x14ac:dyDescent="0.25">
      <c r="A5" s="3" t="s">
        <v>120</v>
      </c>
      <c r="B5" s="1"/>
      <c r="C5" s="1"/>
      <c r="D5" s="1"/>
      <c r="E5" s="1"/>
      <c r="F5" s="1"/>
      <c r="G5" s="1"/>
      <c r="H5" s="1"/>
      <c r="I5" s="1"/>
      <c r="J5" s="1"/>
      <c r="K5" s="1"/>
      <c r="L5" s="1"/>
      <c r="M5" s="1"/>
      <c r="N5" s="1"/>
      <c r="O5" s="1"/>
      <c r="P5" s="1"/>
      <c r="Q5" s="1"/>
      <c r="R5" s="1"/>
    </row>
    <row r="6" spans="1:18" ht="3" customHeight="1" x14ac:dyDescent="0.25">
      <c r="A6" s="1"/>
      <c r="B6" s="1"/>
      <c r="C6" s="1"/>
      <c r="D6" s="1"/>
      <c r="E6" s="1"/>
      <c r="F6" s="1"/>
      <c r="G6" s="1"/>
      <c r="H6" s="1"/>
      <c r="I6" s="1"/>
      <c r="J6" s="1"/>
      <c r="K6" s="1"/>
      <c r="L6" s="1"/>
      <c r="M6" s="1"/>
      <c r="N6" s="1"/>
      <c r="O6" s="1"/>
      <c r="P6" s="1"/>
      <c r="Q6" s="1"/>
      <c r="R6" s="1"/>
    </row>
    <row r="7" spans="1:18" ht="3" customHeight="1" x14ac:dyDescent="0.25">
      <c r="A7" s="1"/>
      <c r="B7" s="1"/>
      <c r="C7" s="1"/>
      <c r="D7" s="1"/>
      <c r="E7" s="1"/>
      <c r="F7" s="1"/>
      <c r="G7" s="1"/>
      <c r="H7" s="1"/>
      <c r="I7" s="1"/>
      <c r="J7" s="1"/>
      <c r="K7" s="1"/>
      <c r="L7" s="1"/>
      <c r="M7" s="1"/>
      <c r="N7" s="1"/>
      <c r="O7" s="1"/>
      <c r="P7" s="1"/>
      <c r="Q7" s="1"/>
      <c r="R7" s="1"/>
    </row>
    <row r="8" spans="1:18" ht="36" customHeight="1" x14ac:dyDescent="0.25">
      <c r="A8" s="62" t="s">
        <v>40</v>
      </c>
      <c r="B8" s="62"/>
      <c r="C8" s="62"/>
      <c r="D8" s="62"/>
      <c r="E8" s="62"/>
      <c r="F8" s="62"/>
      <c r="G8" s="62"/>
      <c r="H8" s="1"/>
      <c r="I8" s="1"/>
      <c r="J8" s="1"/>
      <c r="K8" s="1"/>
      <c r="L8" s="1"/>
      <c r="M8" s="1"/>
      <c r="N8" s="1"/>
      <c r="O8" s="1"/>
      <c r="P8" s="1"/>
      <c r="Q8" s="1"/>
      <c r="R8" s="1"/>
    </row>
    <row r="9" spans="1:18" ht="18" customHeight="1" x14ac:dyDescent="0.25">
      <c r="A9" s="1"/>
      <c r="B9" s="1"/>
      <c r="C9" s="1"/>
      <c r="D9" s="1"/>
      <c r="E9" s="1"/>
      <c r="F9" s="64" t="s">
        <v>4</v>
      </c>
      <c r="G9" s="64"/>
      <c r="H9" s="1"/>
      <c r="I9" s="1"/>
      <c r="J9" s="1"/>
      <c r="K9" s="1"/>
      <c r="L9" s="1"/>
      <c r="M9" s="1"/>
      <c r="N9" s="1"/>
      <c r="O9" s="1"/>
      <c r="P9" s="1"/>
      <c r="Q9" s="1"/>
      <c r="R9" s="1"/>
    </row>
    <row r="10" spans="1:18" ht="15" customHeight="1" x14ac:dyDescent="0.25">
      <c r="A10" s="63" t="s">
        <v>5</v>
      </c>
      <c r="B10" s="63" t="s">
        <v>58</v>
      </c>
      <c r="C10" s="63"/>
      <c r="D10" s="63" t="s">
        <v>57</v>
      </c>
      <c r="E10" s="63"/>
      <c r="F10" s="63" t="s">
        <v>6</v>
      </c>
      <c r="G10" s="63"/>
      <c r="H10" s="1"/>
      <c r="I10" s="1"/>
      <c r="J10" s="1"/>
      <c r="K10" s="1"/>
      <c r="L10" s="1"/>
      <c r="M10" s="1"/>
      <c r="N10" s="1"/>
      <c r="O10" s="1"/>
      <c r="P10" s="1"/>
      <c r="Q10" s="1"/>
      <c r="R10" s="1"/>
    </row>
    <row r="11" spans="1:18" ht="15" customHeight="1" x14ac:dyDescent="0.25">
      <c r="A11" s="63"/>
      <c r="B11" s="4" t="s">
        <v>7</v>
      </c>
      <c r="C11" s="4" t="s">
        <v>8</v>
      </c>
      <c r="D11" s="4" t="s">
        <v>7</v>
      </c>
      <c r="E11" s="4" t="s">
        <v>8</v>
      </c>
      <c r="F11" s="4" t="s">
        <v>7</v>
      </c>
      <c r="G11" s="4" t="s">
        <v>8</v>
      </c>
      <c r="H11" s="1"/>
      <c r="I11" s="5">
        <v>1844656</v>
      </c>
      <c r="J11" s="1"/>
      <c r="K11" s="1"/>
      <c r="L11" s="1"/>
      <c r="M11" s="1"/>
      <c r="N11" s="1"/>
      <c r="O11" s="1"/>
      <c r="P11" s="1"/>
      <c r="Q11" s="1"/>
      <c r="R11" s="1"/>
    </row>
    <row r="12" spans="1:18" ht="15" customHeight="1" x14ac:dyDescent="0.25">
      <c r="A12" s="52" t="s">
        <v>59</v>
      </c>
      <c r="B12" s="6" t="s">
        <v>0</v>
      </c>
      <c r="C12" s="6" t="s">
        <v>1</v>
      </c>
      <c r="D12" s="6" t="s">
        <v>0</v>
      </c>
      <c r="E12" s="6" t="s">
        <v>1</v>
      </c>
      <c r="F12" s="6" t="s">
        <v>0</v>
      </c>
      <c r="G12" s="6" t="s">
        <v>2</v>
      </c>
      <c r="H12" s="1"/>
      <c r="I12" s="5">
        <v>0</v>
      </c>
      <c r="K12" s="1"/>
      <c r="L12" s="1"/>
      <c r="M12" s="1"/>
      <c r="N12" s="1"/>
      <c r="O12" s="1"/>
      <c r="P12" s="1"/>
      <c r="Q12" s="1"/>
      <c r="R12" s="1"/>
    </row>
    <row r="13" spans="1:18" ht="15" customHeight="1" x14ac:dyDescent="0.25">
      <c r="A13" s="53" t="s">
        <v>60</v>
      </c>
      <c r="B13" s="8">
        <v>827735</v>
      </c>
      <c r="C13" s="9">
        <v>43.944075472098788</v>
      </c>
      <c r="D13" s="8">
        <v>806989</v>
      </c>
      <c r="E13" s="9">
        <v>43.79250427077703</v>
      </c>
      <c r="F13" s="8">
        <v>20746</v>
      </c>
      <c r="G13" s="9">
        <v>2.5707909277573795</v>
      </c>
      <c r="H13" s="1"/>
      <c r="I13" s="11">
        <v>44.366917192148563</v>
      </c>
      <c r="J13" s="12">
        <v>4035</v>
      </c>
      <c r="K13" s="13">
        <v>0.49546772890363489</v>
      </c>
      <c r="L13" s="1"/>
      <c r="M13" s="5"/>
      <c r="N13" s="50"/>
      <c r="O13" s="1"/>
      <c r="P13" s="1"/>
      <c r="Q13" s="1"/>
      <c r="R13" s="1"/>
    </row>
    <row r="14" spans="1:18" ht="15" customHeight="1" x14ac:dyDescent="0.25">
      <c r="A14" s="53" t="s">
        <v>61</v>
      </c>
      <c r="B14" s="8">
        <v>16315</v>
      </c>
      <c r="C14" s="9">
        <v>0.86615594523282413</v>
      </c>
      <c r="D14" s="8">
        <v>15438</v>
      </c>
      <c r="E14" s="9">
        <v>0.83776690999785108</v>
      </c>
      <c r="F14" s="8">
        <v>877</v>
      </c>
      <c r="G14" s="9">
        <v>5.6807876667962169</v>
      </c>
      <c r="H14" s="1"/>
      <c r="I14" s="11">
        <v>0.83478979278521304</v>
      </c>
      <c r="J14" s="12">
        <v>277</v>
      </c>
      <c r="K14" s="13">
        <v>1.8317682846184367</v>
      </c>
      <c r="L14" s="1"/>
      <c r="M14" s="5"/>
      <c r="N14" s="50"/>
      <c r="O14" s="1"/>
      <c r="P14" s="1"/>
      <c r="Q14" s="1"/>
      <c r="R14" s="1"/>
    </row>
    <row r="15" spans="1:18" ht="15" customHeight="1" x14ac:dyDescent="0.25">
      <c r="A15" s="53" t="s">
        <v>62</v>
      </c>
      <c r="B15" s="8">
        <v>15441</v>
      </c>
      <c r="C15" s="9">
        <v>0.81975568190867532</v>
      </c>
      <c r="D15" s="8">
        <v>15345</v>
      </c>
      <c r="E15" s="9">
        <v>0.83272012138340612</v>
      </c>
      <c r="F15" s="8">
        <v>96</v>
      </c>
      <c r="G15" s="9">
        <v>0.62561094819159335</v>
      </c>
      <c r="H15" s="1"/>
      <c r="I15" s="11">
        <v>1.8518357894371635</v>
      </c>
      <c r="J15" s="12">
        <v>1867</v>
      </c>
      <c r="K15" s="13">
        <v>5.7814387018858575</v>
      </c>
      <c r="L15" s="1"/>
      <c r="M15" s="5"/>
      <c r="N15" s="50"/>
      <c r="O15" s="1"/>
      <c r="P15" s="1"/>
      <c r="Q15" s="1"/>
      <c r="R15" s="1"/>
    </row>
    <row r="16" spans="1:18" ht="15" customHeight="1" x14ac:dyDescent="0.25">
      <c r="A16" s="53" t="s">
        <v>63</v>
      </c>
      <c r="B16" s="8">
        <v>1000713</v>
      </c>
      <c r="C16" s="9">
        <v>53.127398983866094</v>
      </c>
      <c r="D16" s="8">
        <v>980934</v>
      </c>
      <c r="E16" s="9">
        <v>53.231898308837408</v>
      </c>
      <c r="F16" s="8">
        <v>19779</v>
      </c>
      <c r="G16" s="9">
        <v>2.0163436072151644</v>
      </c>
      <c r="H16" s="1"/>
      <c r="I16" s="11">
        <v>50.321035466775378</v>
      </c>
      <c r="J16" s="12">
        <v>67177</v>
      </c>
      <c r="K16" s="13">
        <v>7.8015452812943851</v>
      </c>
      <c r="L16" s="1"/>
      <c r="M16" s="5"/>
      <c r="N16" s="50"/>
      <c r="O16" s="1"/>
      <c r="P16" s="1"/>
      <c r="Q16" s="1"/>
      <c r="R16" s="1"/>
    </row>
    <row r="17" spans="1:18" ht="15" customHeight="1" x14ac:dyDescent="0.25">
      <c r="A17" s="53" t="s">
        <v>64</v>
      </c>
      <c r="B17" s="8">
        <v>995922</v>
      </c>
      <c r="C17" s="9">
        <v>52.9</v>
      </c>
      <c r="D17" s="8">
        <v>975813</v>
      </c>
      <c r="E17" s="9">
        <v>52.9</v>
      </c>
      <c r="F17" s="8">
        <v>20109</v>
      </c>
      <c r="G17" s="9">
        <v>2.0607431956737612</v>
      </c>
      <c r="H17" s="1"/>
      <c r="I17" s="11">
        <v>49.97593047158928</v>
      </c>
      <c r="J17" s="12">
        <v>69902</v>
      </c>
      <c r="K17" s="13">
        <v>8.2046334312227263</v>
      </c>
      <c r="L17" s="1"/>
      <c r="M17" s="5"/>
      <c r="N17" s="50"/>
      <c r="O17" s="1"/>
      <c r="P17" s="1"/>
      <c r="Q17" s="1"/>
      <c r="R17" s="1"/>
    </row>
    <row r="18" spans="1:18" ht="15" customHeight="1" x14ac:dyDescent="0.25">
      <c r="A18" s="53" t="s">
        <v>65</v>
      </c>
      <c r="B18" s="8">
        <v>4791</v>
      </c>
      <c r="C18" s="9">
        <v>0.15435201554461911</v>
      </c>
      <c r="D18" s="8">
        <v>5121</v>
      </c>
      <c r="E18" s="9">
        <v>0.27789897305991679</v>
      </c>
      <c r="F18" s="8">
        <v>-330</v>
      </c>
      <c r="G18" s="9">
        <v>-6.4440538957234921</v>
      </c>
      <c r="H18" s="1"/>
      <c r="I18" s="11">
        <v>0.34510499518609433</v>
      </c>
      <c r="J18" s="12">
        <v>-2725</v>
      </c>
      <c r="K18" s="13">
        <v>-29.974700252997472</v>
      </c>
      <c r="L18" s="1"/>
      <c r="M18" s="5"/>
      <c r="N18" s="50"/>
      <c r="O18" s="1"/>
      <c r="P18" s="1"/>
      <c r="Q18" s="1"/>
      <c r="R18" s="1"/>
    </row>
    <row r="19" spans="1:18" ht="15" customHeight="1" x14ac:dyDescent="0.25">
      <c r="A19" s="53" t="s">
        <v>66</v>
      </c>
      <c r="B19" s="8">
        <v>-30170</v>
      </c>
      <c r="C19" s="9">
        <v>-1.6017116069674719</v>
      </c>
      <c r="D19" s="8">
        <v>-28464</v>
      </c>
      <c r="E19" s="9">
        <v>-1.5446429152855832</v>
      </c>
      <c r="F19" s="8">
        <v>-1706</v>
      </c>
      <c r="G19" s="61">
        <v>-5.9935356942102311</v>
      </c>
      <c r="H19" s="1"/>
      <c r="I19" s="11">
        <v>-1.4234632365058852</v>
      </c>
      <c r="J19" s="12">
        <v>-1805</v>
      </c>
      <c r="K19" s="14" t="s">
        <v>3</v>
      </c>
      <c r="L19" s="1"/>
      <c r="M19" s="5"/>
      <c r="N19" s="50"/>
      <c r="O19" s="1"/>
      <c r="P19" s="1"/>
      <c r="Q19" s="1"/>
      <c r="R19" s="1"/>
    </row>
    <row r="20" spans="1:18" ht="15" customHeight="1" x14ac:dyDescent="0.25">
      <c r="A20" s="53" t="s">
        <v>67</v>
      </c>
      <c r="B20" s="8">
        <v>61178</v>
      </c>
      <c r="C20" s="9">
        <v>3.2479122535981437</v>
      </c>
      <c r="D20" s="8">
        <v>60090</v>
      </c>
      <c r="E20" s="9">
        <v>3.2608766434622924</v>
      </c>
      <c r="F20" s="8">
        <v>1088</v>
      </c>
      <c r="G20" s="9">
        <v>1.8106174072224996</v>
      </c>
      <c r="H20" s="1"/>
      <c r="I20" s="11">
        <v>3.1368992375814244</v>
      </c>
      <c r="J20" s="12">
        <v>4520</v>
      </c>
      <c r="K20" s="13">
        <v>8.473146499203299</v>
      </c>
      <c r="L20" s="1"/>
      <c r="M20" s="5"/>
      <c r="N20" s="50"/>
      <c r="O20" s="1"/>
      <c r="P20" s="1"/>
      <c r="Q20" s="1"/>
      <c r="R20" s="1"/>
    </row>
    <row r="21" spans="1:18" ht="15" customHeight="1" x14ac:dyDescent="0.25">
      <c r="A21" s="53" t="s">
        <v>68</v>
      </c>
      <c r="B21" s="8">
        <v>-14117</v>
      </c>
      <c r="C21" s="9">
        <v>-0.74946512282266498</v>
      </c>
      <c r="D21" s="8">
        <v>-13784</v>
      </c>
      <c r="E21" s="9">
        <v>-0.74801004582266994</v>
      </c>
      <c r="F21" s="8">
        <v>-333</v>
      </c>
      <c r="G21" s="61">
        <v>-2.4158444573418456</v>
      </c>
      <c r="H21" s="1"/>
      <c r="I21" s="11">
        <v>-0.72539270194551175</v>
      </c>
      <c r="J21" s="12">
        <v>-370</v>
      </c>
      <c r="K21" s="14" t="s">
        <v>3</v>
      </c>
      <c r="L21" s="1"/>
      <c r="M21" s="5"/>
      <c r="N21" s="50"/>
      <c r="O21" s="1"/>
      <c r="P21" s="1"/>
      <c r="Q21" s="1"/>
      <c r="R21" s="1"/>
    </row>
    <row r="22" spans="1:18" ht="15" customHeight="1" x14ac:dyDescent="0.25">
      <c r="A22" s="53" t="s">
        <v>69</v>
      </c>
      <c r="B22" s="8">
        <v>2730</v>
      </c>
      <c r="C22" s="9">
        <v>0.24493446095529328</v>
      </c>
      <c r="D22" s="8">
        <v>2898</v>
      </c>
      <c r="E22" s="9">
        <v>5.7264445211411608E-2</v>
      </c>
      <c r="F22" s="8">
        <v>-168</v>
      </c>
      <c r="G22" s="9">
        <v>-5.7971014492753623</v>
      </c>
      <c r="H22" s="1"/>
      <c r="I22" s="11">
        <v>0.16734827523397316</v>
      </c>
      <c r="J22" s="12">
        <v>-1600</v>
      </c>
      <c r="K22" s="13">
        <v>-34.136974610625131</v>
      </c>
      <c r="L22" s="1"/>
      <c r="M22" s="5"/>
      <c r="N22" s="50"/>
      <c r="O22" s="1"/>
      <c r="P22" s="1"/>
      <c r="Q22" s="1"/>
      <c r="R22" s="1"/>
    </row>
    <row r="23" spans="1:18" ht="15" customHeight="1" x14ac:dyDescent="0.25">
      <c r="A23" s="54" t="s">
        <v>70</v>
      </c>
      <c r="B23" s="16">
        <v>3785</v>
      </c>
      <c r="C23" s="9">
        <v>0.20094393213032422</v>
      </c>
      <c r="D23" s="16">
        <v>3310</v>
      </c>
      <c r="E23" s="9">
        <v>0.17962226143884485</v>
      </c>
      <c r="F23" s="8">
        <v>475</v>
      </c>
      <c r="G23" s="9">
        <v>14.350453172205437</v>
      </c>
      <c r="H23" s="1"/>
      <c r="I23" s="11">
        <v>1.4700301844896826</v>
      </c>
      <c r="J23" s="12">
        <v>8302</v>
      </c>
      <c r="K23" s="13">
        <v>44.124368854637261</v>
      </c>
      <c r="L23" s="1"/>
      <c r="M23" s="5"/>
      <c r="N23" s="50"/>
      <c r="O23" s="1"/>
      <c r="P23" s="1"/>
      <c r="Q23" s="1"/>
      <c r="R23" s="1"/>
    </row>
    <row r="24" spans="1:18" ht="15" customHeight="1" x14ac:dyDescent="0.25">
      <c r="A24" s="55" t="s">
        <v>71</v>
      </c>
      <c r="B24" s="8">
        <v>1883610</v>
      </c>
      <c r="C24" s="18">
        <v>100.00000000000001</v>
      </c>
      <c r="D24" s="8">
        <v>1842756</v>
      </c>
      <c r="E24" s="18">
        <v>100</v>
      </c>
      <c r="F24" s="19">
        <v>40854</v>
      </c>
      <c r="G24" s="18">
        <v>2.2170053984358211</v>
      </c>
      <c r="H24" s="1"/>
      <c r="I24" s="20">
        <v>100</v>
      </c>
      <c r="J24" s="12">
        <v>82403</v>
      </c>
      <c r="K24" s="13">
        <v>4.6760028213883027</v>
      </c>
      <c r="L24" s="1"/>
      <c r="M24" s="5"/>
      <c r="N24" s="50"/>
      <c r="O24" s="1"/>
      <c r="P24" s="1"/>
      <c r="Q24" s="1"/>
      <c r="R24" s="1"/>
    </row>
    <row r="25" spans="1:18" ht="15" customHeight="1" x14ac:dyDescent="0.25">
      <c r="A25" s="52" t="s">
        <v>72</v>
      </c>
      <c r="B25" s="6" t="s">
        <v>0</v>
      </c>
      <c r="C25" s="6" t="s">
        <v>1</v>
      </c>
      <c r="D25" s="6" t="s">
        <v>0</v>
      </c>
      <c r="E25" s="6" t="s">
        <v>1</v>
      </c>
      <c r="F25" s="6" t="s">
        <v>0</v>
      </c>
      <c r="G25" s="6" t="s">
        <v>2</v>
      </c>
      <c r="H25" s="1"/>
      <c r="I25" s="1"/>
      <c r="J25" s="1"/>
      <c r="K25" s="1"/>
      <c r="L25" s="1"/>
      <c r="M25" s="5"/>
      <c r="N25" s="50"/>
      <c r="O25" s="1"/>
      <c r="P25" s="1"/>
      <c r="Q25" s="1"/>
      <c r="R25" s="1"/>
    </row>
    <row r="26" spans="1:18" ht="15" customHeight="1" x14ac:dyDescent="0.25">
      <c r="A26" s="53" t="s">
        <v>73</v>
      </c>
      <c r="B26" s="8">
        <v>1734208</v>
      </c>
      <c r="C26" s="9">
        <v>92.068315627969696</v>
      </c>
      <c r="D26" s="8">
        <v>1696967</v>
      </c>
      <c r="E26" s="9">
        <v>92.088534781598867</v>
      </c>
      <c r="F26" s="8">
        <v>37241</v>
      </c>
      <c r="G26" s="9">
        <v>2.1945624163581261</v>
      </c>
      <c r="H26" s="1"/>
      <c r="I26" s="11">
        <v>90.064543199382427</v>
      </c>
      <c r="J26" s="12">
        <v>64401</v>
      </c>
      <c r="K26" s="13">
        <v>4.0326741725005952</v>
      </c>
      <c r="L26" s="1"/>
      <c r="M26" s="5"/>
      <c r="N26" s="50"/>
      <c r="O26" s="1"/>
      <c r="P26" s="1"/>
      <c r="Q26" s="1"/>
      <c r="R26" s="1"/>
    </row>
    <row r="27" spans="1:18" ht="15" customHeight="1" x14ac:dyDescent="0.25">
      <c r="A27" s="53" t="s">
        <v>74</v>
      </c>
      <c r="B27" s="8">
        <v>882873</v>
      </c>
      <c r="C27" s="9">
        <v>46.971326867026612</v>
      </c>
      <c r="D27" s="8">
        <v>841131</v>
      </c>
      <c r="E27" s="9">
        <v>45.745272624264963</v>
      </c>
      <c r="F27" s="8">
        <v>41742</v>
      </c>
      <c r="G27" s="9">
        <v>4.9626039225756751</v>
      </c>
      <c r="H27" s="1"/>
      <c r="I27" s="11">
        <v>44.764281253523691</v>
      </c>
      <c r="J27" s="12">
        <v>50394</v>
      </c>
      <c r="K27" s="13">
        <v>6.4994911994923603</v>
      </c>
      <c r="L27" s="1"/>
      <c r="M27" s="5"/>
      <c r="N27" s="50"/>
      <c r="O27" s="1"/>
      <c r="P27" s="1"/>
      <c r="Q27" s="1"/>
      <c r="R27" s="1"/>
    </row>
    <row r="28" spans="1:18" ht="15" customHeight="1" x14ac:dyDescent="0.25">
      <c r="A28" s="53" t="s">
        <v>75</v>
      </c>
      <c r="B28" s="8">
        <v>792649</v>
      </c>
      <c r="C28" s="9">
        <v>41.981375656319514</v>
      </c>
      <c r="D28" s="8">
        <v>798637</v>
      </c>
      <c r="E28" s="9">
        <v>43.339270093273335</v>
      </c>
      <c r="F28" s="8">
        <v>-5988</v>
      </c>
      <c r="G28" s="9">
        <v>-0.74977743330198832</v>
      </c>
      <c r="H28" s="1"/>
      <c r="I28" s="11">
        <v>42.054019828087185</v>
      </c>
      <c r="J28" s="12">
        <v>12562</v>
      </c>
      <c r="K28" s="13">
        <v>1.6459859274885678</v>
      </c>
      <c r="L28" s="1"/>
      <c r="M28" s="5"/>
      <c r="N28" s="50"/>
      <c r="O28" s="1"/>
      <c r="P28" s="1"/>
      <c r="Q28" s="1"/>
      <c r="R28" s="1"/>
    </row>
    <row r="29" spans="1:18" ht="15" customHeight="1" x14ac:dyDescent="0.25">
      <c r="A29" s="53" t="s">
        <v>76</v>
      </c>
      <c r="B29" s="8">
        <v>58686</v>
      </c>
      <c r="C29" s="9">
        <v>3.1156131046235687</v>
      </c>
      <c r="D29" s="8">
        <v>57199</v>
      </c>
      <c r="E29" s="9">
        <v>3.10399206406057</v>
      </c>
      <c r="F29" s="8">
        <v>1487</v>
      </c>
      <c r="G29" s="9">
        <v>2.5996957988776028</v>
      </c>
      <c r="H29" s="1"/>
      <c r="I29" s="11">
        <v>3.2462421177715521</v>
      </c>
      <c r="J29" s="12">
        <v>1445</v>
      </c>
      <c r="K29" s="13">
        <v>2.4727484299330906</v>
      </c>
      <c r="L29" s="1"/>
      <c r="M29" s="5"/>
      <c r="N29" s="50"/>
      <c r="O29" s="1"/>
      <c r="P29" s="1"/>
      <c r="Q29" s="1"/>
      <c r="R29" s="1"/>
    </row>
    <row r="30" spans="1:18" ht="15" customHeight="1" x14ac:dyDescent="0.25">
      <c r="A30" s="53" t="s">
        <v>77</v>
      </c>
      <c r="B30" s="8">
        <v>3467</v>
      </c>
      <c r="C30" s="9">
        <v>0.18406145645860872</v>
      </c>
      <c r="D30" s="8">
        <v>3649</v>
      </c>
      <c r="E30" s="9">
        <v>0.19801861993666009</v>
      </c>
      <c r="F30" s="8">
        <v>-182</v>
      </c>
      <c r="G30" s="9">
        <v>-4.9876678542066317</v>
      </c>
      <c r="H30" s="1"/>
      <c r="I30" s="11">
        <v>0.23044947133774538</v>
      </c>
      <c r="J30" s="12">
        <v>1452</v>
      </c>
      <c r="K30" s="13">
        <v>51.875669882100752</v>
      </c>
      <c r="L30" s="1"/>
      <c r="M30" s="5"/>
      <c r="N30" s="50"/>
      <c r="O30" s="1"/>
      <c r="P30" s="1"/>
      <c r="Q30" s="1"/>
      <c r="R30" s="1"/>
    </row>
    <row r="31" spans="1:18" ht="15" customHeight="1" x14ac:dyDescent="0.25">
      <c r="A31" s="53" t="s">
        <v>78</v>
      </c>
      <c r="B31" s="8">
        <v>583</v>
      </c>
      <c r="C31" s="21">
        <v>0</v>
      </c>
      <c r="D31" s="8">
        <v>715</v>
      </c>
      <c r="E31" s="21">
        <v>0</v>
      </c>
      <c r="F31" s="8">
        <v>-132</v>
      </c>
      <c r="G31" s="9">
        <v>-18.461538461538463</v>
      </c>
      <c r="H31" s="1"/>
      <c r="I31" s="22">
        <v>4.3476940958097336E-2</v>
      </c>
      <c r="J31" s="12">
        <v>-15</v>
      </c>
      <c r="K31" s="13">
        <v>-1.8359853121175032</v>
      </c>
      <c r="L31" s="1"/>
      <c r="M31" s="5"/>
      <c r="N31" s="50"/>
      <c r="O31" s="1"/>
      <c r="P31" s="1"/>
      <c r="Q31" s="1"/>
      <c r="R31" s="1"/>
    </row>
    <row r="32" spans="1:18" ht="15" customHeight="1" x14ac:dyDescent="0.25">
      <c r="A32" s="54" t="s">
        <v>79</v>
      </c>
      <c r="B32" s="16">
        <v>22713</v>
      </c>
      <c r="C32" s="9">
        <v>1.2058228614203577</v>
      </c>
      <c r="D32" s="16">
        <v>22139</v>
      </c>
      <c r="E32" s="24">
        <v>1.2014070229590894</v>
      </c>
      <c r="F32" s="16">
        <v>574</v>
      </c>
      <c r="G32" s="24">
        <v>2.5927096978183295</v>
      </c>
      <c r="H32" s="1"/>
      <c r="I32" s="11">
        <v>3.4674215680321967</v>
      </c>
      <c r="J32" s="12">
        <v>9505</v>
      </c>
      <c r="K32" s="13">
        <v>17.45413812732982</v>
      </c>
      <c r="L32" s="1"/>
      <c r="M32" s="5"/>
      <c r="N32" s="50"/>
      <c r="O32" s="1"/>
      <c r="P32" s="1"/>
      <c r="Q32" s="1"/>
      <c r="R32" s="1"/>
    </row>
    <row r="33" spans="1:18" ht="15" customHeight="1" x14ac:dyDescent="0.25">
      <c r="A33" s="55" t="s">
        <v>80</v>
      </c>
      <c r="B33" s="19">
        <v>1760971</v>
      </c>
      <c r="C33" s="18">
        <v>93.489151151246801</v>
      </c>
      <c r="D33" s="19">
        <v>1723470</v>
      </c>
      <c r="E33" s="18">
        <v>93.526761003627172</v>
      </c>
      <c r="F33" s="19">
        <v>37501</v>
      </c>
      <c r="G33" s="18">
        <v>2.1759009440257158</v>
      </c>
      <c r="H33" s="1"/>
      <c r="I33" s="11">
        <v>93.805891179710471</v>
      </c>
      <c r="J33" s="12">
        <v>75343</v>
      </c>
      <c r="K33" s="13">
        <v>4.5523013462408759</v>
      </c>
      <c r="L33" s="1"/>
      <c r="M33" s="5"/>
      <c r="N33" s="50"/>
      <c r="O33" s="1"/>
      <c r="P33" s="1"/>
      <c r="Q33" s="1"/>
      <c r="R33" s="1"/>
    </row>
    <row r="34" spans="1:18" ht="15" customHeight="1" x14ac:dyDescent="0.25">
      <c r="A34" s="52" t="s">
        <v>81</v>
      </c>
      <c r="B34" s="6" t="s">
        <v>0</v>
      </c>
      <c r="C34" s="6" t="s">
        <v>1</v>
      </c>
      <c r="D34" s="6" t="s">
        <v>0</v>
      </c>
      <c r="E34" s="6" t="s">
        <v>1</v>
      </c>
      <c r="F34" s="6" t="s">
        <v>0</v>
      </c>
      <c r="G34" s="6" t="s">
        <v>2</v>
      </c>
      <c r="H34" s="1"/>
      <c r="I34" s="20"/>
      <c r="J34" s="12"/>
      <c r="K34" s="25"/>
      <c r="L34" s="1"/>
      <c r="M34" s="5"/>
      <c r="N34" s="50"/>
      <c r="O34" s="1"/>
      <c r="P34" s="1"/>
      <c r="Q34" s="1"/>
      <c r="R34" s="1"/>
    </row>
    <row r="35" spans="1:18" ht="15" customHeight="1" x14ac:dyDescent="0.25">
      <c r="A35" s="53" t="s">
        <v>82</v>
      </c>
      <c r="B35" s="8">
        <v>2224</v>
      </c>
      <c r="C35" s="9">
        <v>0.11807115060973343</v>
      </c>
      <c r="D35" s="8">
        <v>2103</v>
      </c>
      <c r="E35" s="9">
        <v>0.11412254253954403</v>
      </c>
      <c r="F35" s="8">
        <v>121</v>
      </c>
      <c r="G35" s="9">
        <v>5.7536852116024724</v>
      </c>
      <c r="H35" s="1"/>
      <c r="I35" s="20">
        <v>0.11113183162605929</v>
      </c>
      <c r="J35" s="12">
        <v>369</v>
      </c>
      <c r="K35" s="13">
        <v>21.951219512195124</v>
      </c>
      <c r="L35" s="1"/>
      <c r="M35" s="5"/>
      <c r="N35" s="50"/>
      <c r="O35" s="1"/>
      <c r="P35" s="1"/>
      <c r="Q35" s="1"/>
      <c r="R35" s="1"/>
    </row>
    <row r="36" spans="1:18" ht="15" customHeight="1" x14ac:dyDescent="0.25">
      <c r="A36" s="53" t="s">
        <v>83</v>
      </c>
      <c r="B36" s="8">
        <v>85792</v>
      </c>
      <c r="C36" s="9">
        <v>4.5546583422258324</v>
      </c>
      <c r="D36" s="8">
        <v>82177</v>
      </c>
      <c r="E36" s="9">
        <v>4.4594618061208315</v>
      </c>
      <c r="F36" s="8">
        <v>3615</v>
      </c>
      <c r="G36" s="9">
        <v>4.3990410942234446</v>
      </c>
      <c r="H36" s="1"/>
      <c r="I36" s="20">
        <v>3.9697374469819851</v>
      </c>
      <c r="J36" s="12">
        <v>3214</v>
      </c>
      <c r="K36" s="13">
        <v>4.5905104693347045</v>
      </c>
      <c r="L36" s="1"/>
      <c r="M36" s="5"/>
      <c r="N36" s="50"/>
      <c r="O36" s="1"/>
      <c r="P36" s="1"/>
      <c r="Q36" s="1"/>
      <c r="R36" s="1"/>
    </row>
    <row r="37" spans="1:18" ht="15" customHeight="1" x14ac:dyDescent="0.25">
      <c r="A37" s="53" t="s">
        <v>84</v>
      </c>
      <c r="B37" s="8">
        <v>30229</v>
      </c>
      <c r="C37" s="9">
        <v>1.6048438901895827</v>
      </c>
      <c r="D37" s="8">
        <v>29709</v>
      </c>
      <c r="E37" s="9">
        <v>1.6122047628660552</v>
      </c>
      <c r="F37" s="8">
        <v>520</v>
      </c>
      <c r="G37" s="9">
        <v>1.7503113534619137</v>
      </c>
      <c r="H37" s="1"/>
      <c r="I37" s="20">
        <v>1.8427826109583576</v>
      </c>
      <c r="J37" s="12">
        <v>2794</v>
      </c>
      <c r="K37" s="13">
        <v>8.9554152376678751</v>
      </c>
      <c r="L37" s="1"/>
      <c r="M37" s="5"/>
      <c r="N37" s="50"/>
      <c r="O37" s="1"/>
      <c r="P37" s="1"/>
      <c r="Q37" s="1"/>
      <c r="R37" s="1"/>
    </row>
    <row r="38" spans="1:18" ht="15" customHeight="1" x14ac:dyDescent="0.25">
      <c r="A38" s="54" t="s">
        <v>85</v>
      </c>
      <c r="B38" s="8">
        <v>4394</v>
      </c>
      <c r="C38" s="9">
        <v>0.23327546572804347</v>
      </c>
      <c r="D38" s="16">
        <v>5297</v>
      </c>
      <c r="E38" s="9">
        <v>0.28744988484639311</v>
      </c>
      <c r="F38" s="16">
        <v>-903</v>
      </c>
      <c r="G38" s="24">
        <v>-17.047385312441005</v>
      </c>
      <c r="H38" s="1"/>
      <c r="I38" s="20">
        <v>0.27045693072312671</v>
      </c>
      <c r="J38" s="12">
        <v>683</v>
      </c>
      <c r="K38" s="13">
        <v>15.861588481189038</v>
      </c>
      <c r="L38" s="1"/>
      <c r="M38" s="5"/>
      <c r="N38" s="50"/>
      <c r="O38" s="1"/>
      <c r="P38" s="1"/>
      <c r="Q38" s="1"/>
      <c r="R38" s="1"/>
    </row>
    <row r="39" spans="1:18" ht="15" customHeight="1" x14ac:dyDescent="0.25">
      <c r="A39" s="55" t="s">
        <v>86</v>
      </c>
      <c r="B39" s="19">
        <v>122639</v>
      </c>
      <c r="C39" s="18">
        <v>6.5108488487531924</v>
      </c>
      <c r="D39" s="19">
        <v>119286</v>
      </c>
      <c r="E39" s="18">
        <v>6.4732389963728236</v>
      </c>
      <c r="F39" s="19">
        <v>3353</v>
      </c>
      <c r="G39" s="18">
        <v>2.8108914709186328</v>
      </c>
      <c r="H39" s="1"/>
      <c r="I39" s="20">
        <v>6.1941088202895278</v>
      </c>
      <c r="J39" s="12">
        <v>7060</v>
      </c>
      <c r="K39" s="13">
        <v>6.5858208955223887</v>
      </c>
      <c r="L39" s="1"/>
      <c r="M39" s="5"/>
      <c r="N39" s="50"/>
      <c r="O39" s="1"/>
      <c r="P39" s="1"/>
      <c r="Q39" s="1"/>
      <c r="R39" s="1"/>
    </row>
    <row r="40" spans="1:18" ht="15" customHeight="1" x14ac:dyDescent="0.25">
      <c r="A40" s="55" t="s">
        <v>87</v>
      </c>
      <c r="B40" s="19">
        <v>1883610</v>
      </c>
      <c r="C40" s="18">
        <v>100</v>
      </c>
      <c r="D40" s="19">
        <v>1842756</v>
      </c>
      <c r="E40" s="18">
        <v>100</v>
      </c>
      <c r="F40" s="19">
        <v>40854</v>
      </c>
      <c r="G40" s="18">
        <v>2.2170053984358211</v>
      </c>
      <c r="H40" s="1"/>
      <c r="I40" s="20">
        <v>100</v>
      </c>
      <c r="J40" s="12">
        <v>82403</v>
      </c>
      <c r="K40" s="13">
        <v>4.6760028213883027</v>
      </c>
      <c r="L40" s="1"/>
      <c r="M40" s="5"/>
      <c r="N40" s="50"/>
      <c r="O40" s="1"/>
      <c r="P40" s="1"/>
      <c r="Q40" s="1"/>
      <c r="R40" s="1"/>
    </row>
    <row r="41" spans="1:18" ht="15" customHeight="1" x14ac:dyDescent="0.25">
      <c r="A41" s="1"/>
      <c r="B41" s="1"/>
      <c r="C41" s="1"/>
      <c r="D41" s="1"/>
      <c r="E41" s="1"/>
      <c r="F41" s="1"/>
      <c r="G41" s="1"/>
      <c r="H41" s="1"/>
      <c r="I41" s="1"/>
      <c r="J41" s="1"/>
      <c r="K41" s="1"/>
      <c r="L41" s="1"/>
      <c r="M41" s="1"/>
      <c r="N41" s="1"/>
      <c r="O41" s="1"/>
      <c r="P41" s="1"/>
      <c r="Q41" s="1"/>
      <c r="R41" s="1"/>
    </row>
    <row r="42" spans="1:18" ht="15" customHeight="1" x14ac:dyDescent="0.25">
      <c r="A42" s="1"/>
      <c r="B42" s="1"/>
      <c r="C42" s="1"/>
      <c r="D42" s="1"/>
      <c r="E42" s="1"/>
      <c r="F42" s="1"/>
      <c r="G42" s="1"/>
      <c r="H42" s="1"/>
      <c r="I42" s="1"/>
      <c r="J42" s="1"/>
      <c r="K42" s="1"/>
      <c r="L42" s="1"/>
      <c r="M42" s="1"/>
      <c r="N42" s="1"/>
      <c r="O42" s="1"/>
      <c r="P42" s="1"/>
      <c r="Q42" s="1"/>
      <c r="R42" s="1"/>
    </row>
    <row r="43" spans="1:18" ht="15" customHeight="1" x14ac:dyDescent="0.25">
      <c r="A43" s="1"/>
      <c r="B43" s="1"/>
      <c r="C43" s="1"/>
      <c r="D43" s="1"/>
      <c r="E43" s="1"/>
      <c r="F43" s="1"/>
      <c r="G43" s="1"/>
      <c r="H43" s="1"/>
      <c r="I43" s="1"/>
      <c r="J43" s="1"/>
      <c r="K43" s="1"/>
      <c r="L43" s="1"/>
      <c r="M43" s="1"/>
      <c r="N43" s="1"/>
      <c r="O43" s="1"/>
      <c r="P43" s="1"/>
      <c r="Q43" s="1"/>
      <c r="R43" s="1"/>
    </row>
    <row r="44" spans="1:18" ht="15" customHeight="1" x14ac:dyDescent="0.25">
      <c r="A44" s="1"/>
      <c r="B44" s="1"/>
      <c r="C44" s="1"/>
      <c r="D44" s="1"/>
      <c r="E44" s="1"/>
      <c r="F44" s="1"/>
      <c r="G44" s="1"/>
      <c r="H44" s="1"/>
      <c r="I44" s="1"/>
      <c r="J44" s="1"/>
      <c r="K44" s="1"/>
      <c r="L44" s="1"/>
      <c r="M44" s="1"/>
      <c r="N44" s="1"/>
      <c r="O44" s="1"/>
      <c r="P44" s="1"/>
      <c r="Q44" s="1"/>
      <c r="R44" s="1"/>
    </row>
    <row r="45" spans="1:18" ht="15" customHeight="1" x14ac:dyDescent="0.25">
      <c r="A45" s="1"/>
      <c r="B45" s="1"/>
      <c r="C45" s="1"/>
      <c r="D45" s="1"/>
      <c r="E45" s="1"/>
      <c r="F45" s="1"/>
      <c r="G45" s="1"/>
      <c r="H45" s="1"/>
      <c r="I45" s="1"/>
      <c r="J45" s="1"/>
      <c r="K45" s="1"/>
      <c r="L45" s="1"/>
      <c r="M45" s="1"/>
      <c r="N45" s="1"/>
      <c r="O45" s="1"/>
      <c r="P45" s="1"/>
      <c r="Q45" s="1"/>
      <c r="R45" s="1"/>
    </row>
    <row r="46" spans="1:18" ht="15" customHeight="1" x14ac:dyDescent="0.25">
      <c r="A46" s="1"/>
      <c r="B46" s="1"/>
      <c r="C46" s="1"/>
      <c r="D46" s="1"/>
      <c r="E46" s="1"/>
      <c r="F46" s="1"/>
      <c r="G46" s="1"/>
      <c r="H46" s="1"/>
      <c r="I46" s="1"/>
      <c r="J46" s="1"/>
      <c r="K46" s="1"/>
      <c r="L46" s="1"/>
      <c r="M46" s="1"/>
      <c r="N46" s="1"/>
      <c r="O46" s="1"/>
      <c r="P46" s="1"/>
      <c r="Q46" s="1"/>
      <c r="R46" s="1"/>
    </row>
    <row r="47" spans="1:18" ht="15" customHeight="1" x14ac:dyDescent="0.25">
      <c r="A47" s="1"/>
      <c r="B47" s="1"/>
      <c r="C47" s="1"/>
      <c r="D47" s="1"/>
      <c r="E47" s="1"/>
      <c r="F47" s="1"/>
      <c r="G47" s="1"/>
      <c r="H47" s="1"/>
      <c r="I47" s="1"/>
      <c r="J47" s="1"/>
      <c r="K47" s="1"/>
      <c r="L47" s="1"/>
      <c r="M47" s="1"/>
      <c r="N47" s="1"/>
      <c r="O47" s="1"/>
      <c r="P47" s="1"/>
      <c r="Q47" s="1"/>
      <c r="R47" s="1"/>
    </row>
    <row r="48" spans="1:18" ht="15" customHeight="1" x14ac:dyDescent="0.25">
      <c r="A48" s="1"/>
      <c r="B48" s="1"/>
      <c r="C48" s="1"/>
      <c r="D48" s="1"/>
      <c r="E48" s="1"/>
      <c r="F48" s="1"/>
      <c r="G48" s="1"/>
      <c r="H48" s="1"/>
      <c r="I48" s="1"/>
      <c r="J48" s="1"/>
      <c r="K48" s="1"/>
      <c r="L48" s="1"/>
      <c r="M48" s="1"/>
      <c r="N48" s="1"/>
      <c r="O48" s="1"/>
      <c r="P48" s="1"/>
      <c r="Q48" s="1"/>
      <c r="R48" s="1"/>
    </row>
    <row r="49" spans="1:18" ht="15" customHeight="1" x14ac:dyDescent="0.25">
      <c r="A49" s="1"/>
      <c r="B49" s="1"/>
      <c r="C49" s="1"/>
      <c r="D49" s="1"/>
      <c r="E49" s="1"/>
      <c r="F49" s="1"/>
      <c r="G49" s="1"/>
      <c r="H49" s="1"/>
      <c r="I49" s="1"/>
      <c r="J49" s="1"/>
      <c r="K49" s="1"/>
      <c r="L49" s="1"/>
      <c r="M49" s="1"/>
      <c r="N49" s="1"/>
      <c r="O49" s="1"/>
      <c r="P49" s="1"/>
      <c r="Q49" s="1"/>
      <c r="R49" s="1"/>
    </row>
    <row r="50" spans="1:18" ht="15" customHeight="1" x14ac:dyDescent="0.25">
      <c r="A50" s="1"/>
      <c r="B50" s="1"/>
      <c r="C50" s="1"/>
      <c r="D50" s="1"/>
      <c r="E50" s="1"/>
      <c r="F50" s="1"/>
      <c r="G50" s="1"/>
      <c r="H50" s="1"/>
      <c r="I50" s="1"/>
      <c r="J50" s="1"/>
      <c r="K50" s="1"/>
      <c r="L50" s="1"/>
      <c r="M50" s="1"/>
      <c r="N50" s="1"/>
      <c r="O50" s="1"/>
      <c r="P50" s="1"/>
      <c r="Q50" s="1"/>
      <c r="R50" s="1"/>
    </row>
    <row r="51" spans="1:18" ht="15" customHeight="1" x14ac:dyDescent="0.25">
      <c r="A51" s="1"/>
      <c r="B51" s="1"/>
      <c r="C51" s="1"/>
      <c r="D51" s="1"/>
      <c r="E51" s="1"/>
      <c r="F51" s="1"/>
      <c r="G51" s="1"/>
      <c r="H51" s="1"/>
      <c r="I51" s="1"/>
      <c r="J51" s="1"/>
      <c r="K51" s="1"/>
      <c r="L51" s="1"/>
      <c r="M51" s="1"/>
      <c r="N51" s="1"/>
      <c r="O51" s="1"/>
      <c r="P51" s="1"/>
      <c r="Q51" s="1"/>
      <c r="R51" s="1"/>
    </row>
    <row r="52" spans="1:18" ht="15" customHeight="1" x14ac:dyDescent="0.25">
      <c r="A52" s="1"/>
      <c r="B52" s="1"/>
      <c r="C52" s="1"/>
      <c r="D52" s="1"/>
      <c r="E52" s="1"/>
      <c r="F52" s="1"/>
      <c r="G52" s="1"/>
      <c r="H52" s="1"/>
      <c r="I52" s="1"/>
      <c r="J52" s="1"/>
      <c r="K52" s="1"/>
      <c r="L52" s="1"/>
      <c r="M52" s="1"/>
      <c r="N52" s="1"/>
      <c r="O52" s="1"/>
      <c r="P52" s="1"/>
      <c r="Q52" s="1"/>
      <c r="R52" s="1"/>
    </row>
    <row r="53" spans="1:18" ht="15" customHeight="1" x14ac:dyDescent="0.25">
      <c r="A53" s="1"/>
      <c r="B53" s="1"/>
      <c r="C53" s="1"/>
      <c r="D53" s="1"/>
      <c r="E53" s="1"/>
      <c r="F53" s="1"/>
      <c r="G53" s="1"/>
      <c r="H53" s="1"/>
      <c r="I53" s="1"/>
      <c r="J53" s="1"/>
      <c r="K53" s="1"/>
      <c r="L53" s="1"/>
      <c r="M53" s="1"/>
      <c r="N53" s="1"/>
      <c r="O53" s="1"/>
      <c r="P53" s="1"/>
      <c r="Q53" s="1"/>
      <c r="R53" s="1"/>
    </row>
    <row r="54" spans="1:18" ht="15" customHeight="1" x14ac:dyDescent="0.25">
      <c r="A54" s="1"/>
      <c r="B54" s="1"/>
      <c r="C54" s="1"/>
      <c r="D54" s="1"/>
      <c r="E54" s="1"/>
      <c r="F54" s="1"/>
      <c r="G54" s="1"/>
      <c r="H54" s="1"/>
      <c r="I54" s="1"/>
      <c r="J54" s="1"/>
      <c r="K54" s="1"/>
      <c r="L54" s="1"/>
      <c r="M54" s="1"/>
      <c r="N54" s="1"/>
      <c r="O54" s="1"/>
      <c r="P54" s="1"/>
      <c r="Q54" s="1"/>
      <c r="R54" s="1"/>
    </row>
    <row r="55" spans="1:18" ht="15" customHeight="1" x14ac:dyDescent="0.25">
      <c r="A55" s="1"/>
      <c r="B55" s="1"/>
      <c r="C55" s="1"/>
      <c r="D55" s="1"/>
      <c r="E55" s="1"/>
      <c r="F55" s="1"/>
      <c r="G55" s="1"/>
      <c r="H55" s="1"/>
      <c r="I55" s="1"/>
      <c r="J55" s="1"/>
      <c r="K55" s="1"/>
      <c r="L55" s="1"/>
      <c r="M55" s="1"/>
      <c r="N55" s="1"/>
      <c r="O55" s="1"/>
      <c r="P55" s="1"/>
      <c r="Q55" s="1"/>
      <c r="R55" s="1"/>
    </row>
    <row r="56" spans="1:18" ht="15" customHeight="1" x14ac:dyDescent="0.25">
      <c r="A56" s="1"/>
      <c r="B56" s="1"/>
      <c r="C56" s="1"/>
      <c r="D56" s="1"/>
      <c r="E56" s="1"/>
      <c r="F56" s="1"/>
      <c r="G56" s="1"/>
      <c r="H56" s="1"/>
      <c r="I56" s="1"/>
      <c r="J56" s="1"/>
      <c r="K56" s="1"/>
      <c r="L56" s="1"/>
      <c r="M56" s="1"/>
      <c r="N56" s="1"/>
      <c r="O56" s="1"/>
      <c r="P56" s="1"/>
      <c r="Q56" s="1"/>
      <c r="R56" s="1"/>
    </row>
    <row r="57" spans="1:18" ht="15" customHeight="1" x14ac:dyDescent="0.25">
      <c r="A57" s="1"/>
      <c r="B57" s="1"/>
      <c r="C57" s="1"/>
      <c r="D57" s="1"/>
      <c r="E57" s="1"/>
      <c r="F57" s="1"/>
      <c r="G57" s="1"/>
      <c r="H57" s="1"/>
      <c r="I57" s="1"/>
      <c r="J57" s="1"/>
      <c r="K57" s="1"/>
      <c r="L57" s="1"/>
      <c r="M57" s="1"/>
      <c r="N57" s="1"/>
      <c r="O57" s="1"/>
      <c r="P57" s="1"/>
      <c r="Q57" s="1"/>
      <c r="R57" s="1"/>
    </row>
    <row r="58" spans="1:18" ht="15" customHeight="1" x14ac:dyDescent="0.25">
      <c r="A58" s="1"/>
      <c r="B58" s="1"/>
      <c r="C58" s="1"/>
      <c r="D58" s="1"/>
      <c r="E58" s="1"/>
      <c r="F58" s="1"/>
      <c r="G58" s="1"/>
      <c r="H58" s="1"/>
      <c r="I58" s="1"/>
      <c r="J58" s="1"/>
      <c r="K58" s="1"/>
      <c r="L58" s="1"/>
      <c r="M58" s="1"/>
      <c r="N58" s="1"/>
      <c r="O58" s="1"/>
      <c r="P58" s="1"/>
      <c r="Q58" s="1"/>
      <c r="R58" s="1"/>
    </row>
    <row r="59" spans="1:18" ht="15" customHeight="1" x14ac:dyDescent="0.25">
      <c r="A59" s="1"/>
      <c r="B59" s="1"/>
      <c r="C59" s="1"/>
      <c r="D59" s="1"/>
      <c r="E59" s="1"/>
      <c r="F59" s="1"/>
      <c r="G59" s="1"/>
      <c r="H59" s="1"/>
      <c r="I59" s="1"/>
      <c r="J59" s="1"/>
      <c r="K59" s="1"/>
      <c r="L59" s="1"/>
      <c r="M59" s="1"/>
      <c r="N59" s="1"/>
      <c r="O59" s="1"/>
      <c r="P59" s="1"/>
      <c r="Q59" s="1"/>
      <c r="R59" s="1"/>
    </row>
    <row r="60" spans="1:18" ht="15" customHeight="1" x14ac:dyDescent="0.25">
      <c r="A60" s="1"/>
      <c r="B60" s="1"/>
      <c r="C60" s="1"/>
      <c r="D60" s="1"/>
      <c r="E60" s="1"/>
      <c r="F60" s="1"/>
      <c r="G60" s="1"/>
      <c r="H60" s="1"/>
      <c r="I60" s="1"/>
      <c r="J60" s="1"/>
      <c r="K60" s="1"/>
      <c r="L60" s="1"/>
      <c r="M60" s="1"/>
      <c r="N60" s="1"/>
      <c r="O60" s="1"/>
      <c r="P60" s="1"/>
      <c r="Q60" s="1"/>
      <c r="R60" s="1"/>
    </row>
    <row r="61" spans="1:18" ht="15" customHeight="1" x14ac:dyDescent="0.25">
      <c r="A61" s="1"/>
      <c r="B61" s="1"/>
      <c r="C61" s="1"/>
      <c r="D61" s="1"/>
      <c r="E61" s="1"/>
      <c r="F61" s="1"/>
      <c r="G61" s="1"/>
      <c r="H61" s="1"/>
      <c r="I61" s="1"/>
      <c r="J61" s="1"/>
      <c r="K61" s="1"/>
      <c r="L61" s="1"/>
      <c r="M61" s="1"/>
      <c r="N61" s="1"/>
      <c r="O61" s="1"/>
      <c r="P61" s="1"/>
      <c r="Q61" s="1"/>
      <c r="R61" s="1"/>
    </row>
    <row r="62" spans="1:18" ht="15" customHeight="1" x14ac:dyDescent="0.25">
      <c r="A62" s="1"/>
      <c r="B62" s="1"/>
      <c r="C62" s="1"/>
      <c r="D62" s="1"/>
      <c r="E62" s="1"/>
      <c r="F62" s="1"/>
      <c r="G62" s="1"/>
      <c r="H62" s="1"/>
      <c r="I62" s="1"/>
      <c r="J62" s="1"/>
      <c r="K62" s="1"/>
      <c r="L62" s="1"/>
      <c r="M62" s="1"/>
      <c r="N62" s="1"/>
      <c r="O62" s="1"/>
      <c r="P62" s="1"/>
      <c r="Q62" s="1"/>
      <c r="R62" s="1"/>
    </row>
    <row r="63" spans="1:18" ht="15" customHeight="1" x14ac:dyDescent="0.25">
      <c r="A63" s="1"/>
      <c r="B63" s="1"/>
      <c r="C63" s="1"/>
      <c r="D63" s="1"/>
      <c r="E63" s="1"/>
      <c r="F63" s="1"/>
      <c r="G63" s="1"/>
      <c r="H63" s="1"/>
      <c r="I63" s="1"/>
      <c r="J63" s="1"/>
      <c r="K63" s="1"/>
      <c r="L63" s="1"/>
      <c r="M63" s="1"/>
      <c r="N63" s="1"/>
      <c r="O63" s="1"/>
      <c r="P63" s="1"/>
      <c r="Q63" s="1"/>
      <c r="R63" s="1"/>
    </row>
    <row r="64" spans="1:18" ht="15" customHeight="1" x14ac:dyDescent="0.25">
      <c r="A64" s="1"/>
      <c r="B64" s="1"/>
      <c r="C64" s="1"/>
      <c r="D64" s="1"/>
      <c r="E64" s="1"/>
      <c r="F64" s="1"/>
      <c r="G64" s="1"/>
      <c r="H64" s="1"/>
      <c r="I64" s="1"/>
      <c r="J64" s="1"/>
      <c r="K64" s="1"/>
      <c r="L64" s="1"/>
      <c r="M64" s="1"/>
      <c r="N64" s="1"/>
      <c r="O64" s="1"/>
      <c r="P64" s="1"/>
      <c r="Q64" s="1"/>
      <c r="R64" s="1"/>
    </row>
    <row r="65" spans="1:18" ht="15" customHeight="1" x14ac:dyDescent="0.25">
      <c r="A65" s="1"/>
      <c r="B65" s="1"/>
      <c r="C65" s="1"/>
      <c r="D65" s="1"/>
      <c r="E65" s="1"/>
      <c r="F65" s="1"/>
      <c r="G65" s="1"/>
      <c r="H65" s="1"/>
      <c r="I65" s="1"/>
      <c r="J65" s="1"/>
      <c r="K65" s="1"/>
      <c r="L65" s="1"/>
      <c r="M65" s="1"/>
      <c r="N65" s="1"/>
      <c r="O65" s="1"/>
      <c r="P65" s="1"/>
      <c r="Q65" s="1"/>
      <c r="R65" s="1"/>
    </row>
    <row r="66" spans="1:18" ht="15" customHeight="1" x14ac:dyDescent="0.25">
      <c r="A66" s="1"/>
      <c r="B66" s="1"/>
      <c r="C66" s="1"/>
      <c r="D66" s="1"/>
      <c r="E66" s="1"/>
      <c r="F66" s="1"/>
      <c r="G66" s="1"/>
      <c r="H66" s="1"/>
      <c r="I66" s="1"/>
      <c r="J66" s="1"/>
      <c r="K66" s="1"/>
      <c r="L66" s="1"/>
      <c r="M66" s="1"/>
      <c r="N66" s="1"/>
      <c r="O66" s="1"/>
      <c r="P66" s="1"/>
      <c r="Q66" s="1"/>
      <c r="R66" s="1"/>
    </row>
  </sheetData>
  <mergeCells count="6">
    <mergeCell ref="A8:G8"/>
    <mergeCell ref="A10:A11"/>
    <mergeCell ref="F9:G9"/>
    <mergeCell ref="B10:C10"/>
    <mergeCell ref="D10:E10"/>
    <mergeCell ref="F10:G10"/>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6"/>
  <sheetViews>
    <sheetView topLeftCell="A10" zoomScaleNormal="100" workbookViewId="0">
      <selection activeCell="L23" sqref="L23"/>
    </sheetView>
  </sheetViews>
  <sheetFormatPr defaultColWidth="9" defaultRowHeight="15.75" x14ac:dyDescent="0.25"/>
  <cols>
    <col min="1" max="18" width="9" style="41"/>
    <col min="19" max="19" width="16.25" style="41" customWidth="1"/>
    <col min="20" max="20" width="10.5" style="41" bestFit="1" customWidth="1"/>
    <col min="21" max="16384" width="9" style="41"/>
  </cols>
  <sheetData>
    <row r="1" spans="1:22" ht="27.75" x14ac:dyDescent="0.4">
      <c r="A1" s="39" t="s">
        <v>88</v>
      </c>
      <c r="B1" s="40"/>
      <c r="C1" s="40"/>
      <c r="D1" s="40"/>
      <c r="E1" s="40"/>
      <c r="F1" s="40"/>
      <c r="G1" s="40"/>
      <c r="H1" s="40"/>
      <c r="I1" s="40"/>
      <c r="J1" s="40"/>
      <c r="M1" s="42"/>
      <c r="N1" s="42"/>
      <c r="O1" s="42"/>
      <c r="P1" s="42"/>
      <c r="Q1" s="42"/>
      <c r="R1" s="42"/>
      <c r="S1" s="42"/>
      <c r="T1" s="42"/>
      <c r="U1" s="42"/>
      <c r="V1" s="42"/>
    </row>
    <row r="2" spans="1:22" ht="27.75" x14ac:dyDescent="0.4">
      <c r="A2" s="43" t="s">
        <v>89</v>
      </c>
      <c r="B2" s="40"/>
      <c r="C2" s="40"/>
      <c r="D2" s="40"/>
      <c r="E2" s="40"/>
      <c r="F2" s="40"/>
      <c r="G2" s="40"/>
      <c r="H2" s="40"/>
      <c r="I2" s="40"/>
      <c r="J2" s="40"/>
      <c r="M2" s="42"/>
      <c r="N2" s="42"/>
      <c r="O2" s="42"/>
      <c r="P2" s="42"/>
      <c r="Q2" s="42"/>
      <c r="R2" s="42"/>
      <c r="S2" s="42"/>
      <c r="T2" s="42"/>
      <c r="U2" s="42"/>
      <c r="V2" s="42"/>
    </row>
    <row r="3" spans="1:22" x14ac:dyDescent="0.25">
      <c r="L3" s="42"/>
      <c r="M3" s="42"/>
      <c r="N3" s="42"/>
      <c r="O3" s="42"/>
      <c r="P3" s="42"/>
      <c r="Q3" s="42"/>
      <c r="R3" s="42"/>
      <c r="S3" s="44" t="s">
        <v>90</v>
      </c>
      <c r="T3" s="56">
        <f>[1]農會資產負債!C13/100</f>
        <v>0.43944075472098787</v>
      </c>
      <c r="U3" s="49"/>
      <c r="V3" s="46"/>
    </row>
    <row r="4" spans="1:22" x14ac:dyDescent="0.25">
      <c r="L4" s="42"/>
      <c r="M4" s="42"/>
      <c r="N4" s="42"/>
      <c r="O4" s="42"/>
      <c r="P4" s="42"/>
      <c r="Q4" s="42"/>
      <c r="R4" s="42"/>
      <c r="S4" s="44" t="s">
        <v>91</v>
      </c>
      <c r="T4" s="56">
        <f>[1]農會資產負債!C14/100</f>
        <v>8.6615594523282418E-3</v>
      </c>
      <c r="U4" s="49"/>
      <c r="V4" s="46"/>
    </row>
    <row r="5" spans="1:22" x14ac:dyDescent="0.25">
      <c r="L5" s="42"/>
      <c r="M5" s="42"/>
      <c r="N5" s="42"/>
      <c r="O5" s="42"/>
      <c r="P5" s="42"/>
      <c r="Q5" s="42"/>
      <c r="R5" s="42"/>
      <c r="S5" s="44"/>
      <c r="T5" s="56"/>
      <c r="U5" s="49"/>
      <c r="V5" s="46"/>
    </row>
    <row r="6" spans="1:22" x14ac:dyDescent="0.25">
      <c r="L6" s="42"/>
      <c r="M6" s="42"/>
      <c r="N6" s="42"/>
      <c r="O6" s="42"/>
      <c r="P6" s="42"/>
      <c r="Q6" s="42"/>
      <c r="R6" s="42"/>
      <c r="S6" s="44"/>
      <c r="T6" s="56"/>
      <c r="U6" s="49"/>
      <c r="V6" s="46"/>
    </row>
    <row r="7" spans="1:22" x14ac:dyDescent="0.25">
      <c r="L7" s="42"/>
      <c r="M7" s="42"/>
      <c r="N7" s="42"/>
      <c r="O7" s="42"/>
      <c r="P7" s="42"/>
      <c r="Q7" s="42"/>
      <c r="R7" s="42"/>
      <c r="S7" s="44"/>
      <c r="T7" s="56"/>
      <c r="U7" s="49"/>
      <c r="V7" s="46"/>
    </row>
    <row r="8" spans="1:22" x14ac:dyDescent="0.25">
      <c r="L8" s="42"/>
      <c r="M8" s="42"/>
      <c r="N8" s="42"/>
      <c r="O8" s="42"/>
      <c r="P8" s="42"/>
      <c r="Q8" s="42"/>
      <c r="R8" s="42"/>
      <c r="S8" s="44"/>
      <c r="T8" s="56"/>
      <c r="U8" s="49"/>
      <c r="V8" s="46"/>
    </row>
    <row r="9" spans="1:22" x14ac:dyDescent="0.25">
      <c r="L9" s="42"/>
      <c r="M9" s="42"/>
      <c r="N9" s="42"/>
      <c r="O9" s="42"/>
      <c r="P9" s="42"/>
      <c r="Q9" s="42"/>
      <c r="R9" s="42"/>
      <c r="S9" s="44" t="s">
        <v>112</v>
      </c>
      <c r="T9" s="56">
        <f>([1]農會資產負債!C16+[1]農會資產負債!C19)/100</f>
        <v>0.51525687376898621</v>
      </c>
      <c r="U9" s="49"/>
      <c r="V9" s="46"/>
    </row>
    <row r="10" spans="1:22" x14ac:dyDescent="0.25">
      <c r="L10" s="42"/>
      <c r="M10" s="42"/>
      <c r="N10" s="42"/>
      <c r="O10" s="42"/>
      <c r="P10" s="42"/>
      <c r="Q10" s="42"/>
      <c r="R10" s="42"/>
      <c r="S10" s="44" t="s">
        <v>92</v>
      </c>
      <c r="T10" s="56">
        <f>[1]農會資產負債!C15/100</f>
        <v>8.1975568190867532E-3</v>
      </c>
      <c r="U10" s="49"/>
      <c r="V10" s="46"/>
    </row>
    <row r="11" spans="1:22" x14ac:dyDescent="0.25">
      <c r="L11" s="42"/>
      <c r="M11" s="42"/>
      <c r="N11" s="42"/>
      <c r="O11" s="42"/>
      <c r="P11" s="42"/>
      <c r="Q11" s="42"/>
      <c r="R11" s="42"/>
      <c r="S11" s="44" t="s">
        <v>93</v>
      </c>
      <c r="T11" s="56">
        <f>([1]農會資產負債!C20+[1]農會資產負債!C21)/100</f>
        <v>2.4984471307754788E-2</v>
      </c>
      <c r="U11" s="49"/>
      <c r="V11" s="46"/>
    </row>
    <row r="12" spans="1:22" x14ac:dyDescent="0.25">
      <c r="L12" s="42"/>
      <c r="M12" s="42"/>
      <c r="N12" s="42"/>
      <c r="O12" s="42"/>
      <c r="P12" s="42"/>
      <c r="Q12" s="42"/>
      <c r="R12" s="42"/>
      <c r="S12" s="44"/>
      <c r="T12" s="56"/>
      <c r="U12" s="49"/>
      <c r="V12" s="46"/>
    </row>
    <row r="13" spans="1:22" x14ac:dyDescent="0.25">
      <c r="L13" s="42"/>
      <c r="M13" s="42"/>
      <c r="N13" s="42"/>
      <c r="O13" s="42"/>
      <c r="P13" s="42"/>
      <c r="Q13" s="42"/>
      <c r="R13" s="42"/>
      <c r="S13" s="44" t="s">
        <v>94</v>
      </c>
      <c r="T13" s="56">
        <f>[1]農會資產負債!C22/100</f>
        <v>2.4493446095529329E-3</v>
      </c>
      <c r="U13" s="49"/>
      <c r="V13" s="46"/>
    </row>
    <row r="14" spans="1:22" x14ac:dyDescent="0.25">
      <c r="L14" s="42"/>
      <c r="M14" s="42"/>
      <c r="N14" s="42"/>
      <c r="O14" s="42"/>
      <c r="P14" s="42"/>
      <c r="Q14" s="42"/>
      <c r="R14" s="42"/>
      <c r="S14" s="44"/>
      <c r="T14" s="56"/>
      <c r="U14" s="49"/>
      <c r="V14" s="46"/>
    </row>
    <row r="15" spans="1:22" x14ac:dyDescent="0.25">
      <c r="L15" s="42"/>
      <c r="M15" s="42"/>
      <c r="N15" s="42"/>
      <c r="O15" s="42"/>
      <c r="P15" s="42"/>
      <c r="Q15" s="42"/>
      <c r="R15" s="42"/>
      <c r="S15" s="44" t="s">
        <v>95</v>
      </c>
      <c r="T15" s="56">
        <f>[1]農會資產負債!C23/100</f>
        <v>2.0094393213032423E-3</v>
      </c>
      <c r="U15" s="49"/>
      <c r="V15" s="46"/>
    </row>
    <row r="16" spans="1:22" x14ac:dyDescent="0.25">
      <c r="L16" s="42"/>
      <c r="M16" s="42"/>
      <c r="N16" s="42"/>
      <c r="O16" s="42"/>
      <c r="P16" s="42"/>
      <c r="Q16" s="42"/>
      <c r="R16" s="42"/>
      <c r="S16" s="44"/>
      <c r="T16" s="56"/>
      <c r="U16" s="57"/>
      <c r="V16" s="46"/>
    </row>
    <row r="17" spans="12:22" x14ac:dyDescent="0.25">
      <c r="L17" s="42"/>
      <c r="M17" s="42"/>
      <c r="N17" s="42"/>
      <c r="O17" s="42"/>
      <c r="P17" s="42"/>
      <c r="Q17" s="42"/>
      <c r="R17" s="42"/>
      <c r="S17" s="44"/>
      <c r="T17" s="56"/>
      <c r="U17" s="57"/>
      <c r="V17" s="46"/>
    </row>
    <row r="18" spans="12:22" x14ac:dyDescent="0.25">
      <c r="L18" s="42"/>
      <c r="M18" s="42"/>
      <c r="N18" s="42"/>
      <c r="O18" s="42"/>
      <c r="P18" s="42"/>
      <c r="Q18" s="42"/>
      <c r="R18" s="42"/>
      <c r="S18" s="44"/>
      <c r="T18" s="56"/>
      <c r="U18" s="57"/>
      <c r="V18" s="46"/>
    </row>
    <row r="19" spans="12:22" x14ac:dyDescent="0.25">
      <c r="L19" s="42"/>
      <c r="M19" s="42"/>
      <c r="N19" s="42"/>
      <c r="O19" s="42"/>
      <c r="P19" s="42"/>
      <c r="Q19" s="42"/>
      <c r="R19" s="42"/>
      <c r="S19" s="57"/>
      <c r="T19" s="57"/>
      <c r="U19" s="57"/>
      <c r="V19" s="46"/>
    </row>
    <row r="20" spans="12:22" x14ac:dyDescent="0.25">
      <c r="L20" s="42"/>
      <c r="M20" s="42"/>
      <c r="N20" s="42"/>
      <c r="O20" s="42"/>
      <c r="P20" s="42"/>
      <c r="Q20" s="42"/>
      <c r="R20" s="42"/>
      <c r="S20" s="44"/>
      <c r="T20" s="45"/>
      <c r="U20" s="57"/>
      <c r="V20" s="46"/>
    </row>
    <row r="21" spans="12:22" x14ac:dyDescent="0.25">
      <c r="L21" s="42"/>
      <c r="M21" s="42"/>
      <c r="N21" s="42"/>
      <c r="O21" s="42"/>
      <c r="P21" s="42"/>
      <c r="Q21" s="42"/>
      <c r="R21" s="42"/>
      <c r="S21" s="44"/>
      <c r="T21" s="45"/>
      <c r="U21" s="57"/>
      <c r="V21" s="46"/>
    </row>
    <row r="22" spans="12:22" x14ac:dyDescent="0.25">
      <c r="L22" s="42"/>
      <c r="M22" s="42"/>
      <c r="N22" s="42"/>
      <c r="O22" s="42"/>
      <c r="P22" s="42"/>
      <c r="Q22" s="42"/>
      <c r="R22" s="42"/>
      <c r="S22" s="44"/>
      <c r="T22" s="45"/>
      <c r="U22" s="57"/>
      <c r="V22" s="46"/>
    </row>
    <row r="23" spans="12:22" x14ac:dyDescent="0.25">
      <c r="L23" s="42"/>
      <c r="M23" s="42"/>
      <c r="N23" s="42"/>
      <c r="O23" s="42"/>
      <c r="P23" s="42"/>
      <c r="Q23" s="42"/>
      <c r="R23" s="42"/>
      <c r="S23" s="44"/>
      <c r="T23" s="45"/>
      <c r="U23" s="57"/>
      <c r="V23" s="46"/>
    </row>
    <row r="24" spans="12:22" x14ac:dyDescent="0.25">
      <c r="L24" s="42"/>
      <c r="M24" s="42"/>
      <c r="N24" s="42"/>
      <c r="O24" s="42"/>
      <c r="P24" s="42"/>
      <c r="Q24" s="42"/>
      <c r="R24" s="42"/>
      <c r="S24" s="44"/>
      <c r="T24" s="45"/>
      <c r="U24" s="57"/>
      <c r="V24" s="46"/>
    </row>
    <row r="25" spans="12:22" x14ac:dyDescent="0.25">
      <c r="L25" s="42"/>
      <c r="M25" s="42"/>
      <c r="N25" s="42"/>
      <c r="O25" s="42"/>
      <c r="P25" s="42"/>
      <c r="Q25" s="42"/>
      <c r="R25" s="42"/>
      <c r="S25" s="44"/>
      <c r="T25" s="45"/>
      <c r="U25" s="57"/>
      <c r="V25" s="46"/>
    </row>
    <row r="26" spans="12:22" x14ac:dyDescent="0.25">
      <c r="L26" s="42"/>
      <c r="M26" s="42"/>
      <c r="N26" s="42"/>
      <c r="O26" s="42"/>
      <c r="P26" s="42"/>
      <c r="Q26" s="42"/>
      <c r="R26" s="42"/>
      <c r="S26" s="44" t="s">
        <v>49</v>
      </c>
      <c r="T26" s="45">
        <f>[1]農會資產負債!C26/100</f>
        <v>0.92068315627969699</v>
      </c>
      <c r="U26" s="57"/>
      <c r="V26" s="46"/>
    </row>
    <row r="27" spans="12:22" x14ac:dyDescent="0.25">
      <c r="L27" s="42"/>
      <c r="M27" s="42"/>
      <c r="N27" s="42"/>
      <c r="O27" s="42"/>
      <c r="P27" s="42"/>
      <c r="Q27" s="42"/>
      <c r="R27" s="42"/>
      <c r="S27" s="44" t="s">
        <v>50</v>
      </c>
      <c r="T27" s="45">
        <f>[1]農會資產負債!C30/100</f>
        <v>1.8406145645860873E-3</v>
      </c>
      <c r="U27" s="57"/>
      <c r="V27" s="46"/>
    </row>
    <row r="28" spans="12:22" x14ac:dyDescent="0.25">
      <c r="L28" s="42"/>
      <c r="M28" s="42"/>
      <c r="N28" s="42"/>
      <c r="O28" s="42"/>
      <c r="P28" s="42"/>
      <c r="Q28" s="42"/>
      <c r="R28" s="42"/>
      <c r="S28" s="44"/>
      <c r="T28" s="45"/>
      <c r="U28" s="57"/>
      <c r="V28" s="46"/>
    </row>
    <row r="29" spans="12:22" x14ac:dyDescent="0.25">
      <c r="L29" s="42"/>
      <c r="M29" s="42"/>
      <c r="N29" s="42"/>
      <c r="O29" s="42"/>
      <c r="P29" s="42"/>
      <c r="Q29" s="42"/>
      <c r="R29" s="42"/>
      <c r="S29" s="44"/>
      <c r="T29" s="45"/>
      <c r="U29" s="57"/>
      <c r="V29" s="46"/>
    </row>
    <row r="30" spans="12:22" x14ac:dyDescent="0.25">
      <c r="L30" s="42"/>
      <c r="M30" s="42"/>
      <c r="N30" s="42"/>
      <c r="O30" s="42"/>
      <c r="P30" s="42"/>
      <c r="Q30" s="42"/>
      <c r="R30" s="42"/>
      <c r="S30" s="44"/>
      <c r="T30" s="45"/>
      <c r="U30" s="57"/>
      <c r="V30" s="46"/>
    </row>
    <row r="31" spans="12:22" x14ac:dyDescent="0.25">
      <c r="L31" s="42"/>
      <c r="M31" s="42"/>
      <c r="N31" s="42"/>
      <c r="O31" s="42"/>
      <c r="P31" s="42"/>
      <c r="Q31" s="42"/>
      <c r="R31" s="42"/>
      <c r="S31" s="44" t="s">
        <v>96</v>
      </c>
      <c r="T31" s="45">
        <f>([1]農會資產負債!C32+[1]農會資產負債!C31)/100</f>
        <v>1.2367740668185028E-2</v>
      </c>
      <c r="U31" s="57"/>
      <c r="V31" s="46"/>
    </row>
    <row r="32" spans="12:22" x14ac:dyDescent="0.25">
      <c r="L32" s="42"/>
      <c r="M32" s="42"/>
      <c r="N32" s="42"/>
      <c r="O32" s="42"/>
      <c r="P32" s="42"/>
      <c r="Q32" s="42"/>
      <c r="R32" s="42"/>
      <c r="S32" s="44" t="s">
        <v>51</v>
      </c>
      <c r="T32" s="45">
        <f>[1]農會資產負債!C39/100</f>
        <v>6.5108488487531924E-2</v>
      </c>
      <c r="U32" s="57"/>
      <c r="V32" s="46"/>
    </row>
    <row r="33" spans="13:22" x14ac:dyDescent="0.25">
      <c r="M33" s="42"/>
      <c r="N33" s="42"/>
      <c r="O33" s="42"/>
      <c r="P33" s="42"/>
      <c r="Q33" s="42"/>
      <c r="R33" s="42"/>
      <c r="S33" s="46"/>
      <c r="T33" s="46"/>
      <c r="U33" s="46"/>
      <c r="V33" s="46"/>
    </row>
    <row r="34" spans="13:22" x14ac:dyDescent="0.25">
      <c r="M34" s="42"/>
      <c r="N34" s="42"/>
      <c r="O34" s="42"/>
      <c r="P34" s="42"/>
      <c r="Q34" s="42"/>
      <c r="R34" s="42"/>
      <c r="S34" s="46"/>
      <c r="T34" s="46"/>
      <c r="U34" s="46"/>
      <c r="V34" s="46"/>
    </row>
    <row r="35" spans="13:22" x14ac:dyDescent="0.25">
      <c r="M35" s="42"/>
      <c r="N35" s="42"/>
      <c r="O35" s="42"/>
      <c r="P35" s="42"/>
      <c r="Q35" s="42"/>
      <c r="R35" s="42"/>
      <c r="S35" s="46"/>
      <c r="T35" s="46"/>
      <c r="U35" s="46"/>
      <c r="V35" s="46"/>
    </row>
    <row r="36" spans="13:22" x14ac:dyDescent="0.25">
      <c r="M36" s="42"/>
      <c r="N36" s="42"/>
      <c r="O36" s="42"/>
      <c r="P36" s="42"/>
      <c r="Q36" s="42"/>
      <c r="R36" s="42"/>
      <c r="S36" s="46"/>
      <c r="T36" s="46"/>
      <c r="U36" s="46"/>
      <c r="V36" s="46"/>
    </row>
    <row r="37" spans="13:22" x14ac:dyDescent="0.25">
      <c r="M37" s="42"/>
      <c r="N37" s="42"/>
      <c r="O37" s="42"/>
      <c r="P37" s="42"/>
      <c r="Q37" s="42"/>
      <c r="R37" s="42"/>
      <c r="S37" s="46"/>
      <c r="T37" s="46"/>
      <c r="U37" s="46"/>
      <c r="V37" s="46"/>
    </row>
    <row r="38" spans="13:22" x14ac:dyDescent="0.25">
      <c r="M38" s="42"/>
      <c r="N38" s="42"/>
      <c r="O38" s="42"/>
      <c r="P38" s="42"/>
      <c r="Q38" s="42"/>
      <c r="R38" s="42"/>
      <c r="S38" s="46"/>
      <c r="T38" s="46"/>
      <c r="U38" s="46"/>
      <c r="V38" s="46"/>
    </row>
    <row r="39" spans="13:22" x14ac:dyDescent="0.25">
      <c r="M39" s="42"/>
      <c r="N39" s="42"/>
      <c r="O39" s="42"/>
      <c r="P39" s="42"/>
      <c r="Q39" s="42"/>
      <c r="R39" s="42"/>
      <c r="S39" s="46"/>
      <c r="T39" s="46"/>
      <c r="U39" s="46"/>
      <c r="V39" s="46"/>
    </row>
    <row r="40" spans="13:22" x14ac:dyDescent="0.25">
      <c r="M40" s="42"/>
      <c r="N40" s="42"/>
      <c r="O40" s="42"/>
      <c r="P40" s="42"/>
      <c r="Q40" s="42"/>
      <c r="R40" s="42"/>
      <c r="S40" s="46"/>
      <c r="T40" s="46"/>
      <c r="U40" s="46"/>
      <c r="V40" s="46"/>
    </row>
    <row r="41" spans="13:22" x14ac:dyDescent="0.25">
      <c r="M41" s="42"/>
      <c r="N41" s="42"/>
      <c r="O41" s="42"/>
      <c r="P41" s="42"/>
      <c r="Q41" s="42"/>
      <c r="R41" s="42"/>
      <c r="S41" s="46"/>
      <c r="T41" s="46"/>
      <c r="U41" s="46"/>
      <c r="V41" s="42"/>
    </row>
    <row r="42" spans="13:22" x14ac:dyDescent="0.25">
      <c r="M42" s="42"/>
      <c r="N42" s="42"/>
      <c r="O42" s="42"/>
      <c r="P42" s="42"/>
      <c r="Q42" s="42"/>
      <c r="R42" s="42"/>
      <c r="S42" s="46"/>
      <c r="T42" s="46"/>
      <c r="U42" s="46"/>
      <c r="V42" s="42"/>
    </row>
    <row r="43" spans="13:22" x14ac:dyDescent="0.25">
      <c r="M43" s="42"/>
      <c r="N43" s="42"/>
      <c r="O43" s="42"/>
      <c r="P43" s="42"/>
      <c r="Q43" s="42"/>
      <c r="R43" s="42"/>
      <c r="S43" s="42"/>
      <c r="T43" s="42"/>
      <c r="U43" s="42"/>
      <c r="V43" s="42"/>
    </row>
    <row r="44" spans="13:22" x14ac:dyDescent="0.25">
      <c r="M44" s="42"/>
      <c r="N44" s="42"/>
      <c r="O44" s="42"/>
      <c r="P44" s="42"/>
      <c r="Q44" s="42"/>
      <c r="R44" s="42"/>
      <c r="S44" s="42"/>
      <c r="T44" s="42"/>
      <c r="U44" s="42"/>
      <c r="V44" s="42"/>
    </row>
    <row r="45" spans="13:22" x14ac:dyDescent="0.25">
      <c r="M45" s="42"/>
      <c r="N45" s="42"/>
      <c r="O45" s="42"/>
      <c r="P45" s="42"/>
      <c r="Q45" s="42"/>
      <c r="R45" s="42"/>
      <c r="S45" s="42"/>
      <c r="T45" s="42"/>
      <c r="U45" s="42"/>
      <c r="V45" s="42"/>
    </row>
    <row r="46" spans="13:22" x14ac:dyDescent="0.25">
      <c r="M46" s="42"/>
      <c r="N46" s="42"/>
      <c r="O46" s="42"/>
      <c r="P46" s="42"/>
      <c r="Q46" s="42"/>
      <c r="R46" s="42"/>
      <c r="S46" s="42"/>
      <c r="T46" s="42"/>
      <c r="U46" s="42"/>
      <c r="V46" s="42"/>
    </row>
  </sheetData>
  <phoneticPr fontId="1" type="noConversion"/>
  <printOptions horizontalCentered="1" verticalCentered="1"/>
  <pageMargins left="0.35433070866141736" right="0.35433070866141736" top="0.39370078740157483" bottom="0.39370078740157483" header="0.51181102362204722" footer="0.51181102362204722"/>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8"/>
  <sheetViews>
    <sheetView workbookViewId="0">
      <selection activeCell="L6" sqref="L6"/>
    </sheetView>
  </sheetViews>
  <sheetFormatPr defaultColWidth="8.875" defaultRowHeight="15.75" x14ac:dyDescent="0.25"/>
  <cols>
    <col min="1" max="1" width="26.625" style="2" customWidth="1"/>
    <col min="2" max="2" width="13.625" style="2" customWidth="1"/>
    <col min="3" max="3" width="8.625" style="2" customWidth="1"/>
    <col min="4" max="4" width="13.625" style="2" customWidth="1"/>
    <col min="5" max="5" width="8.625" style="2" customWidth="1"/>
    <col min="6" max="6" width="13.625" style="2" customWidth="1"/>
    <col min="7" max="7" width="8.625" style="2" customWidth="1"/>
    <col min="8" max="8" width="2.625" style="2" customWidth="1"/>
    <col min="9" max="11" width="13.625" style="2" hidden="1" customWidth="1"/>
    <col min="12" max="18" width="13.625" style="2" customWidth="1"/>
    <col min="19" max="16384" width="8.875" style="2"/>
  </cols>
  <sheetData>
    <row r="1" spans="1:18" ht="39.950000000000003" customHeight="1" x14ac:dyDescent="0.25">
      <c r="A1" s="1"/>
      <c r="B1" s="1"/>
      <c r="C1" s="1"/>
      <c r="D1" s="1"/>
      <c r="E1" s="1"/>
      <c r="F1" s="1"/>
      <c r="G1" s="1"/>
      <c r="H1" s="1"/>
      <c r="I1" s="1"/>
      <c r="J1" s="1"/>
      <c r="K1" s="1"/>
      <c r="L1" s="1"/>
      <c r="M1" s="1"/>
      <c r="N1" s="1"/>
      <c r="O1" s="1"/>
      <c r="P1" s="1"/>
      <c r="Q1" s="1"/>
      <c r="R1" s="1"/>
    </row>
    <row r="2" spans="1:18" ht="27.95" customHeight="1" x14ac:dyDescent="0.25">
      <c r="A2" s="47" t="s">
        <v>42</v>
      </c>
      <c r="B2" s="1"/>
      <c r="C2" s="1"/>
      <c r="D2" s="1"/>
      <c r="E2" s="1"/>
      <c r="F2" s="1"/>
      <c r="G2" s="1"/>
      <c r="H2" s="1"/>
      <c r="I2" s="1"/>
      <c r="J2" s="1"/>
      <c r="K2" s="1"/>
      <c r="L2" s="1"/>
      <c r="M2" s="1"/>
      <c r="N2" s="1"/>
      <c r="O2" s="1"/>
      <c r="P2" s="1"/>
      <c r="Q2" s="1"/>
      <c r="R2" s="1"/>
    </row>
    <row r="3" spans="1:18" ht="12" customHeight="1" x14ac:dyDescent="0.25">
      <c r="A3" s="1"/>
      <c r="B3" s="1"/>
      <c r="C3" s="1"/>
      <c r="D3" s="1"/>
      <c r="E3" s="1"/>
      <c r="F3" s="1"/>
      <c r="G3" s="1"/>
      <c r="H3" s="1"/>
      <c r="I3" s="1"/>
      <c r="J3" s="1"/>
      <c r="K3" s="1"/>
      <c r="L3" s="1"/>
      <c r="M3" s="1"/>
      <c r="N3" s="1"/>
      <c r="O3" s="1"/>
      <c r="P3" s="1"/>
      <c r="Q3" s="1"/>
      <c r="R3" s="1"/>
    </row>
    <row r="4" spans="1:18" ht="21.95" customHeight="1" x14ac:dyDescent="0.25">
      <c r="A4" s="3" t="s">
        <v>121</v>
      </c>
      <c r="B4" s="1"/>
      <c r="C4" s="1"/>
      <c r="D4" s="1"/>
      <c r="E4" s="1"/>
      <c r="F4" s="1"/>
      <c r="G4" s="1"/>
      <c r="H4" s="1"/>
      <c r="I4" s="1"/>
      <c r="J4" s="1"/>
      <c r="K4" s="1"/>
      <c r="L4" s="1"/>
      <c r="M4" s="1"/>
      <c r="N4" s="1"/>
      <c r="O4" s="1"/>
      <c r="P4" s="1"/>
      <c r="Q4" s="1"/>
      <c r="R4" s="1"/>
    </row>
    <row r="5" spans="1:18" ht="21.95" customHeight="1" x14ac:dyDescent="0.25">
      <c r="A5" s="3" t="s">
        <v>122</v>
      </c>
      <c r="B5" s="1"/>
      <c r="C5" s="1"/>
      <c r="D5" s="1"/>
      <c r="E5" s="1"/>
      <c r="F5" s="1"/>
      <c r="G5" s="1"/>
      <c r="H5" s="1"/>
      <c r="I5" s="1"/>
      <c r="J5" s="1"/>
      <c r="K5" s="1"/>
      <c r="L5" s="1"/>
      <c r="M5" s="1"/>
      <c r="N5" s="1"/>
      <c r="O5" s="1"/>
      <c r="P5" s="1"/>
      <c r="Q5" s="1"/>
      <c r="R5" s="1"/>
    </row>
    <row r="6" spans="1:18" ht="21.95" customHeight="1" x14ac:dyDescent="0.25">
      <c r="A6" s="3" t="s">
        <v>123</v>
      </c>
      <c r="B6" s="1"/>
      <c r="C6" s="1"/>
      <c r="D6" s="1"/>
      <c r="E6" s="1"/>
      <c r="F6" s="1"/>
      <c r="G6" s="1"/>
      <c r="H6" s="1"/>
      <c r="I6" s="1"/>
      <c r="J6" s="1"/>
      <c r="K6" s="1"/>
      <c r="L6" s="1"/>
      <c r="M6" s="1"/>
      <c r="N6" s="1"/>
      <c r="O6" s="1"/>
      <c r="P6" s="1"/>
      <c r="Q6" s="1"/>
      <c r="R6" s="1"/>
    </row>
    <row r="7" spans="1:18" ht="36" customHeight="1" x14ac:dyDescent="0.25">
      <c r="A7" s="62" t="s">
        <v>97</v>
      </c>
      <c r="B7" s="62"/>
      <c r="C7" s="62"/>
      <c r="D7" s="62"/>
      <c r="E7" s="62"/>
      <c r="F7" s="62"/>
      <c r="G7" s="62"/>
      <c r="H7" s="1"/>
      <c r="I7" s="1"/>
      <c r="J7" s="1"/>
      <c r="K7" s="1"/>
      <c r="L7" s="1"/>
      <c r="M7" s="1"/>
      <c r="N7" s="1"/>
      <c r="O7" s="1"/>
      <c r="P7" s="1"/>
      <c r="Q7" s="1"/>
      <c r="R7" s="1"/>
    </row>
    <row r="8" spans="1:18" ht="18" customHeight="1" x14ac:dyDescent="0.25">
      <c r="A8" s="1"/>
      <c r="B8" s="1"/>
      <c r="C8" s="1"/>
      <c r="D8" s="1"/>
      <c r="E8" s="1"/>
      <c r="F8" s="64" t="s">
        <v>4</v>
      </c>
      <c r="G8" s="64"/>
      <c r="H8" s="1"/>
      <c r="I8" s="1"/>
      <c r="J8" s="1"/>
      <c r="K8" s="1"/>
      <c r="L8" s="1"/>
      <c r="M8" s="1"/>
      <c r="N8" s="1"/>
      <c r="O8" s="1"/>
      <c r="P8" s="1"/>
      <c r="Q8" s="1"/>
      <c r="R8" s="1"/>
    </row>
    <row r="9" spans="1:18" ht="18.95" customHeight="1" x14ac:dyDescent="0.25">
      <c r="A9" s="63" t="s">
        <v>5</v>
      </c>
      <c r="B9" s="63" t="s">
        <v>98</v>
      </c>
      <c r="C9" s="63"/>
      <c r="D9" s="63" t="s">
        <v>99</v>
      </c>
      <c r="E9" s="63"/>
      <c r="F9" s="63" t="s">
        <v>6</v>
      </c>
      <c r="G9" s="63"/>
      <c r="H9" s="1"/>
      <c r="I9" s="1"/>
      <c r="J9" s="1"/>
      <c r="K9" s="1"/>
      <c r="L9" s="1"/>
      <c r="M9" s="1"/>
      <c r="N9" s="1"/>
      <c r="O9" s="1"/>
      <c r="P9" s="1"/>
      <c r="Q9" s="1"/>
      <c r="R9" s="1"/>
    </row>
    <row r="10" spans="1:18" ht="18.95" customHeight="1" x14ac:dyDescent="0.25">
      <c r="A10" s="63"/>
      <c r="B10" s="51" t="s">
        <v>7</v>
      </c>
      <c r="C10" s="51" t="s">
        <v>8</v>
      </c>
      <c r="D10" s="51" t="s">
        <v>7</v>
      </c>
      <c r="E10" s="51" t="s">
        <v>8</v>
      </c>
      <c r="F10" s="51" t="s">
        <v>7</v>
      </c>
      <c r="G10" s="51" t="s">
        <v>8</v>
      </c>
      <c r="H10" s="1"/>
      <c r="I10" s="1"/>
      <c r="J10" s="1"/>
      <c r="K10" s="1"/>
      <c r="L10" s="1"/>
      <c r="M10" s="1"/>
      <c r="N10" s="1"/>
      <c r="O10" s="1"/>
      <c r="P10" s="1"/>
      <c r="Q10" s="1"/>
      <c r="R10" s="1"/>
    </row>
    <row r="11" spans="1:18" ht="18.95" customHeight="1" x14ac:dyDescent="0.25">
      <c r="A11" s="6" t="s">
        <v>9</v>
      </c>
      <c r="B11" s="6" t="s">
        <v>0</v>
      </c>
      <c r="C11" s="6" t="s">
        <v>1</v>
      </c>
      <c r="D11" s="6" t="s">
        <v>0</v>
      </c>
      <c r="E11" s="6" t="s">
        <v>1</v>
      </c>
      <c r="F11" s="6" t="s">
        <v>0</v>
      </c>
      <c r="G11" s="6" t="s">
        <v>2</v>
      </c>
      <c r="H11" s="1"/>
      <c r="I11" s="1"/>
      <c r="J11" s="1"/>
      <c r="K11" s="1"/>
      <c r="L11" s="1"/>
      <c r="M11" s="1"/>
      <c r="N11" s="1"/>
      <c r="O11" s="1"/>
      <c r="P11" s="1"/>
      <c r="Q11" s="1"/>
      <c r="R11" s="1"/>
    </row>
    <row r="12" spans="1:18" ht="18.95" customHeight="1" x14ac:dyDescent="0.25">
      <c r="A12" s="7" t="s">
        <v>10</v>
      </c>
      <c r="B12" s="26">
        <v>31584</v>
      </c>
      <c r="C12" s="9">
        <f>B12/$B$18*100</f>
        <v>94.367922555200337</v>
      </c>
      <c r="D12" s="8">
        <v>34261</v>
      </c>
      <c r="E12" s="9">
        <v>94.92685359636485</v>
      </c>
      <c r="F12" s="8">
        <f>B12-D12</f>
        <v>-2677</v>
      </c>
      <c r="G12" s="9">
        <f>F12/D12*100</f>
        <v>-7.81354893318934</v>
      </c>
      <c r="H12" s="1"/>
      <c r="I12" s="27">
        <v>95.02</v>
      </c>
      <c r="J12" s="5">
        <v>1106</v>
      </c>
      <c r="K12" s="27">
        <v>3.41</v>
      </c>
      <c r="L12" s="58"/>
      <c r="M12" s="59"/>
      <c r="N12" s="1"/>
      <c r="O12" s="1"/>
      <c r="P12" s="1"/>
      <c r="Q12" s="1"/>
      <c r="R12" s="1"/>
    </row>
    <row r="13" spans="1:18" ht="18.95" customHeight="1" x14ac:dyDescent="0.25">
      <c r="A13" s="7" t="s">
        <v>11</v>
      </c>
      <c r="B13" s="26">
        <v>24129</v>
      </c>
      <c r="C13" s="9">
        <f t="shared" ref="C13:C16" si="0">B13/$B$18*100</f>
        <v>72.09357913292898</v>
      </c>
      <c r="D13" s="8">
        <v>25373</v>
      </c>
      <c r="E13" s="9">
        <v>70.300897705862795</v>
      </c>
      <c r="F13" s="8">
        <f t="shared" ref="F13:F17" si="1">B13-D13</f>
        <v>-1244</v>
      </c>
      <c r="G13" s="9">
        <f t="shared" ref="G13:G17" si="2">F13/D13*100</f>
        <v>-4.9028494856737481</v>
      </c>
      <c r="H13" s="1"/>
      <c r="I13" s="27">
        <v>68.959999999999994</v>
      </c>
      <c r="J13" s="5">
        <v>1427</v>
      </c>
      <c r="K13" s="27">
        <v>6.23</v>
      </c>
      <c r="L13" s="58"/>
      <c r="M13" s="59"/>
      <c r="N13" s="1"/>
      <c r="O13" s="1"/>
      <c r="P13" s="1"/>
      <c r="Q13" s="1"/>
      <c r="R13" s="1"/>
    </row>
    <row r="14" spans="1:18" ht="18.95" customHeight="1" x14ac:dyDescent="0.25">
      <c r="A14" s="7" t="s">
        <v>12</v>
      </c>
      <c r="B14" s="26">
        <v>7455</v>
      </c>
      <c r="C14" s="9">
        <f t="shared" si="0"/>
        <v>22.274343422271357</v>
      </c>
      <c r="D14" s="8">
        <v>8888</v>
      </c>
      <c r="E14" s="9">
        <v>24.625955890502048</v>
      </c>
      <c r="F14" s="8">
        <f t="shared" si="1"/>
        <v>-1433</v>
      </c>
      <c r="G14" s="9">
        <f t="shared" si="2"/>
        <v>-16.122862286228624</v>
      </c>
      <c r="H14" s="1"/>
      <c r="I14" s="27">
        <v>26.06</v>
      </c>
      <c r="J14" s="5">
        <v>-321</v>
      </c>
      <c r="K14" s="27">
        <v>-3.37</v>
      </c>
      <c r="L14" s="58"/>
      <c r="M14" s="59"/>
      <c r="N14" s="1"/>
      <c r="O14" s="1"/>
      <c r="P14" s="1"/>
      <c r="Q14" s="1"/>
      <c r="R14" s="1"/>
    </row>
    <row r="15" spans="1:18" ht="18.95" customHeight="1" x14ac:dyDescent="0.25">
      <c r="A15" s="7" t="s">
        <v>13</v>
      </c>
      <c r="B15" s="26">
        <v>325</v>
      </c>
      <c r="C15" s="9">
        <f t="shared" si="0"/>
        <v>0.97104783531028716</v>
      </c>
      <c r="D15" s="10">
        <v>329</v>
      </c>
      <c r="E15" s="9">
        <v>0.91155934833204033</v>
      </c>
      <c r="F15" s="8">
        <f t="shared" si="1"/>
        <v>-4</v>
      </c>
      <c r="G15" s="9">
        <f t="shared" si="2"/>
        <v>-1.21580547112462</v>
      </c>
      <c r="H15" s="1"/>
      <c r="I15" s="27">
        <v>0.92</v>
      </c>
      <c r="J15" s="5">
        <v>5</v>
      </c>
      <c r="K15" s="27">
        <v>1.56</v>
      </c>
      <c r="L15" s="58"/>
      <c r="M15" s="59"/>
      <c r="N15" s="1"/>
      <c r="O15" s="1"/>
      <c r="P15" s="1"/>
      <c r="Q15" s="1"/>
      <c r="R15" s="1"/>
    </row>
    <row r="16" spans="1:18" ht="18.95" customHeight="1" x14ac:dyDescent="0.25">
      <c r="A16" s="7" t="s">
        <v>14</v>
      </c>
      <c r="B16" s="26">
        <v>270</v>
      </c>
      <c r="C16" s="9">
        <f t="shared" si="0"/>
        <v>0.80671666318085389</v>
      </c>
      <c r="D16" s="10">
        <v>285</v>
      </c>
      <c r="E16" s="9">
        <v>0.78964867560678254</v>
      </c>
      <c r="F16" s="8">
        <f t="shared" si="1"/>
        <v>-15</v>
      </c>
      <c r="G16" s="9">
        <f t="shared" si="2"/>
        <v>-5.2631578947368416</v>
      </c>
      <c r="H16" s="1"/>
      <c r="I16" s="27">
        <v>0.76</v>
      </c>
      <c r="J16" s="5">
        <v>32</v>
      </c>
      <c r="K16" s="27">
        <v>13.5</v>
      </c>
      <c r="L16" s="1"/>
      <c r="M16" s="59"/>
      <c r="N16" s="1"/>
      <c r="O16" s="1"/>
      <c r="P16" s="1"/>
      <c r="Q16" s="1"/>
      <c r="R16" s="1"/>
    </row>
    <row r="17" spans="1:18" ht="18.95" customHeight="1" x14ac:dyDescent="0.25">
      <c r="A17" s="15" t="s">
        <v>15</v>
      </c>
      <c r="B17" s="28">
        <v>1290</v>
      </c>
      <c r="C17" s="9">
        <f>B17/$B$18*100-0.1</f>
        <v>3.7543129463085245</v>
      </c>
      <c r="D17" s="8">
        <v>1217</v>
      </c>
      <c r="E17" s="24">
        <v>3.3719383796963314</v>
      </c>
      <c r="F17" s="8">
        <f t="shared" si="1"/>
        <v>73</v>
      </c>
      <c r="G17" s="9">
        <f t="shared" si="2"/>
        <v>5.9983566146261298</v>
      </c>
      <c r="H17" s="1"/>
      <c r="I17" s="27">
        <v>3.29</v>
      </c>
      <c r="J17" s="5">
        <v>-95</v>
      </c>
      <c r="K17" s="27">
        <v>-7.56</v>
      </c>
      <c r="L17" s="1"/>
      <c r="M17" s="59"/>
      <c r="N17" s="1"/>
      <c r="O17" s="1"/>
      <c r="P17" s="1"/>
      <c r="Q17" s="1"/>
      <c r="R17" s="1"/>
    </row>
    <row r="18" spans="1:18" ht="18.95" customHeight="1" x14ac:dyDescent="0.25">
      <c r="A18" s="17" t="s">
        <v>16</v>
      </c>
      <c r="B18" s="29">
        <f>B12+B15+B16+B17</f>
        <v>33469</v>
      </c>
      <c r="C18" s="18">
        <v>100</v>
      </c>
      <c r="D18" s="19">
        <v>36092</v>
      </c>
      <c r="E18" s="18">
        <v>100</v>
      </c>
      <c r="F18" s="19">
        <f>B18-D18</f>
        <v>-2623</v>
      </c>
      <c r="G18" s="18">
        <f>F18/D18*100</f>
        <v>-7.2675385126897929</v>
      </c>
      <c r="H18" s="1"/>
      <c r="I18" s="27">
        <v>100</v>
      </c>
      <c r="J18" s="5">
        <v>1048</v>
      </c>
      <c r="K18" s="27">
        <v>3.06</v>
      </c>
      <c r="L18" s="1"/>
      <c r="M18" s="59"/>
      <c r="N18" s="1"/>
      <c r="O18" s="1"/>
      <c r="P18" s="1"/>
      <c r="Q18" s="1"/>
      <c r="R18" s="1"/>
    </row>
    <row r="19" spans="1:18" ht="18.95" customHeight="1" x14ac:dyDescent="0.25">
      <c r="A19" s="6" t="s">
        <v>17</v>
      </c>
      <c r="B19" s="6" t="s">
        <v>0</v>
      </c>
      <c r="C19" s="30"/>
      <c r="D19" s="6" t="s">
        <v>0</v>
      </c>
      <c r="E19" s="30"/>
      <c r="F19" s="6"/>
      <c r="G19" s="30"/>
      <c r="H19" s="1"/>
      <c r="I19" s="27"/>
      <c r="J19" s="5"/>
      <c r="K19" s="27"/>
      <c r="L19" s="1"/>
      <c r="M19" s="59"/>
      <c r="N19" s="1"/>
      <c r="O19" s="1"/>
      <c r="P19" s="1"/>
      <c r="Q19" s="1"/>
      <c r="R19" s="1"/>
    </row>
    <row r="20" spans="1:18" ht="18.95" customHeight="1" x14ac:dyDescent="0.25">
      <c r="A20" s="7" t="s">
        <v>18</v>
      </c>
      <c r="B20" s="8">
        <v>8481</v>
      </c>
      <c r="C20" s="9">
        <f>B20/$B$18*100</f>
        <v>25.339866742358602</v>
      </c>
      <c r="D20" s="8">
        <v>9954</v>
      </c>
      <c r="E20" s="9">
        <v>27.579519006982157</v>
      </c>
      <c r="F20" s="8">
        <f>B20-D20</f>
        <v>-1473</v>
      </c>
      <c r="G20" s="9">
        <f>F20/D20*100</f>
        <v>-14.79807112718505</v>
      </c>
      <c r="H20" s="1"/>
      <c r="I20" s="27">
        <v>27.53</v>
      </c>
      <c r="J20" s="5">
        <v>349</v>
      </c>
      <c r="K20" s="27">
        <v>3.73</v>
      </c>
      <c r="L20" s="60"/>
      <c r="M20" s="59"/>
      <c r="N20" s="1"/>
      <c r="O20" s="1"/>
      <c r="P20" s="1"/>
      <c r="Q20" s="1"/>
      <c r="R20" s="1"/>
    </row>
    <row r="21" spans="1:18" ht="18.95" customHeight="1" x14ac:dyDescent="0.25">
      <c r="A21" s="7" t="s">
        <v>19</v>
      </c>
      <c r="B21" s="8">
        <v>8421</v>
      </c>
      <c r="C21" s="9">
        <f t="shared" ref="C21:C34" si="3">B21/$B$18*100</f>
        <v>25.160596372762857</v>
      </c>
      <c r="D21" s="8">
        <v>9878</v>
      </c>
      <c r="E21" s="9">
        <v>27.368946026820346</v>
      </c>
      <c r="F21" s="8">
        <f t="shared" ref="F21:F29" si="4">B21-D21</f>
        <v>-1457</v>
      </c>
      <c r="G21" s="9">
        <f t="shared" ref="G21:G29" si="5">F21/D21*100</f>
        <v>-14.749949382466085</v>
      </c>
      <c r="H21" s="1"/>
      <c r="I21" s="27">
        <v>27.33</v>
      </c>
      <c r="J21" s="5">
        <v>332</v>
      </c>
      <c r="K21" s="27">
        <v>3.56</v>
      </c>
      <c r="L21" s="60"/>
      <c r="M21" s="59"/>
      <c r="N21" s="1"/>
      <c r="O21" s="1"/>
      <c r="P21" s="1"/>
      <c r="Q21" s="1"/>
      <c r="R21" s="1"/>
    </row>
    <row r="22" spans="1:18" ht="18.95" customHeight="1" x14ac:dyDescent="0.25">
      <c r="A22" s="7" t="s">
        <v>20</v>
      </c>
      <c r="B22" s="10">
        <v>43</v>
      </c>
      <c r="C22" s="9">
        <f>B22/$B$18*100</f>
        <v>0.12847709821028416</v>
      </c>
      <c r="D22" s="10">
        <v>56</v>
      </c>
      <c r="E22" s="9">
        <v>5.5159038013964296E-2</v>
      </c>
      <c r="F22" s="8">
        <f t="shared" si="4"/>
        <v>-13</v>
      </c>
      <c r="G22" s="9">
        <f t="shared" si="5"/>
        <v>-23.214285714285715</v>
      </c>
      <c r="H22" s="1"/>
      <c r="I22" s="27">
        <v>0.14000000000000001</v>
      </c>
      <c r="J22" s="5">
        <v>15</v>
      </c>
      <c r="K22" s="27">
        <v>44.12</v>
      </c>
      <c r="L22" s="60"/>
      <c r="M22" s="59"/>
      <c r="N22" s="1"/>
      <c r="O22" s="1"/>
      <c r="P22" s="1"/>
      <c r="Q22" s="1"/>
      <c r="R22" s="1"/>
    </row>
    <row r="23" spans="1:18" ht="18.95" customHeight="1" x14ac:dyDescent="0.25">
      <c r="A23" s="7" t="s">
        <v>21</v>
      </c>
      <c r="B23" s="10">
        <v>17</v>
      </c>
      <c r="C23" s="31">
        <v>0</v>
      </c>
      <c r="D23" s="10">
        <v>20</v>
      </c>
      <c r="E23" s="9">
        <v>5.5413942147844397E-2</v>
      </c>
      <c r="F23" s="8">
        <f t="shared" si="4"/>
        <v>-3</v>
      </c>
      <c r="G23" s="9">
        <f t="shared" si="5"/>
        <v>-15</v>
      </c>
      <c r="H23" s="1"/>
      <c r="I23" s="27">
        <v>0.06</v>
      </c>
      <c r="J23" s="5">
        <v>2</v>
      </c>
      <c r="K23" s="27">
        <v>11.11</v>
      </c>
      <c r="L23" s="60"/>
      <c r="M23" s="59"/>
      <c r="N23" s="1"/>
      <c r="O23" s="1"/>
      <c r="P23" s="1"/>
      <c r="Q23" s="1"/>
      <c r="R23" s="1"/>
    </row>
    <row r="24" spans="1:18" ht="18.95" customHeight="1" x14ac:dyDescent="0.25">
      <c r="A24" s="7" t="s">
        <v>22</v>
      </c>
      <c r="B24" s="31">
        <v>0</v>
      </c>
      <c r="C24" s="31">
        <v>0</v>
      </c>
      <c r="D24" s="31">
        <v>0</v>
      </c>
      <c r="E24" s="31">
        <v>0</v>
      </c>
      <c r="F24" s="31">
        <f t="shared" si="4"/>
        <v>0</v>
      </c>
      <c r="G24" s="31">
        <v>0</v>
      </c>
      <c r="H24" s="1"/>
      <c r="I24" s="27"/>
      <c r="J24" s="5"/>
      <c r="K24" s="27"/>
      <c r="L24" s="60"/>
      <c r="M24" s="59"/>
      <c r="N24" s="1"/>
      <c r="O24" s="1"/>
      <c r="P24" s="1"/>
      <c r="Q24" s="1"/>
      <c r="R24" s="1"/>
    </row>
    <row r="25" spans="1:18" ht="18.95" customHeight="1" x14ac:dyDescent="0.25">
      <c r="A25" s="7" t="s">
        <v>23</v>
      </c>
      <c r="B25" s="8">
        <v>12801</v>
      </c>
      <c r="C25" s="9">
        <f>B25/$B$18*100+0.1</f>
        <v>38.34733335325226</v>
      </c>
      <c r="D25" s="8">
        <v>12587</v>
      </c>
      <c r="E25" s="9">
        <v>34.874764490745875</v>
      </c>
      <c r="F25" s="8">
        <f t="shared" si="4"/>
        <v>214</v>
      </c>
      <c r="G25" s="9">
        <f t="shared" si="5"/>
        <v>1.7001668388019384</v>
      </c>
      <c r="H25" s="1"/>
      <c r="I25" s="27">
        <v>34.44</v>
      </c>
      <c r="J25" s="5">
        <v>164</v>
      </c>
      <c r="K25" s="27">
        <v>1.37</v>
      </c>
      <c r="L25" s="60"/>
      <c r="M25" s="59"/>
      <c r="N25" s="1"/>
      <c r="O25" s="1"/>
      <c r="P25" s="1"/>
      <c r="Q25" s="1"/>
      <c r="R25" s="1"/>
    </row>
    <row r="26" spans="1:18" ht="18.95" customHeight="1" x14ac:dyDescent="0.25">
      <c r="A26" s="7" t="s">
        <v>24</v>
      </c>
      <c r="B26" s="8">
        <v>3942</v>
      </c>
      <c r="C26" s="9">
        <f t="shared" si="3"/>
        <v>11.778063282440469</v>
      </c>
      <c r="D26" s="8">
        <v>3986</v>
      </c>
      <c r="E26" s="9">
        <v>11.043998670065388</v>
      </c>
      <c r="F26" s="8">
        <f t="shared" si="4"/>
        <v>-44</v>
      </c>
      <c r="G26" s="9">
        <f t="shared" si="5"/>
        <v>-1.1038635223281485</v>
      </c>
      <c r="H26" s="1"/>
      <c r="I26" s="27">
        <v>11.08</v>
      </c>
      <c r="J26" s="5">
        <v>131</v>
      </c>
      <c r="K26" s="27">
        <v>3.47</v>
      </c>
      <c r="L26" s="60"/>
      <c r="M26" s="59"/>
      <c r="N26" s="1"/>
      <c r="O26" s="1"/>
      <c r="P26" s="1"/>
      <c r="Q26" s="1"/>
      <c r="R26" s="1"/>
    </row>
    <row r="27" spans="1:18" ht="18.95" customHeight="1" x14ac:dyDescent="0.25">
      <c r="A27" s="7" t="s">
        <v>25</v>
      </c>
      <c r="B27" s="8">
        <v>2654</v>
      </c>
      <c r="C27" s="9">
        <f t="shared" si="3"/>
        <v>7.9297260151184688</v>
      </c>
      <c r="D27" s="8">
        <v>2631</v>
      </c>
      <c r="E27" s="9">
        <v>7.2897040895489305</v>
      </c>
      <c r="F27" s="8">
        <f t="shared" si="4"/>
        <v>23</v>
      </c>
      <c r="G27" s="9">
        <f t="shared" si="5"/>
        <v>0.87419232231090838</v>
      </c>
      <c r="H27" s="1"/>
      <c r="I27" s="27">
        <v>7.9</v>
      </c>
      <c r="J27" s="5">
        <v>-76</v>
      </c>
      <c r="K27" s="27">
        <v>-2.65</v>
      </c>
      <c r="L27" s="60"/>
      <c r="M27" s="59"/>
      <c r="N27" s="1"/>
      <c r="O27" s="1"/>
      <c r="P27" s="1"/>
      <c r="Q27" s="1"/>
      <c r="R27" s="1"/>
    </row>
    <row r="28" spans="1:18" ht="18.95" customHeight="1" x14ac:dyDescent="0.25">
      <c r="A28" s="7" t="s">
        <v>26</v>
      </c>
      <c r="B28" s="8">
        <v>2434</v>
      </c>
      <c r="C28" s="9">
        <f t="shared" si="3"/>
        <v>7.2724013266007344</v>
      </c>
      <c r="D28" s="8">
        <v>3133</v>
      </c>
      <c r="E28" s="9">
        <v>8.6805940374598247</v>
      </c>
      <c r="F28" s="8">
        <f t="shared" si="4"/>
        <v>-699</v>
      </c>
      <c r="G28" s="9">
        <f t="shared" si="5"/>
        <v>-22.31088413661028</v>
      </c>
      <c r="H28" s="1"/>
      <c r="I28" s="27">
        <v>9.4</v>
      </c>
      <c r="J28" s="5">
        <v>-254</v>
      </c>
      <c r="K28" s="27">
        <v>-7.11</v>
      </c>
      <c r="L28" s="60"/>
      <c r="M28" s="59"/>
      <c r="N28" s="1"/>
      <c r="O28" s="1"/>
      <c r="P28" s="1"/>
      <c r="Q28" s="1"/>
      <c r="R28" s="1"/>
    </row>
    <row r="29" spans="1:18" ht="18.95" customHeight="1" x14ac:dyDescent="0.25">
      <c r="A29" s="15" t="s">
        <v>27</v>
      </c>
      <c r="B29" s="23">
        <v>178</v>
      </c>
      <c r="C29" s="24">
        <f t="shared" si="3"/>
        <v>0.53183542980071108</v>
      </c>
      <c r="D29" s="23">
        <v>167</v>
      </c>
      <c r="E29" s="24">
        <v>0.36270641693450067</v>
      </c>
      <c r="F29" s="8">
        <f t="shared" si="4"/>
        <v>11</v>
      </c>
      <c r="G29" s="9">
        <f t="shared" si="5"/>
        <v>6.5868263473053901</v>
      </c>
      <c r="H29" s="1"/>
      <c r="I29" s="27">
        <v>0.45</v>
      </c>
      <c r="J29" s="5">
        <v>6</v>
      </c>
      <c r="K29" s="27">
        <v>3.92</v>
      </c>
      <c r="L29" s="60"/>
      <c r="M29" s="59"/>
      <c r="N29" s="1"/>
      <c r="O29" s="1"/>
      <c r="P29" s="1"/>
      <c r="Q29" s="1"/>
      <c r="R29" s="1"/>
    </row>
    <row r="30" spans="1:18" ht="18.95" customHeight="1" x14ac:dyDescent="0.25">
      <c r="A30" s="17" t="s">
        <v>28</v>
      </c>
      <c r="B30" s="19">
        <f>B20+B24+B25+B26+B27+B28+B29</f>
        <v>30490</v>
      </c>
      <c r="C30" s="18">
        <f t="shared" si="3"/>
        <v>91.099226149571251</v>
      </c>
      <c r="D30" s="19">
        <v>32458</v>
      </c>
      <c r="E30" s="18">
        <v>89.931286711736675</v>
      </c>
      <c r="F30" s="19">
        <f>B30-D30</f>
        <v>-1968</v>
      </c>
      <c r="G30" s="18">
        <f>F30/D30*100</f>
        <v>-6.0632201614393981</v>
      </c>
      <c r="H30" s="1"/>
      <c r="I30" s="27">
        <v>90.79</v>
      </c>
      <c r="J30" s="5">
        <v>321</v>
      </c>
      <c r="K30" s="27">
        <v>1.01</v>
      </c>
      <c r="L30" s="60"/>
      <c r="M30" s="59"/>
      <c r="N30" s="1"/>
      <c r="O30" s="1"/>
      <c r="P30" s="1"/>
      <c r="Q30" s="1"/>
      <c r="R30" s="1"/>
    </row>
    <row r="31" spans="1:18" ht="18.95" customHeight="1" x14ac:dyDescent="0.25">
      <c r="A31" s="17" t="s">
        <v>29</v>
      </c>
      <c r="B31" s="19">
        <f>B18-B30</f>
        <v>2979</v>
      </c>
      <c r="C31" s="9">
        <f t="shared" si="3"/>
        <v>8.9007738504287541</v>
      </c>
      <c r="D31" s="19">
        <v>3634</v>
      </c>
      <c r="E31" s="18">
        <v>10.068713288263327</v>
      </c>
      <c r="F31" s="19">
        <f>B31-D31</f>
        <v>-655</v>
      </c>
      <c r="G31" s="18">
        <f>F31/D31*100</f>
        <v>-18.024215740231149</v>
      </c>
      <c r="H31" s="1"/>
      <c r="I31" s="27">
        <v>9.2100000000000009</v>
      </c>
      <c r="J31" s="5">
        <v>727</v>
      </c>
      <c r="K31" s="27">
        <v>28.83</v>
      </c>
      <c r="L31" s="1"/>
      <c r="M31" s="59"/>
      <c r="N31" s="1"/>
      <c r="O31" s="1"/>
      <c r="P31" s="1"/>
      <c r="Q31" s="1"/>
      <c r="R31" s="1"/>
    </row>
    <row r="32" spans="1:18" ht="18.95" customHeight="1" x14ac:dyDescent="0.25">
      <c r="A32" s="6" t="s">
        <v>30</v>
      </c>
      <c r="B32" s="32">
        <v>2425</v>
      </c>
      <c r="C32" s="33">
        <f t="shared" si="3"/>
        <v>7.2455107711613733</v>
      </c>
      <c r="D32" s="32">
        <v>2777</v>
      </c>
      <c r="E32" s="33">
        <v>7.6942258672281953</v>
      </c>
      <c r="F32" s="32">
        <f>B32-D32</f>
        <v>-352</v>
      </c>
      <c r="G32" s="33">
        <f>F32/D32*100</f>
        <v>-12.675549153763054</v>
      </c>
      <c r="H32" s="1"/>
      <c r="I32" s="27">
        <v>8.4</v>
      </c>
      <c r="J32" s="5">
        <v>21</v>
      </c>
      <c r="K32" s="27">
        <v>0.71</v>
      </c>
      <c r="L32" s="1"/>
      <c r="M32" s="59"/>
      <c r="N32" s="1"/>
      <c r="O32" s="1"/>
      <c r="P32" s="1"/>
      <c r="Q32" s="1"/>
      <c r="R32" s="1"/>
    </row>
    <row r="33" spans="1:18" ht="18.95" customHeight="1" x14ac:dyDescent="0.25">
      <c r="A33" s="15" t="s">
        <v>31</v>
      </c>
      <c r="B33" s="23">
        <v>786</v>
      </c>
      <c r="C33" s="9">
        <f t="shared" si="3"/>
        <v>2.3484418417042638</v>
      </c>
      <c r="D33" s="23">
        <v>749</v>
      </c>
      <c r="E33" s="24">
        <v>2.0752521334367726</v>
      </c>
      <c r="F33" s="16">
        <f>B33-D33</f>
        <v>37</v>
      </c>
      <c r="G33" s="24">
        <f>F33/D33*100</f>
        <v>4.9399198931909218</v>
      </c>
      <c r="H33" s="1"/>
      <c r="I33" s="27">
        <v>2.39</v>
      </c>
      <c r="J33" s="5">
        <v>124</v>
      </c>
      <c r="K33" s="27">
        <v>17.2</v>
      </c>
      <c r="L33" s="1"/>
      <c r="M33" s="59"/>
      <c r="N33" s="1"/>
      <c r="O33" s="1"/>
      <c r="P33" s="1"/>
      <c r="Q33" s="1"/>
      <c r="R33" s="1"/>
    </row>
    <row r="34" spans="1:18" ht="18.95" customHeight="1" x14ac:dyDescent="0.25">
      <c r="A34" s="17" t="s">
        <v>32</v>
      </c>
      <c r="B34" s="19">
        <f>B31+B32-B33</f>
        <v>4618</v>
      </c>
      <c r="C34" s="18">
        <f t="shared" si="3"/>
        <v>13.797842779885864</v>
      </c>
      <c r="D34" s="19">
        <v>5662</v>
      </c>
      <c r="E34" s="18">
        <v>15.68768702205475</v>
      </c>
      <c r="F34" s="19">
        <f>B34-D34</f>
        <v>-1044</v>
      </c>
      <c r="G34" s="18">
        <f>F34/D34*100</f>
        <v>-18.438714235252558</v>
      </c>
      <c r="H34" s="1"/>
      <c r="I34" s="27">
        <v>15.21</v>
      </c>
      <c r="J34" s="5">
        <v>624</v>
      </c>
      <c r="K34" s="27">
        <v>13.15</v>
      </c>
      <c r="L34" s="1"/>
      <c r="M34" s="59"/>
      <c r="N34" s="1"/>
      <c r="O34" s="1"/>
      <c r="P34" s="1"/>
      <c r="Q34" s="1"/>
      <c r="R34" s="1"/>
    </row>
    <row r="35" spans="1:18" ht="18.95" customHeight="1" x14ac:dyDescent="0.25">
      <c r="A35" s="1"/>
      <c r="B35" s="1"/>
      <c r="C35" s="1"/>
      <c r="D35" s="1"/>
      <c r="E35" s="1"/>
      <c r="F35" s="1"/>
      <c r="G35" s="1"/>
      <c r="H35" s="1"/>
      <c r="I35" s="1"/>
      <c r="J35" s="1"/>
      <c r="K35" s="1"/>
      <c r="L35" s="1"/>
      <c r="M35" s="1"/>
      <c r="N35" s="1"/>
      <c r="O35" s="1"/>
      <c r="P35" s="1"/>
      <c r="Q35" s="1"/>
      <c r="R35" s="1"/>
    </row>
    <row r="36" spans="1:18" ht="18.95" customHeight="1" x14ac:dyDescent="0.25">
      <c r="A36" s="1"/>
      <c r="B36" s="1"/>
      <c r="C36" s="1"/>
      <c r="D36" s="1"/>
      <c r="E36" s="1"/>
      <c r="F36" s="1"/>
      <c r="G36" s="1"/>
      <c r="H36" s="1"/>
      <c r="I36" s="1"/>
      <c r="J36" s="1"/>
      <c r="K36" s="1"/>
      <c r="L36" s="1"/>
      <c r="M36" s="1"/>
      <c r="N36" s="1"/>
      <c r="O36" s="1"/>
      <c r="P36" s="1"/>
      <c r="Q36" s="1"/>
      <c r="R36" s="1"/>
    </row>
    <row r="37" spans="1:18" ht="18.95" customHeight="1" x14ac:dyDescent="0.25">
      <c r="A37" s="1"/>
      <c r="B37" s="1"/>
      <c r="C37" s="1"/>
      <c r="D37" s="1"/>
      <c r="E37" s="1"/>
      <c r="F37" s="1"/>
      <c r="G37" s="1"/>
      <c r="H37" s="1"/>
      <c r="I37" s="1"/>
      <c r="J37" s="1"/>
      <c r="K37" s="1"/>
      <c r="L37" s="1"/>
      <c r="M37" s="1"/>
      <c r="N37" s="1"/>
      <c r="O37" s="1"/>
      <c r="P37" s="1"/>
      <c r="Q37" s="1"/>
      <c r="R37" s="1"/>
    </row>
    <row r="38" spans="1:18" ht="18.95" customHeight="1" x14ac:dyDescent="0.25">
      <c r="A38" s="1"/>
      <c r="B38" s="1"/>
      <c r="C38" s="1"/>
      <c r="D38" s="1"/>
      <c r="E38" s="1"/>
      <c r="F38" s="1"/>
      <c r="G38" s="1"/>
      <c r="H38" s="1"/>
      <c r="I38" s="1"/>
      <c r="J38" s="1"/>
      <c r="K38" s="1"/>
      <c r="L38" s="1"/>
      <c r="M38" s="1"/>
      <c r="N38" s="1"/>
      <c r="O38" s="1"/>
      <c r="P38" s="1"/>
      <c r="Q38" s="1"/>
      <c r="R38" s="1"/>
    </row>
    <row r="39" spans="1:18" ht="18.95" customHeight="1" x14ac:dyDescent="0.25">
      <c r="A39" s="1"/>
      <c r="B39" s="1"/>
      <c r="C39" s="1"/>
      <c r="D39" s="1"/>
      <c r="E39" s="1"/>
      <c r="F39" s="1"/>
      <c r="G39" s="1"/>
      <c r="H39" s="1"/>
      <c r="I39" s="1"/>
      <c r="J39" s="1"/>
      <c r="K39" s="1"/>
      <c r="L39" s="1"/>
      <c r="M39" s="1"/>
      <c r="N39" s="1"/>
      <c r="O39" s="1"/>
      <c r="P39" s="1"/>
      <c r="Q39" s="1"/>
      <c r="R39" s="1"/>
    </row>
    <row r="40" spans="1:18" ht="18.95" customHeight="1" x14ac:dyDescent="0.25">
      <c r="A40" s="1"/>
      <c r="B40" s="1"/>
      <c r="C40" s="1"/>
      <c r="D40" s="1"/>
      <c r="E40" s="1"/>
      <c r="F40" s="1"/>
      <c r="G40" s="1"/>
      <c r="H40" s="1"/>
      <c r="I40" s="1"/>
      <c r="J40" s="1"/>
      <c r="K40" s="1"/>
      <c r="L40" s="1"/>
      <c r="M40" s="1"/>
      <c r="N40" s="1"/>
      <c r="O40" s="1"/>
      <c r="P40" s="1"/>
      <c r="Q40" s="1"/>
      <c r="R40" s="1"/>
    </row>
    <row r="41" spans="1:18" ht="18.95" customHeight="1" x14ac:dyDescent="0.25">
      <c r="A41" s="1"/>
      <c r="B41" s="1"/>
      <c r="C41" s="1"/>
      <c r="D41" s="1"/>
      <c r="E41" s="1"/>
      <c r="F41" s="1"/>
      <c r="G41" s="1"/>
      <c r="H41" s="1"/>
      <c r="I41" s="1"/>
      <c r="J41" s="1"/>
      <c r="K41" s="1"/>
      <c r="L41" s="1"/>
      <c r="M41" s="1"/>
      <c r="N41" s="1"/>
      <c r="O41" s="1"/>
      <c r="P41" s="1"/>
      <c r="Q41" s="1"/>
      <c r="R41" s="1"/>
    </row>
    <row r="42" spans="1:18" ht="18.95" customHeight="1" x14ac:dyDescent="0.25">
      <c r="A42" s="1"/>
      <c r="B42" s="1"/>
      <c r="C42" s="1"/>
      <c r="D42" s="1"/>
      <c r="E42" s="1"/>
      <c r="F42" s="1"/>
      <c r="G42" s="1"/>
      <c r="H42" s="1"/>
      <c r="I42" s="1"/>
      <c r="J42" s="1"/>
      <c r="K42" s="1"/>
      <c r="L42" s="1"/>
      <c r="M42" s="1"/>
      <c r="N42" s="1"/>
      <c r="O42" s="1"/>
      <c r="P42" s="1"/>
      <c r="Q42" s="1"/>
      <c r="R42" s="1"/>
    </row>
    <row r="43" spans="1:18" ht="18.95" customHeight="1" x14ac:dyDescent="0.25">
      <c r="A43" s="1"/>
      <c r="B43" s="1"/>
      <c r="C43" s="1"/>
      <c r="D43" s="1"/>
      <c r="E43" s="1"/>
      <c r="F43" s="1"/>
      <c r="G43" s="1"/>
      <c r="H43" s="1"/>
      <c r="I43" s="1"/>
      <c r="J43" s="1"/>
      <c r="K43" s="1"/>
      <c r="L43" s="1"/>
      <c r="M43" s="1"/>
      <c r="N43" s="1"/>
      <c r="O43" s="1"/>
      <c r="P43" s="1"/>
      <c r="Q43" s="1"/>
      <c r="R43" s="1"/>
    </row>
    <row r="44" spans="1:18" ht="18.95" customHeight="1" x14ac:dyDescent="0.25">
      <c r="A44" s="1"/>
      <c r="B44" s="1"/>
      <c r="C44" s="1"/>
      <c r="D44" s="1"/>
      <c r="E44" s="1"/>
      <c r="F44" s="1"/>
      <c r="G44" s="1"/>
      <c r="H44" s="1"/>
      <c r="I44" s="1"/>
      <c r="J44" s="1"/>
      <c r="K44" s="1"/>
      <c r="L44" s="1"/>
      <c r="M44" s="1"/>
      <c r="N44" s="1"/>
      <c r="O44" s="1"/>
      <c r="P44" s="1"/>
      <c r="Q44" s="1"/>
      <c r="R44" s="1"/>
    </row>
    <row r="45" spans="1:18" ht="18.95" customHeight="1" x14ac:dyDescent="0.25">
      <c r="A45" s="1"/>
      <c r="B45" s="1"/>
      <c r="C45" s="1"/>
      <c r="D45" s="1"/>
      <c r="E45" s="1"/>
      <c r="F45" s="1"/>
      <c r="G45" s="1"/>
      <c r="H45" s="1"/>
      <c r="I45" s="1"/>
      <c r="J45" s="1"/>
      <c r="K45" s="1"/>
      <c r="L45" s="1"/>
      <c r="M45" s="1"/>
      <c r="N45" s="1"/>
      <c r="O45" s="1"/>
      <c r="P45" s="1"/>
      <c r="Q45" s="1"/>
      <c r="R45" s="1"/>
    </row>
    <row r="46" spans="1:18" ht="18.95" customHeight="1" x14ac:dyDescent="0.25">
      <c r="A46" s="1"/>
      <c r="B46" s="1"/>
      <c r="C46" s="1"/>
      <c r="D46" s="1"/>
      <c r="E46" s="1"/>
      <c r="F46" s="1"/>
      <c r="G46" s="1"/>
      <c r="H46" s="1"/>
      <c r="I46" s="1"/>
      <c r="J46" s="1"/>
      <c r="K46" s="1"/>
      <c r="L46" s="1"/>
      <c r="M46" s="1"/>
      <c r="N46" s="1"/>
      <c r="O46" s="1"/>
      <c r="P46" s="1"/>
      <c r="Q46" s="1"/>
      <c r="R46" s="1"/>
    </row>
    <row r="47" spans="1:18" ht="18.95" customHeight="1" x14ac:dyDescent="0.25">
      <c r="A47" s="1"/>
      <c r="B47" s="1"/>
      <c r="C47" s="1"/>
      <c r="D47" s="1"/>
      <c r="E47" s="1"/>
      <c r="F47" s="1"/>
      <c r="G47" s="1"/>
      <c r="H47" s="1"/>
      <c r="I47" s="1"/>
      <c r="J47" s="1"/>
      <c r="K47" s="1"/>
      <c r="L47" s="1"/>
      <c r="M47" s="1"/>
      <c r="N47" s="1"/>
      <c r="O47" s="1"/>
      <c r="P47" s="1"/>
      <c r="Q47" s="1"/>
      <c r="R47" s="1"/>
    </row>
    <row r="48" spans="1:18" ht="18.95" customHeight="1" x14ac:dyDescent="0.25">
      <c r="A48" s="1"/>
      <c r="B48" s="1"/>
      <c r="C48" s="1"/>
      <c r="D48" s="1"/>
      <c r="E48" s="1"/>
      <c r="F48" s="1"/>
      <c r="G48" s="1"/>
      <c r="H48" s="1"/>
      <c r="I48" s="1"/>
      <c r="J48" s="1"/>
      <c r="K48" s="1"/>
      <c r="L48" s="1"/>
      <c r="M48" s="1"/>
      <c r="N48" s="1"/>
      <c r="O48" s="1"/>
      <c r="P48" s="1"/>
      <c r="Q48" s="1"/>
      <c r="R48" s="1"/>
    </row>
    <row r="49" spans="1:18" ht="18.95" customHeight="1" x14ac:dyDescent="0.25">
      <c r="A49" s="1"/>
      <c r="B49" s="1"/>
      <c r="C49" s="1"/>
      <c r="D49" s="1"/>
      <c r="E49" s="1"/>
      <c r="F49" s="1"/>
      <c r="G49" s="1"/>
      <c r="H49" s="1"/>
      <c r="I49" s="1"/>
      <c r="J49" s="1"/>
      <c r="K49" s="1"/>
      <c r="L49" s="1"/>
      <c r="M49" s="1"/>
      <c r="N49" s="1"/>
      <c r="O49" s="1"/>
      <c r="P49" s="1"/>
      <c r="Q49" s="1"/>
      <c r="R49" s="1"/>
    </row>
    <row r="50" spans="1:18" ht="18.95" customHeight="1" x14ac:dyDescent="0.25">
      <c r="A50" s="1"/>
      <c r="B50" s="1"/>
      <c r="C50" s="1"/>
      <c r="D50" s="1"/>
      <c r="E50" s="1"/>
      <c r="F50" s="1"/>
      <c r="G50" s="1"/>
      <c r="H50" s="1"/>
      <c r="I50" s="1"/>
      <c r="J50" s="1"/>
      <c r="K50" s="1"/>
      <c r="L50" s="1"/>
      <c r="M50" s="1"/>
      <c r="N50" s="1"/>
      <c r="O50" s="1"/>
      <c r="P50" s="1"/>
      <c r="Q50" s="1"/>
      <c r="R50" s="1"/>
    </row>
    <row r="51" spans="1:18" ht="18.95" customHeight="1" x14ac:dyDescent="0.25">
      <c r="A51" s="1"/>
      <c r="B51" s="1"/>
      <c r="C51" s="1"/>
      <c r="D51" s="1"/>
      <c r="E51" s="1"/>
      <c r="F51" s="1"/>
      <c r="G51" s="1"/>
      <c r="H51" s="1"/>
      <c r="I51" s="1"/>
      <c r="J51" s="1"/>
      <c r="K51" s="1"/>
      <c r="L51" s="1"/>
      <c r="M51" s="1"/>
      <c r="N51" s="1"/>
      <c r="O51" s="1"/>
      <c r="P51" s="1"/>
      <c r="Q51" s="1"/>
      <c r="R51" s="1"/>
    </row>
    <row r="52" spans="1:18" ht="18.95" customHeight="1" x14ac:dyDescent="0.25">
      <c r="A52" s="1"/>
      <c r="B52" s="1"/>
      <c r="C52" s="1"/>
      <c r="D52" s="1"/>
      <c r="E52" s="1"/>
      <c r="F52" s="1"/>
      <c r="G52" s="1"/>
      <c r="H52" s="1"/>
      <c r="I52" s="1"/>
      <c r="J52" s="1"/>
      <c r="K52" s="1"/>
      <c r="L52" s="1"/>
      <c r="M52" s="1"/>
      <c r="N52" s="1"/>
      <c r="O52" s="1"/>
      <c r="P52" s="1"/>
      <c r="Q52" s="1"/>
      <c r="R52" s="1"/>
    </row>
    <row r="53" spans="1:18" ht="18.95" customHeight="1" x14ac:dyDescent="0.25">
      <c r="A53" s="1"/>
      <c r="B53" s="1"/>
      <c r="C53" s="1"/>
      <c r="D53" s="1"/>
      <c r="E53" s="1"/>
      <c r="F53" s="1"/>
      <c r="G53" s="1"/>
      <c r="H53" s="1"/>
      <c r="I53" s="1"/>
      <c r="J53" s="1"/>
      <c r="K53" s="1"/>
      <c r="L53" s="1"/>
      <c r="M53" s="1"/>
      <c r="N53" s="1"/>
      <c r="O53" s="1"/>
      <c r="P53" s="1"/>
      <c r="Q53" s="1"/>
      <c r="R53" s="1"/>
    </row>
    <row r="54" spans="1:18" ht="18.95" customHeight="1" x14ac:dyDescent="0.25">
      <c r="A54" s="1"/>
      <c r="B54" s="1"/>
      <c r="C54" s="1"/>
      <c r="D54" s="1"/>
      <c r="E54" s="1"/>
      <c r="F54" s="1"/>
      <c r="G54" s="1"/>
      <c r="H54" s="1"/>
      <c r="I54" s="1"/>
      <c r="J54" s="1"/>
      <c r="K54" s="1"/>
      <c r="L54" s="1"/>
      <c r="M54" s="1"/>
      <c r="N54" s="1"/>
      <c r="O54" s="1"/>
      <c r="P54" s="1"/>
      <c r="Q54" s="1"/>
      <c r="R54" s="1"/>
    </row>
    <row r="55" spans="1:18" ht="18.95" customHeight="1" x14ac:dyDescent="0.25">
      <c r="A55" s="1"/>
      <c r="B55" s="1"/>
      <c r="C55" s="1"/>
      <c r="D55" s="1"/>
      <c r="E55" s="1"/>
      <c r="F55" s="1"/>
      <c r="G55" s="1"/>
      <c r="H55" s="1"/>
      <c r="I55" s="1"/>
      <c r="J55" s="1"/>
      <c r="K55" s="1"/>
      <c r="L55" s="1"/>
      <c r="M55" s="1"/>
      <c r="N55" s="1"/>
      <c r="O55" s="1"/>
      <c r="P55" s="1"/>
      <c r="Q55" s="1"/>
      <c r="R55" s="1"/>
    </row>
    <row r="56" spans="1:18" ht="18.95" customHeight="1" x14ac:dyDescent="0.25">
      <c r="A56" s="1"/>
      <c r="B56" s="1"/>
      <c r="C56" s="1"/>
      <c r="D56" s="1"/>
      <c r="E56" s="1"/>
      <c r="F56" s="1"/>
      <c r="G56" s="1"/>
      <c r="H56" s="1"/>
      <c r="I56" s="1"/>
      <c r="J56" s="1"/>
      <c r="K56" s="1"/>
      <c r="L56" s="1"/>
      <c r="M56" s="1"/>
      <c r="N56" s="1"/>
      <c r="O56" s="1"/>
      <c r="P56" s="1"/>
      <c r="Q56" s="1"/>
      <c r="R56" s="1"/>
    </row>
    <row r="57" spans="1:18" ht="18.95" customHeight="1" x14ac:dyDescent="0.25">
      <c r="A57" s="1"/>
      <c r="B57" s="1"/>
      <c r="C57" s="1"/>
      <c r="D57" s="1"/>
      <c r="E57" s="1"/>
      <c r="F57" s="1"/>
      <c r="G57" s="1"/>
      <c r="H57" s="1"/>
      <c r="I57" s="1"/>
      <c r="J57" s="1"/>
      <c r="K57" s="1"/>
      <c r="L57" s="1"/>
      <c r="M57" s="1"/>
      <c r="N57" s="1"/>
      <c r="O57" s="1"/>
      <c r="P57" s="1"/>
      <c r="Q57" s="1"/>
      <c r="R57" s="1"/>
    </row>
    <row r="58" spans="1:18" ht="18.95" customHeight="1" x14ac:dyDescent="0.25">
      <c r="A58" s="1"/>
      <c r="B58" s="1"/>
      <c r="C58" s="1"/>
      <c r="D58" s="1"/>
      <c r="E58" s="1"/>
      <c r="F58" s="1"/>
      <c r="G58" s="1"/>
      <c r="H58" s="1"/>
      <c r="I58" s="1"/>
      <c r="J58" s="1"/>
      <c r="K58" s="1"/>
      <c r="L58" s="1"/>
      <c r="M58" s="1"/>
      <c r="N58" s="1"/>
      <c r="O58" s="1"/>
      <c r="P58" s="1"/>
      <c r="Q58" s="1"/>
      <c r="R58" s="1"/>
    </row>
    <row r="59" spans="1:18" ht="18.95" customHeight="1" x14ac:dyDescent="0.25">
      <c r="A59" s="1"/>
      <c r="B59" s="1"/>
      <c r="C59" s="1"/>
      <c r="D59" s="1"/>
      <c r="E59" s="1"/>
      <c r="F59" s="1"/>
      <c r="G59" s="1"/>
      <c r="H59" s="1"/>
      <c r="I59" s="1"/>
      <c r="J59" s="1"/>
      <c r="K59" s="1"/>
      <c r="L59" s="1"/>
      <c r="M59" s="1"/>
      <c r="N59" s="1"/>
      <c r="O59" s="1"/>
      <c r="P59" s="1"/>
      <c r="Q59" s="1"/>
      <c r="R59" s="1"/>
    </row>
    <row r="60" spans="1:18" ht="18.95" customHeight="1" x14ac:dyDescent="0.25">
      <c r="A60" s="1"/>
      <c r="B60" s="1"/>
      <c r="C60" s="1"/>
      <c r="D60" s="1"/>
      <c r="E60" s="1"/>
      <c r="F60" s="1"/>
      <c r="G60" s="1"/>
      <c r="H60" s="1"/>
      <c r="I60" s="1"/>
      <c r="J60" s="1"/>
      <c r="K60" s="1"/>
      <c r="L60" s="1"/>
      <c r="M60" s="1"/>
      <c r="N60" s="1"/>
      <c r="O60" s="1"/>
      <c r="P60" s="1"/>
      <c r="Q60" s="1"/>
      <c r="R60" s="1"/>
    </row>
    <row r="61" spans="1:18" ht="18.95" customHeight="1" x14ac:dyDescent="0.25">
      <c r="A61" s="1"/>
      <c r="B61" s="1"/>
      <c r="C61" s="1"/>
      <c r="D61" s="1"/>
      <c r="E61" s="1"/>
      <c r="F61" s="1"/>
      <c r="G61" s="1"/>
      <c r="H61" s="1"/>
      <c r="I61" s="1"/>
      <c r="J61" s="1"/>
      <c r="K61" s="1"/>
      <c r="L61" s="1"/>
      <c r="M61" s="1"/>
      <c r="N61" s="1"/>
      <c r="O61" s="1"/>
      <c r="P61" s="1"/>
      <c r="Q61" s="1"/>
      <c r="R61" s="1"/>
    </row>
    <row r="62" spans="1:18" ht="18.95" customHeight="1" x14ac:dyDescent="0.25">
      <c r="A62" s="1"/>
      <c r="B62" s="1"/>
      <c r="C62" s="1"/>
      <c r="D62" s="1"/>
      <c r="E62" s="1"/>
      <c r="F62" s="1"/>
      <c r="G62" s="1"/>
      <c r="H62" s="1"/>
      <c r="I62" s="1"/>
      <c r="J62" s="1"/>
      <c r="K62" s="1"/>
      <c r="L62" s="1"/>
      <c r="M62" s="1"/>
      <c r="N62" s="1"/>
      <c r="O62" s="1"/>
      <c r="P62" s="1"/>
      <c r="Q62" s="1"/>
      <c r="R62" s="1"/>
    </row>
    <row r="63" spans="1:18" ht="18.95" customHeight="1" x14ac:dyDescent="0.25">
      <c r="A63" s="1"/>
      <c r="B63" s="1"/>
      <c r="C63" s="1"/>
      <c r="D63" s="1"/>
      <c r="E63" s="1"/>
      <c r="F63" s="1"/>
      <c r="G63" s="1"/>
      <c r="H63" s="1"/>
      <c r="I63" s="1"/>
      <c r="J63" s="1"/>
      <c r="K63" s="1"/>
      <c r="L63" s="1"/>
      <c r="M63" s="1"/>
      <c r="N63" s="1"/>
      <c r="O63" s="1"/>
      <c r="P63" s="1"/>
      <c r="Q63" s="1"/>
      <c r="R63" s="1"/>
    </row>
    <row r="64" spans="1:18" ht="18.95" customHeight="1" x14ac:dyDescent="0.25">
      <c r="A64" s="1"/>
      <c r="B64" s="1"/>
      <c r="C64" s="1"/>
      <c r="D64" s="1"/>
      <c r="E64" s="1"/>
      <c r="F64" s="1"/>
      <c r="G64" s="1"/>
      <c r="H64" s="1"/>
      <c r="I64" s="1"/>
      <c r="J64" s="1"/>
      <c r="K64" s="1"/>
      <c r="L64" s="1"/>
      <c r="M64" s="1"/>
      <c r="N64" s="1"/>
      <c r="O64" s="1"/>
      <c r="P64" s="1"/>
      <c r="Q64" s="1"/>
      <c r="R64" s="1"/>
    </row>
    <row r="65" spans="1:18" ht="18.95" customHeight="1" x14ac:dyDescent="0.25">
      <c r="A65" s="1"/>
      <c r="B65" s="1"/>
      <c r="C65" s="1"/>
      <c r="D65" s="1"/>
      <c r="E65" s="1"/>
      <c r="F65" s="1"/>
      <c r="G65" s="1"/>
      <c r="H65" s="1"/>
      <c r="I65" s="1"/>
      <c r="J65" s="1"/>
      <c r="K65" s="1"/>
      <c r="L65" s="1"/>
      <c r="M65" s="1"/>
      <c r="N65" s="1"/>
      <c r="O65" s="1"/>
      <c r="P65" s="1"/>
      <c r="Q65" s="1"/>
      <c r="R65" s="1"/>
    </row>
    <row r="66" spans="1:18" ht="18.95" customHeight="1" x14ac:dyDescent="0.25">
      <c r="A66" s="1"/>
      <c r="B66" s="1"/>
      <c r="C66" s="1"/>
      <c r="D66" s="1"/>
      <c r="E66" s="1"/>
      <c r="F66" s="1"/>
      <c r="G66" s="1"/>
      <c r="H66" s="1"/>
      <c r="I66" s="1"/>
      <c r="J66" s="1"/>
      <c r="K66" s="1"/>
      <c r="L66" s="1"/>
      <c r="M66" s="1"/>
      <c r="N66" s="1"/>
      <c r="O66" s="1"/>
      <c r="P66" s="1"/>
      <c r="Q66" s="1"/>
      <c r="R66" s="1"/>
    </row>
    <row r="67" spans="1:18" ht="18.95" customHeight="1" x14ac:dyDescent="0.25">
      <c r="A67" s="1"/>
      <c r="B67" s="1"/>
      <c r="C67" s="1"/>
      <c r="D67" s="1"/>
      <c r="E67" s="1"/>
      <c r="F67" s="1"/>
      <c r="G67" s="1"/>
      <c r="H67" s="1"/>
      <c r="I67" s="1"/>
      <c r="J67" s="1"/>
      <c r="K67" s="1"/>
      <c r="L67" s="1"/>
      <c r="M67" s="1"/>
      <c r="N67" s="1"/>
      <c r="O67" s="1"/>
      <c r="P67" s="1"/>
      <c r="Q67" s="1"/>
      <c r="R67" s="1"/>
    </row>
    <row r="68" spans="1:18" ht="18.95" customHeight="1" x14ac:dyDescent="0.25">
      <c r="A68" s="1"/>
      <c r="B68" s="1"/>
      <c r="C68" s="1"/>
      <c r="D68" s="1"/>
      <c r="E68" s="1"/>
      <c r="F68" s="1"/>
      <c r="G68" s="1"/>
      <c r="H68" s="1"/>
      <c r="I68" s="1"/>
      <c r="J68" s="1"/>
      <c r="K68" s="1"/>
      <c r="L68" s="1"/>
      <c r="M68" s="1"/>
      <c r="N68" s="1"/>
      <c r="O68" s="1"/>
      <c r="P68" s="1"/>
      <c r="Q68" s="1"/>
      <c r="R68" s="1"/>
    </row>
  </sheetData>
  <mergeCells count="6">
    <mergeCell ref="A7:G7"/>
    <mergeCell ref="A9:A10"/>
    <mergeCell ref="F8:G8"/>
    <mergeCell ref="B9:C9"/>
    <mergeCell ref="D9:E9"/>
    <mergeCell ref="F9:G9"/>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1"/>
  <sheetViews>
    <sheetView zoomScaleNormal="100" workbookViewId="0">
      <selection activeCell="A15" sqref="A15"/>
    </sheetView>
  </sheetViews>
  <sheetFormatPr defaultColWidth="8.875" defaultRowHeight="15.75" x14ac:dyDescent="0.25"/>
  <cols>
    <col min="1" max="1" width="102.625" style="2" customWidth="1"/>
    <col min="2" max="2" width="4.625" style="2" hidden="1" customWidth="1"/>
    <col min="3" max="6" width="13.625" style="2" hidden="1" customWidth="1"/>
    <col min="7" max="9" width="6.625" style="2" hidden="1" customWidth="1"/>
    <col min="10" max="12" width="13.625" style="2" hidden="1" customWidth="1"/>
    <col min="13" max="18" width="13.625" style="2" customWidth="1"/>
    <col min="19" max="16384" width="8.875" style="2"/>
  </cols>
  <sheetData>
    <row r="1" spans="1:18" ht="39.950000000000003" customHeight="1" x14ac:dyDescent="0.25">
      <c r="A1" s="3"/>
      <c r="B1" s="3"/>
      <c r="C1" s="3"/>
      <c r="D1" s="3"/>
      <c r="E1" s="3"/>
      <c r="F1" s="3"/>
      <c r="G1" s="3"/>
      <c r="H1" s="3"/>
      <c r="I1" s="3"/>
      <c r="J1" s="3"/>
      <c r="K1" s="3"/>
      <c r="L1" s="3"/>
      <c r="M1" s="3"/>
      <c r="N1" s="3"/>
      <c r="O1" s="3"/>
      <c r="P1" s="3"/>
      <c r="Q1" s="3"/>
      <c r="R1" s="3"/>
    </row>
    <row r="2" spans="1:18" ht="32.1" customHeight="1" x14ac:dyDescent="0.25">
      <c r="A2" s="47" t="s">
        <v>43</v>
      </c>
      <c r="B2" s="3"/>
      <c r="C2" s="3"/>
      <c r="D2" s="3"/>
      <c r="E2" s="3"/>
      <c r="F2" s="3"/>
      <c r="G2" s="3"/>
      <c r="H2" s="3"/>
      <c r="I2" s="3"/>
      <c r="J2" s="3"/>
      <c r="K2" s="3"/>
      <c r="L2" s="3"/>
      <c r="M2" s="3"/>
      <c r="N2" s="3"/>
      <c r="O2" s="3"/>
      <c r="P2" s="3"/>
      <c r="Q2" s="3"/>
      <c r="R2" s="3"/>
    </row>
    <row r="3" spans="1:18" ht="32.1" customHeight="1" x14ac:dyDescent="0.25">
      <c r="A3" s="47" t="s">
        <v>45</v>
      </c>
      <c r="B3" s="3"/>
      <c r="C3" s="3"/>
      <c r="D3" s="3"/>
      <c r="E3" s="3"/>
      <c r="F3" s="3"/>
      <c r="J3" s="3"/>
      <c r="K3" s="3"/>
      <c r="L3" s="3"/>
      <c r="M3" s="3"/>
      <c r="N3" s="3"/>
      <c r="O3" s="3"/>
      <c r="P3" s="3"/>
      <c r="Q3" s="3"/>
      <c r="R3" s="3"/>
    </row>
    <row r="4" spans="1:18" ht="27.95" customHeight="1" x14ac:dyDescent="0.25">
      <c r="A4" s="3" t="s">
        <v>52</v>
      </c>
      <c r="B4" s="3"/>
      <c r="C4" s="34">
        <v>47.729857087500463</v>
      </c>
      <c r="D4" s="3">
        <v>53.3</v>
      </c>
      <c r="E4" s="34">
        <v>-5.5701429124995343</v>
      </c>
      <c r="F4" s="3"/>
      <c r="G4" s="3">
        <v>13.2</v>
      </c>
      <c r="H4" s="3">
        <v>13.3</v>
      </c>
      <c r="I4" s="3">
        <v>-0.10000000000000142</v>
      </c>
      <c r="J4" s="3" t="s">
        <v>52</v>
      </c>
      <c r="K4" s="3"/>
      <c r="L4" s="3"/>
      <c r="M4" s="3"/>
      <c r="N4" s="3"/>
      <c r="O4" s="3"/>
      <c r="P4" s="3"/>
      <c r="Q4" s="3"/>
      <c r="R4" s="3"/>
    </row>
    <row r="5" spans="1:18" ht="27.95" customHeight="1" x14ac:dyDescent="0.25">
      <c r="A5" s="3" t="s">
        <v>115</v>
      </c>
      <c r="B5" s="3"/>
      <c r="C5" s="35">
        <v>51</v>
      </c>
      <c r="D5" s="3">
        <v>53.3</v>
      </c>
      <c r="E5" s="34">
        <v>-2.2999999999999972</v>
      </c>
      <c r="F5" s="3"/>
      <c r="G5" s="35">
        <v>51</v>
      </c>
      <c r="H5" s="35">
        <v>53.3</v>
      </c>
      <c r="I5" s="35">
        <v>-2.2999999999999972</v>
      </c>
      <c r="J5" s="3" t="s">
        <v>33</v>
      </c>
      <c r="K5" s="3"/>
      <c r="L5" s="3"/>
      <c r="M5" s="3"/>
      <c r="N5" s="3"/>
      <c r="O5" s="3"/>
      <c r="P5" s="3"/>
      <c r="Q5" s="3"/>
      <c r="R5" s="3"/>
    </row>
    <row r="6" spans="1:18" ht="27.95" customHeight="1" x14ac:dyDescent="0.25">
      <c r="A6" s="3" t="s">
        <v>113</v>
      </c>
      <c r="B6" s="3"/>
      <c r="C6" s="3"/>
      <c r="D6" s="3"/>
      <c r="E6" s="34"/>
      <c r="F6" s="3"/>
      <c r="G6" s="3">
        <v>51.9</v>
      </c>
      <c r="H6" s="3">
        <v>54.2</v>
      </c>
      <c r="I6" s="3">
        <v>-2.3000000000000043</v>
      </c>
      <c r="J6" s="3" t="s">
        <v>34</v>
      </c>
      <c r="K6" s="3"/>
      <c r="L6" s="3"/>
      <c r="M6" s="3"/>
      <c r="N6" s="3"/>
      <c r="O6" s="3"/>
      <c r="P6" s="3"/>
      <c r="Q6" s="3"/>
      <c r="R6" s="3"/>
    </row>
    <row r="7" spans="1:18" ht="27.95" customHeight="1" x14ac:dyDescent="0.25">
      <c r="A7" s="3" t="s">
        <v>33</v>
      </c>
      <c r="B7" s="3"/>
      <c r="C7" s="36">
        <v>48.670632357825589</v>
      </c>
      <c r="D7" s="3">
        <v>54.2</v>
      </c>
      <c r="E7" s="34">
        <v>-5.5293676421744138</v>
      </c>
      <c r="F7" s="3"/>
      <c r="G7" s="3">
        <v>14.9</v>
      </c>
      <c r="H7" s="3">
        <v>15.1</v>
      </c>
      <c r="I7" s="3">
        <v>-0.19999999999999929</v>
      </c>
      <c r="J7" s="3" t="s">
        <v>35</v>
      </c>
      <c r="K7" s="3"/>
      <c r="L7" s="3"/>
      <c r="M7" s="3"/>
      <c r="N7" s="3"/>
      <c r="O7" s="3"/>
      <c r="P7" s="3"/>
      <c r="Q7" s="3"/>
      <c r="R7" s="3"/>
    </row>
    <row r="8" spans="1:18" ht="27.95" customHeight="1" x14ac:dyDescent="0.25">
      <c r="A8" s="3" t="s">
        <v>100</v>
      </c>
      <c r="B8" s="3"/>
      <c r="C8" s="3">
        <v>51.9</v>
      </c>
      <c r="D8" s="3">
        <v>54.2</v>
      </c>
      <c r="E8" s="34">
        <v>-2.3000000000000043</v>
      </c>
      <c r="F8" s="3"/>
      <c r="G8" s="3">
        <v>15.5</v>
      </c>
      <c r="H8" s="3">
        <v>15.6</v>
      </c>
      <c r="I8" s="3">
        <v>-9.9999999999999645E-2</v>
      </c>
      <c r="J8" s="3" t="s">
        <v>36</v>
      </c>
      <c r="K8" s="3"/>
      <c r="L8" s="3"/>
      <c r="M8" s="3"/>
      <c r="N8" s="3"/>
      <c r="O8" s="3"/>
      <c r="P8" s="3"/>
      <c r="Q8" s="3"/>
      <c r="R8" s="3"/>
    </row>
    <row r="9" spans="1:18" ht="27.95" customHeight="1" x14ac:dyDescent="0.25">
      <c r="A9" s="3" t="s">
        <v>101</v>
      </c>
      <c r="B9" s="3"/>
      <c r="C9" s="3"/>
      <c r="D9" s="3"/>
      <c r="E9" s="3"/>
      <c r="F9" s="3"/>
      <c r="G9" s="3" t="e">
        <v>#REF!</v>
      </c>
      <c r="H9" s="3" t="e">
        <v>#REF!</v>
      </c>
      <c r="I9" s="3" t="e">
        <v>#REF!</v>
      </c>
      <c r="J9" s="3" t="s">
        <v>37</v>
      </c>
      <c r="K9" s="3"/>
      <c r="L9" s="3"/>
      <c r="M9" s="3"/>
      <c r="N9" s="3"/>
      <c r="O9" s="3"/>
      <c r="P9" s="3"/>
      <c r="Q9" s="3"/>
      <c r="R9" s="3"/>
    </row>
    <row r="10" spans="1:18" ht="32.1" customHeight="1" x14ac:dyDescent="0.25">
      <c r="A10" s="3" t="s">
        <v>54</v>
      </c>
      <c r="B10" s="3"/>
      <c r="C10" s="3"/>
      <c r="D10" s="3"/>
      <c r="E10" s="3"/>
      <c r="F10" s="3"/>
      <c r="G10" s="3">
        <v>0</v>
      </c>
      <c r="H10" s="3">
        <v>0</v>
      </c>
      <c r="I10" s="3">
        <v>0</v>
      </c>
      <c r="J10" s="3"/>
      <c r="K10" s="3"/>
      <c r="L10" s="3"/>
      <c r="M10" s="3"/>
      <c r="N10" s="3"/>
      <c r="O10" s="3"/>
      <c r="P10" s="3"/>
      <c r="Q10" s="3"/>
      <c r="R10" s="3"/>
    </row>
    <row r="11" spans="1:18" ht="27.95" customHeight="1" x14ac:dyDescent="0.25">
      <c r="A11" s="3" t="s">
        <v>124</v>
      </c>
      <c r="B11" s="3"/>
      <c r="C11" s="3">
        <v>13.2</v>
      </c>
      <c r="D11" s="3">
        <v>13.3</v>
      </c>
      <c r="E11" s="34">
        <v>-0.10000000000000142</v>
      </c>
      <c r="F11" s="3"/>
      <c r="G11" s="3">
        <v>0</v>
      </c>
      <c r="H11" s="3">
        <v>0</v>
      </c>
      <c r="I11" s="3">
        <v>0</v>
      </c>
      <c r="J11" s="3"/>
      <c r="K11" s="3"/>
      <c r="L11" s="3"/>
      <c r="M11" s="3"/>
      <c r="N11" s="3"/>
      <c r="O11" s="3"/>
      <c r="P11" s="3"/>
      <c r="Q11" s="3"/>
      <c r="R11" s="3"/>
    </row>
    <row r="12" spans="1:18" ht="27.95" customHeight="1" x14ac:dyDescent="0.25">
      <c r="A12" s="47" t="s">
        <v>46</v>
      </c>
      <c r="B12" s="3"/>
      <c r="C12" s="3"/>
      <c r="D12" s="3"/>
      <c r="E12" s="3"/>
      <c r="F12" s="3"/>
      <c r="G12" s="3"/>
      <c r="H12" s="3"/>
      <c r="I12" s="3"/>
      <c r="J12" s="3"/>
      <c r="K12" s="3"/>
      <c r="L12" s="3"/>
      <c r="M12" s="3"/>
      <c r="N12" s="3"/>
      <c r="O12" s="3"/>
      <c r="P12" s="3"/>
      <c r="Q12" s="3"/>
      <c r="R12" s="3"/>
    </row>
    <row r="13" spans="1:18" ht="27.95" customHeight="1" x14ac:dyDescent="0.25">
      <c r="A13" s="3" t="s">
        <v>34</v>
      </c>
      <c r="B13" s="3"/>
      <c r="C13" s="37">
        <v>14.140754572362788</v>
      </c>
      <c r="D13" s="3">
        <v>15.1</v>
      </c>
      <c r="E13" s="34">
        <v>-0.95924542763721199</v>
      </c>
      <c r="F13" s="3"/>
      <c r="G13" s="3"/>
      <c r="H13" s="3"/>
      <c r="I13" s="3"/>
      <c r="J13" s="3"/>
      <c r="K13" s="3"/>
      <c r="L13" s="3"/>
      <c r="M13" s="3"/>
      <c r="N13" s="3"/>
      <c r="O13" s="3"/>
      <c r="P13" s="3"/>
      <c r="Q13" s="3"/>
      <c r="R13" s="3"/>
    </row>
    <row r="14" spans="1:18" ht="27.95" customHeight="1" x14ac:dyDescent="0.25">
      <c r="A14" s="3" t="s">
        <v>116</v>
      </c>
      <c r="B14" s="3"/>
      <c r="C14" s="3">
        <v>14.9</v>
      </c>
      <c r="D14" s="3">
        <v>15.1</v>
      </c>
      <c r="E14" s="34">
        <v>-0.19999999999999929</v>
      </c>
      <c r="F14" s="3"/>
      <c r="G14" s="3"/>
      <c r="H14" s="3"/>
      <c r="I14" s="3"/>
      <c r="J14" s="3"/>
      <c r="K14" s="3"/>
      <c r="L14" s="3"/>
      <c r="M14" s="3"/>
      <c r="N14" s="3"/>
      <c r="O14" s="3"/>
      <c r="P14" s="3"/>
      <c r="Q14" s="3"/>
      <c r="R14" s="3"/>
    </row>
    <row r="15" spans="1:18" ht="27.95" customHeight="1" x14ac:dyDescent="0.25">
      <c r="A15" s="3" t="s">
        <v>35</v>
      </c>
      <c r="B15" s="3"/>
      <c r="C15" s="37">
        <v>14.358980422214794</v>
      </c>
      <c r="D15" s="3">
        <v>15.6</v>
      </c>
      <c r="E15" s="34">
        <v>-1.241019577785206</v>
      </c>
      <c r="F15" s="3"/>
      <c r="G15" s="3"/>
      <c r="H15" s="3"/>
      <c r="I15" s="3"/>
      <c r="J15" s="3"/>
      <c r="K15" s="3"/>
      <c r="L15" s="3"/>
      <c r="M15" s="3"/>
      <c r="N15" s="3"/>
      <c r="O15" s="3"/>
      <c r="P15" s="3"/>
      <c r="Q15" s="3"/>
      <c r="R15" s="3"/>
    </row>
    <row r="16" spans="1:18" ht="27.95" customHeight="1" x14ac:dyDescent="0.25">
      <c r="A16" s="3" t="s">
        <v>102</v>
      </c>
      <c r="B16" s="3"/>
      <c r="C16" s="3">
        <v>15.5</v>
      </c>
      <c r="D16" s="3">
        <v>15.6</v>
      </c>
      <c r="E16" s="34">
        <v>-9.9999999999999645E-2</v>
      </c>
      <c r="F16" s="3"/>
      <c r="G16" s="3"/>
      <c r="H16" s="3"/>
      <c r="I16" s="3"/>
      <c r="J16" s="3"/>
      <c r="K16" s="3"/>
      <c r="L16" s="3"/>
      <c r="M16" s="3"/>
      <c r="N16" s="3"/>
      <c r="O16" s="3"/>
      <c r="P16" s="3"/>
      <c r="Q16" s="3"/>
      <c r="R16" s="3"/>
    </row>
    <row r="17" spans="1:18" ht="27.95" customHeight="1" x14ac:dyDescent="0.25">
      <c r="A17" s="3" t="s">
        <v>36</v>
      </c>
      <c r="B17" s="3"/>
      <c r="C17" s="37">
        <v>12.255162069444486</v>
      </c>
      <c r="D17" s="3">
        <v>12.9</v>
      </c>
      <c r="E17" s="34">
        <v>-0.6448379305555143</v>
      </c>
      <c r="F17" s="3"/>
      <c r="G17" s="3"/>
      <c r="H17" s="3"/>
      <c r="I17" s="3"/>
      <c r="J17" s="3"/>
      <c r="K17" s="3"/>
      <c r="L17" s="3"/>
      <c r="M17" s="3"/>
      <c r="N17" s="3"/>
      <c r="O17" s="3"/>
      <c r="P17" s="3"/>
      <c r="Q17" s="3"/>
      <c r="R17" s="3"/>
    </row>
    <row r="18" spans="1:18" ht="27.95" customHeight="1" x14ac:dyDescent="0.25">
      <c r="A18" s="3" t="s">
        <v>118</v>
      </c>
      <c r="B18" s="3"/>
      <c r="C18" s="3"/>
      <c r="D18" s="3"/>
      <c r="E18" s="3"/>
      <c r="F18" s="3"/>
      <c r="G18" s="3"/>
      <c r="H18" s="3"/>
      <c r="I18" s="3"/>
      <c r="J18" s="3"/>
      <c r="K18" s="3"/>
      <c r="L18" s="3"/>
      <c r="M18" s="3"/>
      <c r="N18" s="3"/>
      <c r="O18" s="3"/>
      <c r="P18" s="3"/>
      <c r="Q18" s="3"/>
      <c r="R18" s="3"/>
    </row>
    <row r="19" spans="1:18" ht="27.95" customHeight="1" x14ac:dyDescent="0.25">
      <c r="A19" s="3" t="s">
        <v>37</v>
      </c>
      <c r="B19" s="3"/>
      <c r="C19" s="3"/>
      <c r="D19" s="3"/>
      <c r="E19" s="3"/>
      <c r="F19" s="3"/>
      <c r="G19" s="3"/>
      <c r="H19" s="3"/>
      <c r="I19" s="3"/>
      <c r="J19" s="3"/>
      <c r="K19" s="3"/>
      <c r="L19" s="3"/>
      <c r="M19" s="3"/>
      <c r="N19" s="3"/>
      <c r="O19" s="3"/>
      <c r="P19" s="3"/>
      <c r="Q19" s="3"/>
      <c r="R19" s="3"/>
    </row>
    <row r="20" spans="1:18" ht="27.95" customHeight="1" x14ac:dyDescent="0.25">
      <c r="A20" s="3" t="s">
        <v>103</v>
      </c>
      <c r="B20" s="3"/>
      <c r="C20" s="37">
        <v>15.68768702205475</v>
      </c>
      <c r="D20" s="3">
        <v>14.2</v>
      </c>
      <c r="E20" s="34">
        <v>1.4876870220547502</v>
      </c>
      <c r="F20" s="3"/>
      <c r="G20" s="3"/>
      <c r="H20" s="3"/>
      <c r="I20" s="3"/>
      <c r="J20" s="3"/>
      <c r="K20" s="3"/>
      <c r="L20" s="3"/>
      <c r="M20" s="3"/>
      <c r="N20" s="3"/>
      <c r="O20" s="3"/>
      <c r="P20" s="3"/>
      <c r="Q20" s="3"/>
      <c r="R20" s="3"/>
    </row>
    <row r="21" spans="1:18" ht="27.95" customHeight="1" x14ac:dyDescent="0.25">
      <c r="A21" s="47" t="s">
        <v>47</v>
      </c>
      <c r="B21" s="3"/>
      <c r="C21" s="37">
        <v>13.9</v>
      </c>
      <c r="D21" s="3">
        <v>14.2</v>
      </c>
      <c r="E21" s="34">
        <v>-0.29999999999999893</v>
      </c>
      <c r="F21" s="3"/>
      <c r="G21" s="3"/>
      <c r="H21" s="3"/>
      <c r="I21" s="3"/>
      <c r="J21" s="3"/>
      <c r="K21" s="3"/>
      <c r="L21" s="3"/>
      <c r="M21" s="3"/>
      <c r="N21" s="3"/>
      <c r="O21" s="3"/>
      <c r="P21" s="3"/>
      <c r="Q21" s="3"/>
      <c r="R21" s="3"/>
    </row>
    <row r="22" spans="1:18" ht="27.95" customHeight="1" x14ac:dyDescent="0.25">
      <c r="A22" s="3" t="s">
        <v>38</v>
      </c>
      <c r="B22" s="3"/>
      <c r="C22" s="3"/>
      <c r="D22" s="3"/>
      <c r="E22" s="3"/>
      <c r="F22" s="3"/>
      <c r="G22" s="3"/>
      <c r="H22" s="3"/>
      <c r="I22" s="3"/>
      <c r="J22" s="3"/>
      <c r="K22" s="3"/>
      <c r="L22" s="3"/>
      <c r="M22" s="3"/>
      <c r="N22" s="3"/>
      <c r="O22" s="3"/>
      <c r="P22" s="3"/>
      <c r="Q22" s="3"/>
      <c r="R22" s="3"/>
    </row>
    <row r="23" spans="1:18" ht="27.95" customHeight="1" x14ac:dyDescent="0.25">
      <c r="A23" s="38" t="s">
        <v>117</v>
      </c>
      <c r="B23" s="3"/>
      <c r="C23" s="3"/>
      <c r="D23" s="3"/>
      <c r="E23" s="3"/>
      <c r="F23" s="3"/>
      <c r="G23" s="3"/>
      <c r="H23" s="3"/>
      <c r="I23" s="3"/>
      <c r="J23" s="3"/>
      <c r="K23" s="3"/>
      <c r="L23" s="3"/>
      <c r="M23" s="3"/>
      <c r="N23" s="3"/>
      <c r="O23" s="3"/>
      <c r="P23" s="3"/>
      <c r="Q23" s="3"/>
      <c r="R23" s="3"/>
    </row>
    <row r="24" spans="1:18" s="3" customFormat="1" ht="27.95" customHeight="1" x14ac:dyDescent="0.25">
      <c r="A24" s="3" t="s">
        <v>114</v>
      </c>
    </row>
    <row r="25" spans="1:18" ht="27.95" customHeight="1" x14ac:dyDescent="0.25">
      <c r="A25" s="3" t="s">
        <v>39</v>
      </c>
      <c r="B25" s="3"/>
      <c r="C25" s="3"/>
      <c r="D25" s="3"/>
      <c r="E25" s="3"/>
      <c r="F25" s="3"/>
      <c r="G25" s="3"/>
      <c r="H25" s="3"/>
      <c r="I25" s="3"/>
      <c r="J25" s="3"/>
      <c r="K25" s="3"/>
      <c r="L25" s="3"/>
      <c r="M25" s="3"/>
      <c r="N25" s="3"/>
      <c r="O25" s="3"/>
      <c r="P25" s="3"/>
      <c r="Q25" s="3"/>
      <c r="R25" s="3"/>
    </row>
    <row r="26" spans="1:18" ht="27.95" customHeight="1" x14ac:dyDescent="0.25">
      <c r="A26" s="3" t="s">
        <v>119</v>
      </c>
      <c r="B26" s="3"/>
      <c r="C26" s="3"/>
      <c r="D26" s="3"/>
      <c r="E26" s="3"/>
      <c r="F26" s="3"/>
      <c r="G26" s="3"/>
      <c r="H26" s="3"/>
      <c r="I26" s="3"/>
      <c r="J26" s="3"/>
      <c r="K26" s="3"/>
      <c r="L26" s="3"/>
      <c r="M26" s="3"/>
      <c r="N26" s="3"/>
      <c r="O26" s="3"/>
      <c r="P26" s="3"/>
      <c r="Q26" s="3"/>
      <c r="R26" s="3"/>
    </row>
    <row r="27" spans="1:18" ht="27.95" customHeight="1" x14ac:dyDescent="0.25">
      <c r="A27" s="3"/>
      <c r="B27" s="3"/>
      <c r="C27" s="3"/>
      <c r="D27" s="3"/>
      <c r="E27" s="3"/>
      <c r="F27" s="3"/>
      <c r="G27" s="3"/>
      <c r="H27" s="3"/>
      <c r="I27" s="3"/>
      <c r="J27" s="3"/>
      <c r="K27" s="3"/>
      <c r="L27" s="3"/>
      <c r="M27" s="3"/>
      <c r="N27" s="3"/>
      <c r="O27" s="3"/>
      <c r="P27" s="3"/>
      <c r="Q27" s="3"/>
      <c r="R27" s="3"/>
    </row>
    <row r="28" spans="1:18" ht="27.95" customHeight="1" x14ac:dyDescent="0.25">
      <c r="A28" s="3"/>
      <c r="B28" s="3"/>
      <c r="C28" s="3"/>
      <c r="D28" s="3"/>
      <c r="E28" s="3"/>
      <c r="F28" s="3"/>
      <c r="G28" s="3"/>
      <c r="H28" s="3"/>
      <c r="I28" s="3"/>
      <c r="J28" s="3"/>
      <c r="K28" s="3"/>
      <c r="L28" s="3"/>
      <c r="M28" s="3"/>
      <c r="N28" s="3"/>
      <c r="O28" s="3"/>
      <c r="P28" s="3"/>
      <c r="Q28" s="3"/>
      <c r="R28" s="3"/>
    </row>
    <row r="29" spans="1:18" ht="27.95" customHeight="1" x14ac:dyDescent="0.25">
      <c r="A29" s="3"/>
      <c r="B29" s="3"/>
      <c r="C29" s="3"/>
      <c r="D29" s="3"/>
      <c r="E29" s="3"/>
      <c r="F29" s="3"/>
      <c r="G29" s="3"/>
      <c r="H29" s="3"/>
      <c r="I29" s="3"/>
      <c r="J29" s="3"/>
      <c r="K29" s="3"/>
      <c r="L29" s="3"/>
      <c r="M29" s="3"/>
      <c r="N29" s="3"/>
      <c r="O29" s="3"/>
      <c r="P29" s="3"/>
      <c r="Q29" s="3"/>
      <c r="R29" s="3"/>
    </row>
    <row r="30" spans="1:18" ht="27.95" customHeight="1" x14ac:dyDescent="0.25">
      <c r="A30" s="3"/>
      <c r="B30" s="3"/>
      <c r="C30" s="3"/>
      <c r="D30" s="3"/>
      <c r="E30" s="3"/>
      <c r="F30" s="3"/>
      <c r="G30" s="3"/>
      <c r="H30" s="3"/>
      <c r="I30" s="3"/>
      <c r="J30" s="3"/>
      <c r="K30" s="3"/>
      <c r="L30" s="3"/>
      <c r="M30" s="3"/>
      <c r="N30" s="3"/>
      <c r="O30" s="3"/>
      <c r="P30" s="3"/>
      <c r="Q30" s="3"/>
      <c r="R30" s="3"/>
    </row>
    <row r="31" spans="1:18" ht="27.95" customHeight="1" x14ac:dyDescent="0.25">
      <c r="A31" s="3"/>
      <c r="B31" s="3"/>
      <c r="C31" s="3"/>
      <c r="D31" s="3"/>
      <c r="E31" s="3"/>
      <c r="F31" s="3"/>
      <c r="G31" s="3"/>
      <c r="H31" s="3"/>
      <c r="I31" s="3"/>
      <c r="J31" s="3"/>
      <c r="K31" s="3"/>
      <c r="L31" s="3"/>
      <c r="M31" s="3"/>
      <c r="N31" s="3"/>
      <c r="O31" s="3"/>
      <c r="P31" s="3"/>
      <c r="Q31" s="3"/>
      <c r="R31" s="3"/>
    </row>
    <row r="32" spans="1:18" ht="27.95" customHeight="1" x14ac:dyDescent="0.25">
      <c r="A32" s="3"/>
      <c r="B32" s="3"/>
      <c r="C32" s="3"/>
      <c r="D32" s="3"/>
      <c r="E32" s="3"/>
      <c r="F32" s="3"/>
      <c r="G32" s="3"/>
      <c r="H32" s="3"/>
      <c r="I32" s="3"/>
      <c r="J32" s="3"/>
      <c r="K32" s="3"/>
      <c r="L32" s="3"/>
      <c r="M32" s="3"/>
      <c r="N32" s="3"/>
      <c r="O32" s="3"/>
      <c r="P32" s="3"/>
      <c r="Q32" s="3"/>
      <c r="R32" s="3"/>
    </row>
    <row r="33" spans="1:18" ht="27.95" customHeight="1" x14ac:dyDescent="0.25">
      <c r="A33" s="3"/>
      <c r="B33" s="3"/>
      <c r="C33" s="3"/>
      <c r="D33" s="3"/>
      <c r="E33" s="3"/>
      <c r="F33" s="3"/>
      <c r="G33" s="3"/>
      <c r="H33" s="3"/>
      <c r="I33" s="3"/>
      <c r="J33" s="3"/>
      <c r="K33" s="3"/>
      <c r="L33" s="3"/>
      <c r="M33" s="3"/>
      <c r="N33" s="3"/>
      <c r="O33" s="3"/>
      <c r="P33" s="3"/>
      <c r="Q33" s="3"/>
      <c r="R33" s="3"/>
    </row>
    <row r="34" spans="1:18" ht="27.95" customHeight="1" x14ac:dyDescent="0.25">
      <c r="A34" s="3"/>
      <c r="B34" s="3"/>
      <c r="C34" s="3"/>
      <c r="D34" s="3"/>
      <c r="E34" s="3"/>
      <c r="F34" s="3"/>
      <c r="G34" s="3"/>
      <c r="H34" s="3"/>
      <c r="I34" s="3"/>
      <c r="J34" s="3"/>
      <c r="K34" s="3"/>
      <c r="L34" s="3"/>
      <c r="M34" s="3"/>
      <c r="N34" s="3"/>
      <c r="O34" s="3"/>
      <c r="P34" s="3"/>
      <c r="Q34" s="3"/>
      <c r="R34" s="3"/>
    </row>
    <row r="35" spans="1:18" ht="27.95" customHeight="1" x14ac:dyDescent="0.25">
      <c r="A35" s="3"/>
      <c r="B35" s="3"/>
      <c r="C35" s="3"/>
      <c r="D35" s="3"/>
      <c r="E35" s="3"/>
      <c r="F35" s="3"/>
      <c r="G35" s="3"/>
      <c r="H35" s="3"/>
      <c r="I35" s="3"/>
      <c r="J35" s="3"/>
      <c r="K35" s="3"/>
      <c r="L35" s="3"/>
      <c r="M35" s="3"/>
      <c r="N35" s="3"/>
      <c r="O35" s="3"/>
      <c r="P35" s="3"/>
      <c r="Q35" s="3"/>
      <c r="R35" s="3"/>
    </row>
    <row r="36" spans="1:18" ht="27.95" customHeight="1" x14ac:dyDescent="0.25">
      <c r="A36" s="3"/>
      <c r="B36" s="3"/>
      <c r="C36" s="3"/>
      <c r="D36" s="3"/>
      <c r="E36" s="3"/>
      <c r="F36" s="3"/>
      <c r="G36" s="3"/>
      <c r="H36" s="3"/>
      <c r="I36" s="3"/>
      <c r="J36" s="3"/>
      <c r="K36" s="3"/>
      <c r="L36" s="3"/>
      <c r="M36" s="3"/>
      <c r="N36" s="3"/>
      <c r="O36" s="3"/>
      <c r="P36" s="3"/>
      <c r="Q36" s="3"/>
      <c r="R36" s="3"/>
    </row>
    <row r="37" spans="1:18" ht="27.95" customHeight="1" x14ac:dyDescent="0.25">
      <c r="A37" s="3"/>
      <c r="B37" s="3"/>
      <c r="C37" s="3"/>
      <c r="D37" s="3"/>
      <c r="E37" s="3"/>
      <c r="F37" s="3"/>
      <c r="G37" s="3"/>
      <c r="H37" s="3"/>
      <c r="I37" s="3"/>
      <c r="J37" s="3"/>
      <c r="K37" s="3"/>
      <c r="L37" s="3"/>
      <c r="M37" s="3"/>
      <c r="N37" s="3"/>
      <c r="O37" s="3"/>
      <c r="P37" s="3"/>
      <c r="Q37" s="3"/>
      <c r="R37" s="3"/>
    </row>
    <row r="38" spans="1:18" ht="27.95" customHeight="1" x14ac:dyDescent="0.25">
      <c r="A38" s="3"/>
      <c r="B38" s="3"/>
      <c r="C38" s="3"/>
      <c r="D38" s="3"/>
      <c r="E38" s="3"/>
      <c r="F38" s="3"/>
      <c r="G38" s="3"/>
      <c r="H38" s="3"/>
      <c r="I38" s="3"/>
      <c r="J38" s="3"/>
      <c r="K38" s="3"/>
      <c r="L38" s="3"/>
      <c r="M38" s="3"/>
      <c r="N38" s="3"/>
      <c r="O38" s="3"/>
      <c r="P38" s="3"/>
      <c r="Q38" s="3"/>
      <c r="R38" s="3"/>
    </row>
    <row r="39" spans="1:18" ht="27.95" customHeight="1" x14ac:dyDescent="0.25">
      <c r="A39" s="3"/>
      <c r="B39" s="3"/>
      <c r="C39" s="3"/>
      <c r="D39" s="3"/>
      <c r="E39" s="3"/>
      <c r="F39" s="3"/>
      <c r="G39" s="3"/>
      <c r="H39" s="3"/>
      <c r="I39" s="3"/>
      <c r="J39" s="3"/>
      <c r="K39" s="3"/>
      <c r="L39" s="3"/>
      <c r="M39" s="3"/>
      <c r="N39" s="3"/>
      <c r="O39" s="3"/>
      <c r="P39" s="3"/>
      <c r="Q39" s="3"/>
      <c r="R39" s="3"/>
    </row>
    <row r="40" spans="1:18" ht="27.95" customHeight="1" x14ac:dyDescent="0.25">
      <c r="A40" s="3"/>
      <c r="B40" s="3"/>
      <c r="C40" s="3"/>
      <c r="D40" s="3"/>
      <c r="E40" s="3"/>
      <c r="F40" s="3"/>
      <c r="G40" s="3"/>
      <c r="H40" s="3"/>
      <c r="I40" s="3"/>
      <c r="J40" s="3"/>
      <c r="K40" s="3"/>
      <c r="L40" s="3"/>
      <c r="M40" s="3"/>
      <c r="N40" s="3"/>
      <c r="O40" s="3"/>
      <c r="P40" s="3"/>
      <c r="Q40" s="3"/>
      <c r="R40" s="3"/>
    </row>
    <row r="41" spans="1:18" ht="27.95" customHeight="1" x14ac:dyDescent="0.25">
      <c r="A41" s="3"/>
      <c r="B41" s="3"/>
      <c r="C41" s="3"/>
      <c r="D41" s="3"/>
      <c r="E41" s="3"/>
      <c r="F41" s="3"/>
      <c r="G41" s="3"/>
      <c r="H41" s="3"/>
      <c r="I41" s="3"/>
      <c r="J41" s="3"/>
      <c r="K41" s="3"/>
      <c r="L41" s="3"/>
      <c r="M41" s="3"/>
      <c r="N41" s="3"/>
      <c r="O41" s="3"/>
      <c r="P41" s="3"/>
      <c r="Q41" s="3"/>
      <c r="R41" s="3"/>
    </row>
    <row r="42" spans="1:18" ht="27.95" customHeight="1" x14ac:dyDescent="0.25">
      <c r="A42" s="3"/>
      <c r="B42" s="3"/>
      <c r="C42" s="3"/>
      <c r="D42" s="3"/>
      <c r="E42" s="3"/>
      <c r="F42" s="3"/>
      <c r="G42" s="3"/>
      <c r="H42" s="3"/>
      <c r="I42" s="3"/>
      <c r="J42" s="3"/>
      <c r="K42" s="3"/>
      <c r="L42" s="3"/>
      <c r="M42" s="3"/>
      <c r="N42" s="3"/>
      <c r="O42" s="3"/>
      <c r="P42" s="3"/>
      <c r="Q42" s="3"/>
      <c r="R42" s="3"/>
    </row>
    <row r="43" spans="1:18" ht="27.95" customHeight="1" x14ac:dyDescent="0.25">
      <c r="A43" s="3"/>
      <c r="B43" s="3"/>
      <c r="C43" s="3"/>
      <c r="D43" s="3"/>
      <c r="E43" s="3"/>
      <c r="F43" s="3"/>
      <c r="G43" s="3"/>
      <c r="H43" s="3"/>
      <c r="I43" s="3"/>
      <c r="J43" s="3"/>
      <c r="K43" s="3"/>
      <c r="L43" s="3"/>
      <c r="M43" s="3"/>
      <c r="N43" s="3"/>
      <c r="O43" s="3"/>
      <c r="P43" s="3"/>
      <c r="Q43" s="3"/>
      <c r="R43" s="3"/>
    </row>
    <row r="44" spans="1:18" ht="27.95" customHeight="1" x14ac:dyDescent="0.25">
      <c r="A44" s="3"/>
      <c r="B44" s="3"/>
      <c r="C44" s="3"/>
      <c r="D44" s="3"/>
      <c r="E44" s="3"/>
      <c r="F44" s="3"/>
      <c r="G44" s="3"/>
      <c r="H44" s="3"/>
      <c r="I44" s="3"/>
      <c r="J44" s="3"/>
      <c r="K44" s="3"/>
      <c r="L44" s="3"/>
      <c r="M44" s="3"/>
      <c r="N44" s="3"/>
      <c r="O44" s="3"/>
      <c r="P44" s="3"/>
      <c r="Q44" s="3"/>
      <c r="R44" s="3"/>
    </row>
    <row r="45" spans="1:18" ht="27.95" customHeight="1" x14ac:dyDescent="0.25">
      <c r="A45" s="3"/>
      <c r="B45" s="3"/>
      <c r="C45" s="3"/>
      <c r="D45" s="3"/>
      <c r="E45" s="3"/>
      <c r="F45" s="3"/>
      <c r="G45" s="3"/>
      <c r="H45" s="3"/>
      <c r="I45" s="3"/>
      <c r="J45" s="3"/>
      <c r="K45" s="3"/>
      <c r="L45" s="3"/>
      <c r="M45" s="3"/>
      <c r="N45" s="3"/>
      <c r="O45" s="3"/>
      <c r="P45" s="3"/>
      <c r="Q45" s="3"/>
      <c r="R45" s="3"/>
    </row>
    <row r="46" spans="1:18" ht="27.95" customHeight="1" x14ac:dyDescent="0.25">
      <c r="A46" s="3"/>
      <c r="B46" s="3"/>
      <c r="C46" s="3"/>
      <c r="D46" s="3"/>
      <c r="E46" s="3"/>
      <c r="F46" s="3"/>
      <c r="G46" s="3"/>
      <c r="H46" s="3"/>
      <c r="I46" s="3"/>
      <c r="J46" s="3"/>
      <c r="K46" s="3"/>
      <c r="L46" s="3"/>
      <c r="M46" s="3"/>
      <c r="N46" s="3"/>
      <c r="O46" s="3"/>
      <c r="P46" s="3"/>
      <c r="Q46" s="3"/>
      <c r="R46" s="3"/>
    </row>
    <row r="47" spans="1:18" ht="27.95" customHeight="1" x14ac:dyDescent="0.25">
      <c r="A47" s="3"/>
      <c r="B47" s="3"/>
      <c r="C47" s="3"/>
      <c r="D47" s="3"/>
      <c r="E47" s="3"/>
      <c r="F47" s="3"/>
      <c r="G47" s="3"/>
      <c r="H47" s="3"/>
      <c r="I47" s="3"/>
      <c r="J47" s="3"/>
      <c r="K47" s="3"/>
      <c r="L47" s="3"/>
      <c r="M47" s="3"/>
      <c r="N47" s="3"/>
      <c r="O47" s="3"/>
      <c r="P47" s="3"/>
      <c r="Q47" s="3"/>
      <c r="R47" s="3"/>
    </row>
    <row r="48" spans="1:18" ht="27.95" customHeight="1" x14ac:dyDescent="0.25">
      <c r="A48" s="3"/>
      <c r="B48" s="3"/>
      <c r="C48" s="3"/>
      <c r="D48" s="3"/>
      <c r="E48" s="3"/>
      <c r="F48" s="3"/>
      <c r="G48" s="3"/>
      <c r="H48" s="3"/>
      <c r="I48" s="3"/>
      <c r="J48" s="3"/>
      <c r="K48" s="3"/>
      <c r="L48" s="3"/>
      <c r="M48" s="3"/>
      <c r="N48" s="3"/>
      <c r="O48" s="3"/>
      <c r="P48" s="3"/>
      <c r="Q48" s="3"/>
      <c r="R48" s="3"/>
    </row>
    <row r="49" spans="1:18" ht="27.95" customHeight="1" x14ac:dyDescent="0.25">
      <c r="A49" s="3"/>
      <c r="B49" s="3"/>
      <c r="C49" s="3"/>
      <c r="D49" s="3"/>
      <c r="E49" s="3"/>
      <c r="F49" s="3"/>
      <c r="G49" s="3"/>
      <c r="H49" s="3"/>
      <c r="I49" s="3"/>
      <c r="J49" s="3"/>
      <c r="K49" s="3"/>
      <c r="L49" s="3"/>
      <c r="M49" s="3"/>
      <c r="N49" s="3"/>
      <c r="O49" s="3"/>
      <c r="P49" s="3"/>
      <c r="Q49" s="3"/>
      <c r="R49" s="3"/>
    </row>
    <row r="50" spans="1:18" ht="27.95" customHeight="1" x14ac:dyDescent="0.25">
      <c r="A50" s="3"/>
      <c r="B50" s="3"/>
      <c r="C50" s="3"/>
      <c r="D50" s="3"/>
      <c r="E50" s="3"/>
      <c r="F50" s="3"/>
      <c r="G50" s="3"/>
      <c r="H50" s="3"/>
      <c r="I50" s="3"/>
      <c r="J50" s="3"/>
      <c r="K50" s="3"/>
      <c r="L50" s="3"/>
      <c r="M50" s="3"/>
      <c r="N50" s="3"/>
      <c r="O50" s="3"/>
      <c r="P50" s="3"/>
      <c r="Q50" s="3"/>
      <c r="R50" s="3"/>
    </row>
    <row r="51" spans="1:18" ht="27.95" customHeight="1" x14ac:dyDescent="0.25">
      <c r="A51" s="3"/>
      <c r="B51" s="3"/>
      <c r="C51" s="3"/>
      <c r="D51" s="3"/>
      <c r="E51" s="3"/>
      <c r="F51" s="3"/>
      <c r="G51" s="3"/>
      <c r="H51" s="3"/>
      <c r="I51" s="3"/>
      <c r="J51" s="3"/>
      <c r="K51" s="3"/>
      <c r="L51" s="3"/>
      <c r="M51" s="3"/>
      <c r="N51" s="3"/>
      <c r="O51" s="3"/>
      <c r="P51" s="3"/>
      <c r="Q51" s="3"/>
      <c r="R51" s="3"/>
    </row>
    <row r="52" spans="1:18" ht="27.95" customHeight="1" x14ac:dyDescent="0.25">
      <c r="A52" s="3"/>
      <c r="B52" s="3"/>
      <c r="C52" s="3"/>
      <c r="D52" s="3"/>
      <c r="E52" s="3"/>
      <c r="F52" s="3"/>
      <c r="G52" s="3"/>
      <c r="H52" s="3"/>
      <c r="I52" s="3"/>
      <c r="J52" s="3"/>
      <c r="K52" s="3"/>
      <c r="L52" s="3"/>
      <c r="M52" s="3"/>
      <c r="N52" s="3"/>
      <c r="O52" s="3"/>
      <c r="P52" s="3"/>
      <c r="Q52" s="3"/>
      <c r="R52" s="3"/>
    </row>
    <row r="53" spans="1:18" ht="27.95" customHeight="1" x14ac:dyDescent="0.25">
      <c r="A53" s="3"/>
      <c r="B53" s="3"/>
      <c r="C53" s="3"/>
      <c r="D53" s="3"/>
      <c r="E53" s="3"/>
      <c r="F53" s="3"/>
      <c r="G53" s="3"/>
      <c r="H53" s="3"/>
      <c r="I53" s="3"/>
      <c r="K53" s="3"/>
      <c r="L53" s="3"/>
      <c r="M53" s="3"/>
      <c r="N53" s="3"/>
      <c r="O53" s="3"/>
      <c r="P53" s="3"/>
      <c r="Q53" s="3"/>
      <c r="R53" s="3"/>
    </row>
    <row r="54" spans="1:18" ht="27.95" customHeight="1" x14ac:dyDescent="0.25">
      <c r="A54" s="3"/>
      <c r="B54" s="3"/>
      <c r="C54" s="3"/>
      <c r="D54" s="3"/>
      <c r="E54" s="3"/>
      <c r="F54" s="3"/>
      <c r="G54" s="3"/>
      <c r="H54" s="3"/>
      <c r="I54" s="3"/>
      <c r="K54" s="3"/>
      <c r="L54" s="3"/>
      <c r="M54" s="3"/>
      <c r="N54" s="3"/>
      <c r="O54" s="3"/>
      <c r="P54" s="3"/>
      <c r="Q54" s="3"/>
      <c r="R54" s="3"/>
    </row>
    <row r="55" spans="1:18" ht="27.95" customHeight="1" x14ac:dyDescent="0.25">
      <c r="A55" s="3"/>
      <c r="B55" s="3"/>
      <c r="C55" s="3"/>
      <c r="D55" s="3"/>
      <c r="E55" s="3"/>
      <c r="F55" s="3"/>
      <c r="G55" s="3"/>
      <c r="H55" s="3"/>
      <c r="I55" s="3"/>
      <c r="K55" s="3"/>
      <c r="L55" s="3"/>
      <c r="M55" s="3"/>
      <c r="N55" s="3"/>
      <c r="O55" s="3"/>
      <c r="P55" s="3"/>
      <c r="Q55" s="3"/>
      <c r="R55" s="3"/>
    </row>
    <row r="56" spans="1:18" ht="27.95" customHeight="1" x14ac:dyDescent="0.25">
      <c r="A56" s="3"/>
      <c r="B56" s="3"/>
      <c r="C56" s="3"/>
      <c r="D56" s="3"/>
      <c r="E56" s="3"/>
      <c r="F56" s="3"/>
      <c r="G56" s="3"/>
      <c r="H56" s="3"/>
      <c r="I56" s="3"/>
      <c r="K56" s="3"/>
      <c r="L56" s="3"/>
      <c r="M56" s="3"/>
      <c r="N56" s="3"/>
      <c r="O56" s="3"/>
      <c r="P56" s="3"/>
      <c r="Q56" s="3"/>
      <c r="R56" s="3"/>
    </row>
    <row r="57" spans="1:18" ht="27.95" customHeight="1" x14ac:dyDescent="0.25">
      <c r="A57" s="3"/>
      <c r="B57" s="3"/>
      <c r="C57" s="3"/>
      <c r="D57" s="3"/>
      <c r="E57" s="3"/>
      <c r="F57" s="3"/>
      <c r="G57" s="3"/>
      <c r="H57" s="3"/>
      <c r="I57" s="3"/>
      <c r="K57" s="3"/>
      <c r="L57" s="3"/>
      <c r="M57" s="3"/>
      <c r="N57" s="3"/>
      <c r="O57" s="3"/>
      <c r="P57" s="3"/>
      <c r="Q57" s="3"/>
      <c r="R57" s="3"/>
    </row>
    <row r="58" spans="1:18" ht="27.95" customHeight="1" x14ac:dyDescent="0.25">
      <c r="A58" s="3"/>
      <c r="B58" s="3"/>
      <c r="C58" s="3"/>
      <c r="D58" s="3"/>
      <c r="E58" s="3"/>
      <c r="F58" s="3"/>
      <c r="G58" s="3"/>
      <c r="H58" s="3"/>
      <c r="I58" s="3"/>
      <c r="K58" s="3"/>
      <c r="L58" s="3"/>
      <c r="M58" s="3"/>
      <c r="N58" s="3"/>
      <c r="O58" s="3"/>
      <c r="P58" s="3"/>
      <c r="Q58" s="3"/>
      <c r="R58" s="3"/>
    </row>
    <row r="59" spans="1:18" ht="27.95" customHeight="1" x14ac:dyDescent="0.25">
      <c r="A59" s="3"/>
      <c r="B59" s="3"/>
      <c r="C59" s="3"/>
      <c r="D59" s="3"/>
      <c r="E59" s="3"/>
      <c r="F59" s="3"/>
      <c r="G59" s="3"/>
      <c r="H59" s="3"/>
      <c r="I59" s="3"/>
      <c r="K59" s="3"/>
      <c r="L59" s="3"/>
      <c r="M59" s="3"/>
      <c r="N59" s="3"/>
      <c r="O59" s="3"/>
      <c r="P59" s="3"/>
      <c r="Q59" s="3"/>
      <c r="R59" s="3"/>
    </row>
    <row r="60" spans="1:18" ht="27.95" customHeight="1" x14ac:dyDescent="0.25">
      <c r="A60" s="3"/>
      <c r="B60" s="3"/>
      <c r="C60" s="3"/>
      <c r="D60" s="3"/>
      <c r="E60" s="3"/>
      <c r="F60" s="3"/>
      <c r="G60" s="3"/>
      <c r="H60" s="3"/>
      <c r="I60" s="3"/>
      <c r="K60" s="3"/>
      <c r="L60" s="3"/>
      <c r="M60" s="3"/>
      <c r="N60" s="3"/>
      <c r="O60" s="3"/>
      <c r="P60" s="3"/>
      <c r="Q60" s="3"/>
      <c r="R60" s="3"/>
    </row>
    <row r="61" spans="1:18" ht="27.95" customHeight="1" x14ac:dyDescent="0.25">
      <c r="A61" s="3"/>
      <c r="B61" s="3"/>
      <c r="C61" s="3"/>
      <c r="D61" s="3"/>
      <c r="E61" s="3"/>
      <c r="F61" s="3"/>
      <c r="G61" s="3"/>
      <c r="H61" s="3"/>
      <c r="I61" s="3"/>
      <c r="K61" s="3"/>
      <c r="L61" s="3"/>
      <c r="M61" s="3"/>
      <c r="N61" s="3"/>
      <c r="O61" s="3"/>
      <c r="P61" s="3"/>
      <c r="Q61" s="3"/>
      <c r="R61" s="3"/>
    </row>
  </sheetData>
  <phoneticPr fontId="1" type="noConversion"/>
  <printOptions horizontalCentered="1"/>
  <pageMargins left="0.39370078740157483" right="0" top="0.43307086614173229" bottom="0.15748031496062992" header="0.51181102362204722" footer="0.51181102362204722"/>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6"/>
  <sheetViews>
    <sheetView zoomScaleNormal="100" workbookViewId="0">
      <selection activeCell="N9" sqref="M9:N9"/>
    </sheetView>
  </sheetViews>
  <sheetFormatPr defaultColWidth="8.875" defaultRowHeight="15.75" x14ac:dyDescent="0.25"/>
  <cols>
    <col min="1" max="1" width="105.625" style="2" customWidth="1"/>
    <col min="2" max="2" width="4.625" style="2" hidden="1" customWidth="1"/>
    <col min="3" max="3" width="6.625" style="2" hidden="1" customWidth="1"/>
    <col min="4" max="4" width="5.75" style="2" hidden="1" customWidth="1"/>
    <col min="5" max="5" width="5.5" style="2" hidden="1" customWidth="1"/>
    <col min="6" max="9" width="13.625" style="2" hidden="1" customWidth="1"/>
    <col min="10" max="18" width="13.625" style="2" customWidth="1"/>
    <col min="19" max="16384" width="8.875" style="2"/>
  </cols>
  <sheetData>
    <row r="1" spans="1:18" ht="39.950000000000003" customHeight="1" x14ac:dyDescent="0.25">
      <c r="A1" s="3"/>
      <c r="B1" s="3"/>
      <c r="C1" s="3"/>
      <c r="D1" s="3"/>
      <c r="E1" s="3"/>
      <c r="F1" s="3"/>
      <c r="G1" s="3"/>
      <c r="H1" s="3"/>
      <c r="I1" s="3"/>
      <c r="J1" s="3"/>
      <c r="K1" s="3"/>
      <c r="L1" s="3"/>
      <c r="M1" s="3"/>
      <c r="N1" s="3"/>
      <c r="O1" s="3"/>
      <c r="P1" s="3"/>
      <c r="Q1" s="3"/>
      <c r="R1" s="3"/>
    </row>
    <row r="2" spans="1:18" ht="32.1" customHeight="1" x14ac:dyDescent="0.25">
      <c r="A2" s="3"/>
      <c r="B2" s="3"/>
      <c r="C2" s="3"/>
      <c r="D2" s="3"/>
      <c r="E2" s="3"/>
      <c r="F2" s="3"/>
      <c r="G2" s="3"/>
      <c r="H2" s="3"/>
      <c r="I2" s="3"/>
      <c r="J2" s="3"/>
      <c r="K2" s="3"/>
      <c r="L2" s="3"/>
      <c r="M2" s="3"/>
      <c r="N2" s="3"/>
      <c r="O2" s="3"/>
      <c r="P2" s="3"/>
      <c r="Q2" s="3"/>
      <c r="R2" s="3"/>
    </row>
    <row r="3" spans="1:18" ht="32.1" customHeight="1" x14ac:dyDescent="0.25">
      <c r="A3" s="47" t="s">
        <v>44</v>
      </c>
      <c r="B3" s="3"/>
      <c r="C3" s="3"/>
      <c r="D3" s="3"/>
      <c r="E3" s="3"/>
      <c r="F3" s="3"/>
      <c r="G3" s="3"/>
      <c r="H3" s="3"/>
      <c r="I3" s="3"/>
      <c r="J3" s="3"/>
      <c r="K3" s="3"/>
      <c r="L3" s="3"/>
      <c r="M3" s="3"/>
      <c r="N3" s="3"/>
      <c r="O3" s="3"/>
      <c r="P3" s="3"/>
      <c r="Q3" s="3"/>
      <c r="R3" s="3"/>
    </row>
    <row r="4" spans="1:18" ht="27.95" customHeight="1" x14ac:dyDescent="0.25">
      <c r="A4" s="3" t="s">
        <v>104</v>
      </c>
      <c r="B4" s="3"/>
      <c r="C4" s="3"/>
      <c r="D4" s="35"/>
      <c r="E4" s="35"/>
      <c r="F4" s="3"/>
      <c r="G4" s="3"/>
      <c r="H4" s="3"/>
      <c r="I4" s="3"/>
      <c r="J4" s="3"/>
      <c r="K4" s="3"/>
      <c r="L4" s="3"/>
      <c r="M4" s="3"/>
      <c r="N4" s="3"/>
      <c r="O4" s="3"/>
      <c r="P4" s="3"/>
      <c r="Q4" s="3"/>
      <c r="R4" s="3"/>
    </row>
    <row r="5" spans="1:18" ht="27.95" customHeight="1" x14ac:dyDescent="0.25">
      <c r="A5" s="3" t="s">
        <v>55</v>
      </c>
      <c r="B5" s="3"/>
      <c r="C5" s="3"/>
      <c r="D5" s="35"/>
      <c r="E5" s="35"/>
      <c r="F5" s="3"/>
      <c r="G5" s="3"/>
      <c r="H5" s="3"/>
      <c r="I5" s="3"/>
      <c r="J5" s="3"/>
      <c r="K5" s="3"/>
      <c r="L5" s="3"/>
      <c r="M5" s="3"/>
      <c r="N5" s="3"/>
      <c r="O5" s="3"/>
      <c r="P5" s="3"/>
      <c r="Q5" s="3"/>
      <c r="R5" s="3"/>
    </row>
    <row r="6" spans="1:18" ht="27.95" customHeight="1" x14ac:dyDescent="0.25">
      <c r="A6" s="3" t="s">
        <v>56</v>
      </c>
      <c r="B6" s="3"/>
      <c r="C6" s="3"/>
      <c r="D6" s="35"/>
      <c r="E6" s="35"/>
      <c r="F6" s="3"/>
      <c r="G6" s="3"/>
      <c r="H6" s="3"/>
      <c r="I6" s="3"/>
      <c r="J6" s="3"/>
      <c r="K6" s="3"/>
      <c r="L6" s="3"/>
      <c r="M6" s="3"/>
      <c r="N6" s="3"/>
      <c r="O6" s="3"/>
      <c r="P6" s="3"/>
      <c r="Q6" s="3"/>
      <c r="R6" s="3"/>
    </row>
    <row r="7" spans="1:18" ht="27.95" customHeight="1" x14ac:dyDescent="0.25">
      <c r="A7" s="3" t="s">
        <v>105</v>
      </c>
      <c r="B7" s="3"/>
      <c r="C7" s="3"/>
      <c r="D7" s="35"/>
      <c r="E7" s="35"/>
      <c r="F7" s="3"/>
      <c r="G7" s="3"/>
      <c r="H7" s="3"/>
      <c r="I7" s="3"/>
      <c r="J7" s="3"/>
      <c r="K7" s="3"/>
      <c r="L7" s="3"/>
      <c r="M7" s="3"/>
      <c r="N7" s="3"/>
      <c r="O7" s="3"/>
      <c r="P7" s="3"/>
      <c r="Q7" s="3"/>
      <c r="R7" s="3"/>
    </row>
    <row r="8" spans="1:18" ht="27.95" customHeight="1" x14ac:dyDescent="0.25">
      <c r="A8" s="3" t="s">
        <v>53</v>
      </c>
      <c r="B8" s="3"/>
      <c r="C8" s="3"/>
      <c r="D8" s="3"/>
      <c r="E8" s="3"/>
      <c r="G8" s="3"/>
      <c r="H8" s="3"/>
      <c r="I8" s="3"/>
      <c r="J8" s="3"/>
      <c r="K8" s="3"/>
      <c r="L8" s="3"/>
      <c r="M8" s="3"/>
      <c r="N8" s="3"/>
      <c r="O8" s="3"/>
      <c r="P8" s="3"/>
      <c r="Q8" s="3"/>
      <c r="R8" s="3"/>
    </row>
    <row r="9" spans="1:18" ht="27.95" customHeight="1" x14ac:dyDescent="0.25">
      <c r="A9" s="3" t="s">
        <v>106</v>
      </c>
      <c r="B9" s="3"/>
      <c r="C9" s="3"/>
      <c r="D9" s="3"/>
      <c r="E9" s="3"/>
      <c r="F9" s="3"/>
      <c r="G9" s="3"/>
      <c r="H9" s="3"/>
      <c r="I9" s="3"/>
      <c r="J9" s="3"/>
      <c r="K9" s="3"/>
      <c r="L9" s="3"/>
      <c r="M9" s="3"/>
      <c r="N9" s="3"/>
      <c r="O9" s="3"/>
      <c r="P9" s="3"/>
      <c r="Q9" s="3"/>
      <c r="R9" s="3"/>
    </row>
    <row r="10" spans="1:18" ht="27.95" customHeight="1" x14ac:dyDescent="0.25">
      <c r="A10" s="3" t="s">
        <v>107</v>
      </c>
      <c r="B10" s="3"/>
      <c r="C10" s="3"/>
      <c r="D10" s="3"/>
      <c r="E10" s="3"/>
      <c r="F10" s="3"/>
      <c r="G10" s="3"/>
      <c r="H10" s="3"/>
      <c r="I10" s="3"/>
      <c r="J10" s="3"/>
      <c r="K10" s="3"/>
      <c r="L10" s="3"/>
      <c r="M10" s="3"/>
      <c r="N10" s="3"/>
      <c r="O10" s="3"/>
      <c r="P10" s="3"/>
      <c r="Q10" s="3"/>
      <c r="R10" s="3"/>
    </row>
    <row r="11" spans="1:18" ht="27.95" customHeight="1" x14ac:dyDescent="0.25">
      <c r="A11" s="3" t="s">
        <v>108</v>
      </c>
      <c r="B11" s="3"/>
      <c r="C11" s="3"/>
      <c r="D11" s="3"/>
      <c r="E11" s="3"/>
      <c r="F11" s="3"/>
      <c r="G11" s="3"/>
      <c r="H11" s="3"/>
      <c r="I11" s="3"/>
      <c r="J11" s="3"/>
      <c r="K11" s="36"/>
      <c r="L11" s="3"/>
      <c r="M11" s="3"/>
      <c r="N11" s="3"/>
      <c r="O11" s="3"/>
      <c r="P11" s="3"/>
      <c r="Q11" s="3"/>
      <c r="R11" s="3"/>
    </row>
    <row r="12" spans="1:18" ht="27.95" customHeight="1" x14ac:dyDescent="0.25">
      <c r="A12" s="3" t="s">
        <v>109</v>
      </c>
      <c r="B12" s="3"/>
      <c r="C12" s="3"/>
      <c r="D12" s="3"/>
      <c r="E12" s="3"/>
      <c r="F12" s="3"/>
      <c r="G12" s="3"/>
      <c r="H12" s="3"/>
      <c r="I12" s="3"/>
      <c r="J12" s="3"/>
      <c r="K12" s="3"/>
      <c r="L12" s="3"/>
      <c r="M12" s="3"/>
      <c r="N12" s="3"/>
      <c r="O12" s="3"/>
      <c r="P12" s="3"/>
      <c r="Q12" s="3"/>
      <c r="R12" s="3"/>
    </row>
    <row r="13" spans="1:18" ht="27.95" customHeight="1" x14ac:dyDescent="0.25">
      <c r="A13" s="3" t="s">
        <v>110</v>
      </c>
      <c r="B13" s="3"/>
      <c r="C13" s="3"/>
      <c r="D13" s="3"/>
      <c r="E13" s="3"/>
      <c r="F13" s="3"/>
      <c r="G13" s="3"/>
      <c r="H13" s="3"/>
      <c r="I13" s="3"/>
      <c r="J13" s="3"/>
      <c r="K13" s="3"/>
      <c r="L13" s="3"/>
      <c r="M13" s="3"/>
      <c r="N13" s="3"/>
      <c r="O13" s="3"/>
      <c r="P13" s="3"/>
      <c r="Q13" s="3"/>
      <c r="R13" s="3"/>
    </row>
    <row r="14" spans="1:18" ht="27.95" customHeight="1" x14ac:dyDescent="0.25">
      <c r="A14" s="3"/>
      <c r="B14" s="3"/>
      <c r="C14" s="3"/>
      <c r="D14" s="3"/>
      <c r="E14" s="3"/>
      <c r="F14" s="3"/>
      <c r="G14" s="3"/>
      <c r="H14" s="3"/>
      <c r="I14" s="3"/>
      <c r="J14" s="3"/>
      <c r="K14" s="3"/>
      <c r="L14" s="3"/>
      <c r="M14" s="3"/>
      <c r="N14" s="3"/>
      <c r="O14" s="3"/>
      <c r="P14" s="3"/>
      <c r="Q14" s="3"/>
      <c r="R14" s="3"/>
    </row>
    <row r="15" spans="1:18" ht="27.95" customHeight="1" x14ac:dyDescent="0.25">
      <c r="A15" s="3"/>
      <c r="B15" s="3"/>
      <c r="C15" s="3"/>
      <c r="D15" s="3"/>
      <c r="E15" s="3"/>
      <c r="F15" s="3"/>
      <c r="G15" s="3"/>
      <c r="H15" s="3"/>
      <c r="I15" s="3"/>
      <c r="J15" s="3"/>
      <c r="K15" s="3"/>
      <c r="L15" s="3"/>
      <c r="M15" s="3"/>
      <c r="N15" s="3"/>
      <c r="O15" s="3"/>
      <c r="P15" s="3"/>
      <c r="Q15" s="3"/>
      <c r="R15" s="3"/>
    </row>
    <row r="16" spans="1:18" ht="27.95" customHeight="1" x14ac:dyDescent="0.25">
      <c r="A16" s="3"/>
      <c r="B16" s="3"/>
      <c r="C16" s="3"/>
      <c r="D16" s="3"/>
      <c r="E16" s="3"/>
      <c r="F16" s="3"/>
      <c r="G16" s="3"/>
      <c r="H16" s="3"/>
      <c r="I16" s="3"/>
      <c r="J16" s="3"/>
      <c r="K16" s="3"/>
      <c r="L16" s="3"/>
      <c r="M16" s="3"/>
      <c r="N16" s="3"/>
      <c r="O16" s="3"/>
      <c r="P16" s="3"/>
      <c r="Q16" s="3"/>
      <c r="R16" s="3"/>
    </row>
    <row r="17" spans="1:18" ht="27.95" customHeight="1" x14ac:dyDescent="0.25">
      <c r="A17" s="3"/>
      <c r="B17" s="3"/>
      <c r="C17" s="3"/>
      <c r="D17" s="3"/>
      <c r="E17" s="3"/>
      <c r="F17" s="3"/>
      <c r="G17" s="3"/>
      <c r="H17" s="3"/>
      <c r="I17" s="3"/>
      <c r="J17" s="3"/>
      <c r="K17" s="3"/>
      <c r="L17" s="3"/>
      <c r="M17" s="3"/>
      <c r="N17" s="3"/>
      <c r="O17" s="3"/>
      <c r="P17" s="3"/>
      <c r="Q17" s="3"/>
      <c r="R17" s="3"/>
    </row>
    <row r="18" spans="1:18" ht="27.95" customHeight="1" x14ac:dyDescent="0.25">
      <c r="A18" s="3"/>
      <c r="B18" s="3"/>
      <c r="C18" s="3"/>
      <c r="D18" s="3"/>
      <c r="E18" s="3"/>
      <c r="F18" s="3"/>
      <c r="G18" s="3"/>
      <c r="H18" s="3"/>
      <c r="I18" s="3"/>
      <c r="J18" s="3"/>
      <c r="K18" s="3"/>
      <c r="L18" s="3"/>
      <c r="M18" s="3"/>
      <c r="N18" s="3"/>
      <c r="O18" s="3"/>
      <c r="P18" s="3"/>
      <c r="Q18" s="3"/>
      <c r="R18" s="3"/>
    </row>
    <row r="19" spans="1:18" ht="27.95" customHeight="1" x14ac:dyDescent="0.25">
      <c r="A19" s="3"/>
      <c r="B19" s="3"/>
      <c r="C19" s="3"/>
      <c r="D19" s="3"/>
      <c r="E19" s="3"/>
      <c r="F19" s="3"/>
      <c r="G19" s="3"/>
      <c r="H19" s="3"/>
      <c r="I19" s="3"/>
      <c r="J19" s="3"/>
      <c r="K19" s="3"/>
      <c r="L19" s="3"/>
      <c r="M19" s="3"/>
      <c r="N19" s="3"/>
      <c r="O19" s="3"/>
      <c r="P19" s="3"/>
      <c r="Q19" s="3"/>
      <c r="R19" s="3"/>
    </row>
    <row r="20" spans="1:18" ht="27.95" customHeight="1" x14ac:dyDescent="0.25">
      <c r="A20" s="3"/>
      <c r="B20" s="3"/>
      <c r="C20" s="3"/>
      <c r="D20" s="3"/>
      <c r="E20" s="3"/>
      <c r="F20" s="3"/>
      <c r="G20" s="3"/>
      <c r="H20" s="3"/>
      <c r="I20" s="3"/>
      <c r="J20" s="3"/>
      <c r="K20" s="3"/>
      <c r="L20" s="3"/>
      <c r="M20" s="3"/>
      <c r="N20" s="3"/>
      <c r="O20" s="3"/>
      <c r="P20" s="3"/>
      <c r="Q20" s="3"/>
      <c r="R20" s="3"/>
    </row>
    <row r="21" spans="1:18" ht="27.95" customHeight="1" x14ac:dyDescent="0.25">
      <c r="A21" s="3"/>
      <c r="B21" s="3"/>
      <c r="C21" s="3"/>
      <c r="D21" s="3"/>
      <c r="E21" s="3"/>
      <c r="F21" s="3"/>
      <c r="G21" s="3"/>
      <c r="H21" s="3"/>
      <c r="I21" s="3"/>
      <c r="J21" s="3"/>
      <c r="K21" s="3"/>
      <c r="L21" s="3"/>
      <c r="M21" s="3"/>
      <c r="N21" s="3"/>
      <c r="O21" s="3"/>
      <c r="P21" s="3"/>
      <c r="Q21" s="3"/>
      <c r="R21" s="3"/>
    </row>
    <row r="22" spans="1:18" ht="27.95" customHeight="1" x14ac:dyDescent="0.25">
      <c r="A22" s="3"/>
      <c r="B22" s="3"/>
      <c r="C22" s="3"/>
      <c r="D22" s="3"/>
      <c r="E22" s="3"/>
      <c r="F22" s="3"/>
      <c r="G22" s="3"/>
      <c r="H22" s="3"/>
      <c r="I22" s="3"/>
      <c r="J22" s="3"/>
      <c r="K22" s="3"/>
      <c r="L22" s="3"/>
      <c r="M22" s="3"/>
      <c r="N22" s="3"/>
      <c r="O22" s="3"/>
      <c r="P22" s="3"/>
      <c r="Q22" s="3"/>
      <c r="R22" s="3"/>
    </row>
    <row r="23" spans="1:18" ht="27.95" customHeight="1" x14ac:dyDescent="0.25">
      <c r="A23" s="3"/>
      <c r="B23" s="3"/>
      <c r="C23" s="3"/>
      <c r="D23" s="3"/>
      <c r="E23" s="3"/>
      <c r="F23" s="3"/>
      <c r="G23" s="3"/>
      <c r="H23" s="3"/>
      <c r="I23" s="3"/>
      <c r="J23" s="3"/>
      <c r="K23" s="3"/>
      <c r="L23" s="3"/>
      <c r="M23" s="3"/>
      <c r="N23" s="3"/>
      <c r="O23" s="3"/>
      <c r="P23" s="3"/>
      <c r="Q23" s="3"/>
      <c r="R23" s="3"/>
    </row>
    <row r="24" spans="1:18" ht="27.95" customHeight="1" x14ac:dyDescent="0.25">
      <c r="A24" s="3"/>
      <c r="B24" s="3"/>
      <c r="C24" s="3"/>
      <c r="D24" s="3"/>
      <c r="E24" s="3"/>
      <c r="F24" s="3"/>
      <c r="G24" s="3"/>
      <c r="H24" s="3"/>
      <c r="I24" s="3"/>
      <c r="J24" s="3"/>
      <c r="K24" s="3"/>
      <c r="L24" s="3"/>
      <c r="M24" s="3"/>
      <c r="N24" s="3"/>
      <c r="O24" s="3"/>
      <c r="P24" s="3"/>
      <c r="Q24" s="3"/>
      <c r="R24" s="3"/>
    </row>
    <row r="25" spans="1:18" ht="27.95" customHeight="1" x14ac:dyDescent="0.25">
      <c r="A25" s="3"/>
      <c r="B25" s="3"/>
      <c r="C25" s="3"/>
      <c r="D25" s="3"/>
      <c r="E25" s="3"/>
      <c r="F25" s="3"/>
      <c r="G25" s="3"/>
      <c r="H25" s="3"/>
      <c r="I25" s="3"/>
      <c r="J25" s="3"/>
      <c r="K25" s="3"/>
      <c r="L25" s="3"/>
      <c r="M25" s="3"/>
      <c r="N25" s="3"/>
      <c r="O25" s="3"/>
      <c r="P25" s="3"/>
      <c r="Q25" s="3"/>
      <c r="R25" s="3"/>
    </row>
    <row r="26" spans="1:18" ht="27.95" customHeight="1" x14ac:dyDescent="0.25">
      <c r="A26" s="3"/>
      <c r="B26" s="3"/>
      <c r="C26" s="3"/>
      <c r="D26" s="3"/>
      <c r="E26" s="3"/>
      <c r="F26" s="3"/>
      <c r="G26" s="3"/>
      <c r="H26" s="3"/>
      <c r="I26" s="3"/>
      <c r="J26" s="3"/>
      <c r="K26" s="3"/>
      <c r="L26" s="3"/>
      <c r="M26" s="3"/>
      <c r="N26" s="3"/>
      <c r="O26" s="3"/>
      <c r="P26" s="3"/>
      <c r="Q26" s="3"/>
      <c r="R26" s="3"/>
    </row>
    <row r="27" spans="1:18" ht="27.95" customHeight="1" x14ac:dyDescent="0.25">
      <c r="A27" s="3"/>
      <c r="B27" s="3"/>
      <c r="C27" s="3"/>
      <c r="D27" s="3"/>
      <c r="E27" s="3"/>
      <c r="F27" s="3"/>
      <c r="G27" s="3"/>
      <c r="H27" s="3"/>
      <c r="I27" s="3"/>
      <c r="J27" s="3"/>
      <c r="K27" s="3"/>
      <c r="L27" s="3"/>
      <c r="M27" s="3"/>
      <c r="N27" s="3"/>
      <c r="O27" s="3"/>
      <c r="P27" s="3"/>
      <c r="Q27" s="3"/>
      <c r="R27" s="3"/>
    </row>
    <row r="28" spans="1:18" ht="27.95" customHeight="1" x14ac:dyDescent="0.25">
      <c r="A28" s="3"/>
      <c r="B28" s="3"/>
      <c r="C28" s="3"/>
      <c r="D28" s="3"/>
      <c r="E28" s="3"/>
      <c r="F28" s="3"/>
      <c r="G28" s="3"/>
      <c r="H28" s="3"/>
      <c r="I28" s="3"/>
      <c r="J28" s="3"/>
      <c r="K28" s="3"/>
      <c r="L28" s="3"/>
      <c r="M28" s="3"/>
      <c r="N28" s="3"/>
      <c r="O28" s="3"/>
      <c r="P28" s="3"/>
      <c r="Q28" s="3"/>
      <c r="R28" s="3"/>
    </row>
    <row r="29" spans="1:18" ht="27.95" customHeight="1" x14ac:dyDescent="0.25">
      <c r="A29" s="3"/>
      <c r="B29" s="3"/>
      <c r="C29" s="3"/>
      <c r="D29" s="3"/>
      <c r="E29" s="3"/>
      <c r="F29" s="3"/>
      <c r="G29" s="3"/>
      <c r="H29" s="3"/>
      <c r="I29" s="3"/>
      <c r="J29" s="3"/>
      <c r="K29" s="3"/>
      <c r="L29" s="3"/>
      <c r="M29" s="3"/>
      <c r="N29" s="3"/>
      <c r="O29" s="3"/>
      <c r="P29" s="3"/>
      <c r="Q29" s="3"/>
      <c r="R29" s="3"/>
    </row>
    <row r="30" spans="1:18" ht="27.95" customHeight="1" x14ac:dyDescent="0.25">
      <c r="A30" s="3"/>
      <c r="B30" s="3"/>
      <c r="C30" s="3"/>
      <c r="D30" s="3"/>
      <c r="E30" s="3"/>
      <c r="F30" s="3"/>
      <c r="G30" s="3"/>
      <c r="H30" s="3"/>
      <c r="I30" s="3"/>
      <c r="J30" s="3"/>
      <c r="K30" s="3"/>
      <c r="L30" s="3"/>
      <c r="M30" s="3"/>
      <c r="N30" s="3"/>
      <c r="O30" s="3"/>
      <c r="P30" s="3"/>
      <c r="Q30" s="3"/>
      <c r="R30" s="3"/>
    </row>
    <row r="31" spans="1:18" ht="27.95" customHeight="1" x14ac:dyDescent="0.25">
      <c r="A31" s="3"/>
      <c r="B31" s="3"/>
      <c r="C31" s="3"/>
      <c r="D31" s="3"/>
      <c r="E31" s="3"/>
      <c r="F31" s="3"/>
      <c r="G31" s="3"/>
      <c r="H31" s="3"/>
      <c r="I31" s="3"/>
      <c r="J31" s="3"/>
      <c r="K31" s="3"/>
      <c r="L31" s="3"/>
      <c r="M31" s="3"/>
      <c r="N31" s="3"/>
      <c r="O31" s="3"/>
      <c r="P31" s="3"/>
      <c r="Q31" s="3"/>
      <c r="R31" s="3"/>
    </row>
    <row r="32" spans="1:18" ht="27.95" customHeight="1" x14ac:dyDescent="0.25">
      <c r="A32" s="3"/>
      <c r="B32" s="3"/>
      <c r="C32" s="3"/>
      <c r="D32" s="3"/>
      <c r="E32" s="3"/>
      <c r="F32" s="3"/>
      <c r="G32" s="3"/>
      <c r="H32" s="3"/>
      <c r="I32" s="3"/>
      <c r="J32" s="3"/>
      <c r="K32" s="3"/>
      <c r="L32" s="3"/>
      <c r="M32" s="3"/>
      <c r="N32" s="3"/>
      <c r="O32" s="3"/>
      <c r="P32" s="3"/>
      <c r="Q32" s="3"/>
      <c r="R32" s="3"/>
    </row>
    <row r="33" spans="1:18" ht="27.95" customHeight="1" x14ac:dyDescent="0.25">
      <c r="A33" s="3"/>
      <c r="B33" s="3"/>
      <c r="C33" s="3"/>
      <c r="D33" s="3"/>
      <c r="E33" s="3"/>
      <c r="F33" s="3"/>
      <c r="G33" s="3"/>
      <c r="H33" s="3"/>
      <c r="I33" s="3"/>
      <c r="J33" s="3"/>
      <c r="K33" s="3"/>
      <c r="L33" s="3"/>
      <c r="M33" s="3"/>
      <c r="N33" s="3"/>
      <c r="O33" s="3"/>
      <c r="P33" s="3"/>
      <c r="Q33" s="3"/>
      <c r="R33" s="3"/>
    </row>
    <row r="34" spans="1:18" ht="27.95" customHeight="1" x14ac:dyDescent="0.25">
      <c r="A34" s="3"/>
      <c r="B34" s="3"/>
      <c r="C34" s="3"/>
      <c r="D34" s="3"/>
      <c r="E34" s="3"/>
      <c r="F34" s="3"/>
      <c r="G34" s="3"/>
      <c r="H34" s="3"/>
      <c r="I34" s="3"/>
      <c r="J34" s="3"/>
      <c r="K34" s="3"/>
      <c r="L34" s="3"/>
      <c r="M34" s="3"/>
      <c r="N34" s="3"/>
      <c r="O34" s="3"/>
      <c r="P34" s="3"/>
      <c r="Q34" s="3"/>
      <c r="R34" s="3"/>
    </row>
    <row r="35" spans="1:18" ht="27.95" customHeight="1" x14ac:dyDescent="0.25">
      <c r="A35" s="3"/>
      <c r="B35" s="3"/>
      <c r="C35" s="3"/>
      <c r="D35" s="3"/>
      <c r="E35" s="3"/>
      <c r="F35" s="3"/>
      <c r="G35" s="3"/>
      <c r="H35" s="3"/>
      <c r="I35" s="3"/>
      <c r="J35" s="3"/>
      <c r="K35" s="3"/>
      <c r="L35" s="3"/>
      <c r="M35" s="3"/>
      <c r="N35" s="3"/>
      <c r="O35" s="3"/>
      <c r="P35" s="3"/>
      <c r="Q35" s="3"/>
      <c r="R35" s="3"/>
    </row>
    <row r="36" spans="1:18" ht="27.95" customHeight="1" x14ac:dyDescent="0.25">
      <c r="A36" s="3"/>
      <c r="B36" s="3"/>
      <c r="C36" s="3"/>
      <c r="D36" s="3"/>
      <c r="E36" s="3"/>
      <c r="F36" s="3"/>
      <c r="G36" s="3"/>
      <c r="H36" s="3"/>
      <c r="I36" s="3"/>
      <c r="J36" s="3"/>
      <c r="K36" s="3"/>
      <c r="L36" s="3"/>
      <c r="M36" s="3"/>
      <c r="N36" s="3"/>
      <c r="O36" s="3"/>
      <c r="P36" s="3"/>
      <c r="Q36" s="3"/>
      <c r="R36" s="3"/>
    </row>
    <row r="37" spans="1:18" ht="27.95" customHeight="1" x14ac:dyDescent="0.25">
      <c r="A37" s="3"/>
      <c r="B37" s="3"/>
      <c r="C37" s="3"/>
      <c r="D37" s="3"/>
      <c r="E37" s="3"/>
      <c r="F37" s="3"/>
      <c r="G37" s="3"/>
      <c r="H37" s="3"/>
      <c r="I37" s="3"/>
      <c r="J37" s="3"/>
      <c r="K37" s="3"/>
      <c r="L37" s="3"/>
      <c r="M37" s="3"/>
      <c r="N37" s="3"/>
      <c r="O37" s="3"/>
      <c r="P37" s="3"/>
      <c r="Q37" s="3"/>
      <c r="R37" s="3"/>
    </row>
    <row r="38" spans="1:18" ht="27.95" customHeight="1" x14ac:dyDescent="0.25">
      <c r="A38" s="3"/>
      <c r="B38" s="3"/>
      <c r="C38" s="3"/>
      <c r="D38" s="3"/>
      <c r="E38" s="3"/>
      <c r="F38" s="3"/>
      <c r="G38" s="3"/>
      <c r="H38" s="3"/>
      <c r="I38" s="3"/>
      <c r="J38" s="3"/>
      <c r="K38" s="3"/>
      <c r="L38" s="3"/>
      <c r="M38" s="3"/>
      <c r="N38" s="3"/>
      <c r="O38" s="3"/>
      <c r="P38" s="3"/>
      <c r="Q38" s="3"/>
      <c r="R38" s="3"/>
    </row>
    <row r="39" spans="1:18" ht="27.95" customHeight="1" x14ac:dyDescent="0.25">
      <c r="A39" s="3"/>
      <c r="B39" s="3"/>
      <c r="C39" s="3"/>
      <c r="D39" s="3"/>
      <c r="E39" s="3"/>
      <c r="F39" s="3"/>
      <c r="G39" s="3"/>
      <c r="H39" s="3"/>
      <c r="I39" s="3"/>
      <c r="J39" s="3"/>
      <c r="K39" s="3"/>
      <c r="L39" s="3"/>
      <c r="M39" s="3"/>
      <c r="N39" s="3"/>
      <c r="O39" s="3"/>
      <c r="P39" s="3"/>
      <c r="Q39" s="3"/>
      <c r="R39" s="3"/>
    </row>
    <row r="40" spans="1:18" ht="27.95" customHeight="1" x14ac:dyDescent="0.25">
      <c r="A40" s="3"/>
      <c r="B40" s="3"/>
      <c r="C40" s="3"/>
      <c r="D40" s="3"/>
      <c r="E40" s="3"/>
      <c r="F40" s="3"/>
      <c r="G40" s="3"/>
      <c r="H40" s="3"/>
      <c r="I40" s="3"/>
      <c r="J40" s="3"/>
      <c r="K40" s="3"/>
      <c r="L40" s="3"/>
      <c r="M40" s="3"/>
      <c r="N40" s="3"/>
      <c r="O40" s="3"/>
      <c r="P40" s="3"/>
      <c r="Q40" s="3"/>
      <c r="R40" s="3"/>
    </row>
    <row r="41" spans="1:18" ht="27.95" customHeight="1" x14ac:dyDescent="0.25">
      <c r="A41" s="3"/>
      <c r="B41" s="3"/>
      <c r="C41" s="3"/>
      <c r="D41" s="3"/>
      <c r="E41" s="3"/>
      <c r="F41" s="3"/>
      <c r="G41" s="3"/>
      <c r="H41" s="3"/>
      <c r="I41" s="3"/>
      <c r="J41" s="3"/>
      <c r="K41" s="3"/>
      <c r="L41" s="3"/>
      <c r="M41" s="3"/>
      <c r="N41" s="3"/>
      <c r="O41" s="3"/>
      <c r="P41" s="3"/>
      <c r="Q41" s="3"/>
      <c r="R41" s="3"/>
    </row>
    <row r="42" spans="1:18" ht="27.95" customHeight="1" x14ac:dyDescent="0.25">
      <c r="A42" s="3"/>
      <c r="B42" s="3"/>
      <c r="C42" s="3"/>
      <c r="D42" s="3"/>
      <c r="E42" s="3"/>
      <c r="F42" s="3"/>
      <c r="G42" s="3"/>
      <c r="H42" s="3"/>
      <c r="I42" s="3"/>
      <c r="J42" s="3"/>
      <c r="K42" s="3"/>
      <c r="L42" s="3"/>
      <c r="M42" s="3"/>
      <c r="N42" s="3"/>
      <c r="O42" s="3"/>
      <c r="P42" s="3"/>
      <c r="Q42" s="3"/>
      <c r="R42" s="3"/>
    </row>
    <row r="43" spans="1:18" ht="27.95" customHeight="1" x14ac:dyDescent="0.25">
      <c r="A43" s="3"/>
      <c r="B43" s="3"/>
      <c r="C43" s="3"/>
      <c r="D43" s="3"/>
      <c r="E43" s="3"/>
      <c r="F43" s="3"/>
      <c r="G43" s="3"/>
      <c r="H43" s="3"/>
      <c r="I43" s="3"/>
      <c r="J43" s="3"/>
      <c r="K43" s="3"/>
      <c r="L43" s="3"/>
      <c r="M43" s="3"/>
      <c r="N43" s="3"/>
      <c r="O43" s="3"/>
      <c r="P43" s="3"/>
      <c r="Q43" s="3"/>
      <c r="R43" s="3"/>
    </row>
    <row r="44" spans="1:18" ht="27.95" customHeight="1" x14ac:dyDescent="0.25">
      <c r="A44" s="3"/>
      <c r="B44" s="3"/>
      <c r="C44" s="3"/>
      <c r="D44" s="3"/>
      <c r="E44" s="3"/>
      <c r="F44" s="3"/>
      <c r="G44" s="3"/>
      <c r="H44" s="3"/>
      <c r="I44" s="3"/>
      <c r="J44" s="3"/>
      <c r="K44" s="3"/>
      <c r="L44" s="3"/>
      <c r="M44" s="3"/>
      <c r="N44" s="3"/>
      <c r="O44" s="3"/>
      <c r="P44" s="3"/>
      <c r="Q44" s="3"/>
      <c r="R44" s="3"/>
    </row>
    <row r="45" spans="1:18" ht="27.95" customHeight="1" x14ac:dyDescent="0.25">
      <c r="A45" s="3"/>
      <c r="B45" s="3"/>
      <c r="C45" s="3"/>
      <c r="D45" s="3"/>
      <c r="E45" s="3"/>
      <c r="F45" s="3"/>
      <c r="G45" s="3"/>
      <c r="H45" s="3"/>
      <c r="I45" s="3"/>
      <c r="J45" s="3"/>
      <c r="K45" s="3"/>
      <c r="L45" s="3"/>
      <c r="M45" s="3"/>
      <c r="N45" s="3"/>
      <c r="O45" s="3"/>
      <c r="P45" s="3"/>
      <c r="Q45" s="3"/>
      <c r="R45" s="3"/>
    </row>
    <row r="46" spans="1:18" ht="27.95" customHeight="1" x14ac:dyDescent="0.25">
      <c r="A46" s="3"/>
      <c r="B46" s="3"/>
      <c r="C46" s="3"/>
      <c r="D46" s="3"/>
      <c r="E46" s="3"/>
      <c r="F46" s="3"/>
      <c r="G46" s="3"/>
      <c r="H46" s="3"/>
      <c r="I46" s="3"/>
      <c r="J46" s="3"/>
      <c r="K46" s="3"/>
      <c r="L46" s="3"/>
      <c r="M46" s="3"/>
      <c r="N46" s="3"/>
      <c r="O46" s="3"/>
      <c r="P46" s="3"/>
      <c r="Q46" s="3"/>
      <c r="R46" s="3"/>
    </row>
    <row r="47" spans="1:18" ht="27.95" customHeight="1" x14ac:dyDescent="0.25">
      <c r="A47" s="3"/>
      <c r="B47" s="3"/>
      <c r="C47" s="3"/>
      <c r="D47" s="3"/>
      <c r="E47" s="3"/>
      <c r="F47" s="3"/>
      <c r="G47" s="3"/>
      <c r="H47" s="3"/>
      <c r="I47" s="3"/>
      <c r="J47" s="3"/>
      <c r="K47" s="3"/>
      <c r="L47" s="3"/>
      <c r="M47" s="3"/>
      <c r="N47" s="3"/>
      <c r="O47" s="3"/>
      <c r="P47" s="3"/>
      <c r="Q47" s="3"/>
      <c r="R47" s="3"/>
    </row>
    <row r="48" spans="1:18" ht="27.95" customHeight="1" x14ac:dyDescent="0.25">
      <c r="A48" s="3"/>
      <c r="B48" s="3"/>
      <c r="C48" s="3"/>
      <c r="D48" s="3"/>
      <c r="E48" s="3"/>
      <c r="F48" s="3"/>
      <c r="G48" s="3"/>
      <c r="H48" s="3"/>
      <c r="I48" s="3"/>
      <c r="J48" s="3"/>
      <c r="K48" s="3"/>
      <c r="L48" s="3"/>
      <c r="M48" s="3"/>
      <c r="N48" s="3"/>
      <c r="O48" s="3"/>
      <c r="P48" s="3"/>
      <c r="Q48" s="3"/>
      <c r="R48" s="3"/>
    </row>
    <row r="49" spans="1:18" ht="27.95" customHeight="1" x14ac:dyDescent="0.25">
      <c r="A49" s="3"/>
      <c r="B49" s="3"/>
      <c r="C49" s="3"/>
      <c r="D49" s="3"/>
      <c r="E49" s="3"/>
      <c r="F49" s="3"/>
      <c r="G49" s="3"/>
      <c r="H49" s="3"/>
      <c r="I49" s="3"/>
      <c r="J49" s="3"/>
      <c r="K49" s="3"/>
      <c r="L49" s="3"/>
      <c r="M49" s="3"/>
      <c r="N49" s="3"/>
      <c r="O49" s="3"/>
      <c r="P49" s="3"/>
      <c r="Q49" s="3"/>
      <c r="R49" s="3"/>
    </row>
    <row r="50" spans="1:18" ht="27.95" customHeight="1" x14ac:dyDescent="0.25">
      <c r="A50" s="3"/>
      <c r="B50" s="3"/>
      <c r="C50" s="3"/>
      <c r="D50" s="3"/>
      <c r="E50" s="3"/>
      <c r="F50" s="3"/>
      <c r="G50" s="3"/>
      <c r="H50" s="3"/>
      <c r="I50" s="3"/>
      <c r="J50" s="3"/>
      <c r="K50" s="3"/>
      <c r="L50" s="3"/>
      <c r="M50" s="3"/>
      <c r="N50" s="3"/>
      <c r="O50" s="3"/>
      <c r="P50" s="3"/>
      <c r="Q50" s="3"/>
      <c r="R50" s="3"/>
    </row>
    <row r="51" spans="1:18" ht="27.95" customHeight="1" x14ac:dyDescent="0.25">
      <c r="A51" s="3"/>
      <c r="B51" s="3"/>
      <c r="C51" s="3"/>
      <c r="D51" s="3"/>
      <c r="E51" s="3"/>
      <c r="F51" s="3"/>
      <c r="G51" s="3"/>
      <c r="H51" s="3"/>
      <c r="I51" s="3"/>
      <c r="J51" s="3"/>
      <c r="K51" s="3"/>
      <c r="L51" s="3"/>
      <c r="M51" s="3"/>
      <c r="N51" s="3"/>
      <c r="O51" s="3"/>
      <c r="P51" s="3"/>
      <c r="Q51" s="3"/>
      <c r="R51" s="3"/>
    </row>
    <row r="52" spans="1:18" ht="27.95" customHeight="1" x14ac:dyDescent="0.25">
      <c r="A52" s="3"/>
      <c r="B52" s="3"/>
      <c r="C52" s="3"/>
      <c r="D52" s="3"/>
      <c r="E52" s="3"/>
      <c r="F52" s="3"/>
      <c r="G52" s="3"/>
      <c r="H52" s="3"/>
      <c r="I52" s="3"/>
      <c r="J52" s="3"/>
      <c r="K52" s="3"/>
      <c r="L52" s="3"/>
      <c r="M52" s="3"/>
      <c r="N52" s="3"/>
      <c r="O52" s="3"/>
      <c r="P52" s="3"/>
      <c r="Q52" s="3"/>
      <c r="R52" s="3"/>
    </row>
    <row r="53" spans="1:18" ht="27.95" customHeight="1" x14ac:dyDescent="0.25">
      <c r="A53" s="3"/>
      <c r="B53" s="3"/>
      <c r="C53" s="3"/>
      <c r="D53" s="3"/>
      <c r="E53" s="3"/>
      <c r="F53" s="3"/>
      <c r="G53" s="3"/>
      <c r="H53" s="3"/>
      <c r="I53" s="3"/>
      <c r="J53" s="3"/>
      <c r="K53" s="3"/>
      <c r="L53" s="3"/>
      <c r="M53" s="3"/>
      <c r="N53" s="3"/>
      <c r="O53" s="3"/>
      <c r="P53" s="3"/>
      <c r="Q53" s="3"/>
      <c r="R53" s="3"/>
    </row>
    <row r="54" spans="1:18" ht="27.95" customHeight="1" x14ac:dyDescent="0.25">
      <c r="A54" s="3"/>
      <c r="B54" s="3"/>
      <c r="C54" s="3"/>
      <c r="D54" s="3"/>
      <c r="E54" s="3"/>
      <c r="F54" s="3"/>
      <c r="G54" s="3"/>
      <c r="H54" s="3"/>
      <c r="I54" s="3"/>
      <c r="J54" s="3"/>
      <c r="K54" s="3"/>
      <c r="L54" s="3"/>
      <c r="M54" s="3"/>
      <c r="N54" s="3"/>
      <c r="O54" s="3"/>
      <c r="P54" s="3"/>
      <c r="Q54" s="3"/>
      <c r="R54" s="3"/>
    </row>
    <row r="55" spans="1:18" ht="27.95" customHeight="1" x14ac:dyDescent="0.25">
      <c r="A55" s="3"/>
      <c r="B55" s="3"/>
      <c r="C55" s="3"/>
      <c r="D55" s="3"/>
      <c r="E55" s="3"/>
      <c r="F55" s="3"/>
      <c r="G55" s="3"/>
      <c r="H55" s="3"/>
      <c r="I55" s="3"/>
      <c r="J55" s="3"/>
      <c r="K55" s="3"/>
      <c r="L55" s="3"/>
      <c r="M55" s="3"/>
      <c r="N55" s="3"/>
      <c r="O55" s="3"/>
      <c r="P55" s="3"/>
      <c r="Q55" s="3"/>
      <c r="R55" s="3"/>
    </row>
    <row r="56" spans="1:18" ht="27.95" customHeight="1" x14ac:dyDescent="0.25">
      <c r="A56" s="3"/>
      <c r="B56" s="3"/>
      <c r="C56" s="3"/>
      <c r="D56" s="3"/>
      <c r="E56" s="3"/>
      <c r="F56" s="3"/>
      <c r="G56" s="3"/>
      <c r="H56" s="3"/>
      <c r="I56" s="3"/>
      <c r="J56" s="3"/>
      <c r="K56" s="3"/>
      <c r="L56" s="3"/>
      <c r="M56" s="3"/>
      <c r="N56" s="3"/>
      <c r="O56" s="3"/>
      <c r="P56" s="3"/>
      <c r="Q56" s="3"/>
      <c r="R56" s="3"/>
    </row>
    <row r="57" spans="1:18" ht="27.95" customHeight="1" x14ac:dyDescent="0.25">
      <c r="A57" s="3"/>
      <c r="B57" s="3"/>
      <c r="C57" s="3"/>
      <c r="D57" s="3"/>
      <c r="E57" s="3"/>
      <c r="F57" s="3"/>
      <c r="G57" s="3"/>
      <c r="H57" s="3"/>
      <c r="I57" s="3"/>
      <c r="J57" s="3"/>
      <c r="K57" s="3"/>
      <c r="L57" s="3"/>
      <c r="M57" s="3"/>
      <c r="N57" s="3"/>
      <c r="O57" s="3"/>
      <c r="P57" s="3"/>
      <c r="Q57" s="3"/>
      <c r="R57" s="3"/>
    </row>
    <row r="58" spans="1:18" ht="27.95" customHeight="1" x14ac:dyDescent="0.25">
      <c r="A58" s="3"/>
      <c r="B58" s="3"/>
      <c r="C58" s="3"/>
      <c r="D58" s="3"/>
      <c r="E58" s="3"/>
      <c r="F58" s="3"/>
      <c r="G58" s="3"/>
      <c r="H58" s="3"/>
      <c r="I58" s="3"/>
      <c r="J58" s="3"/>
      <c r="K58" s="3"/>
      <c r="L58" s="3"/>
      <c r="M58" s="3"/>
      <c r="N58" s="3"/>
      <c r="O58" s="3"/>
      <c r="P58" s="3"/>
      <c r="Q58" s="3"/>
      <c r="R58" s="3"/>
    </row>
    <row r="59" spans="1:18" ht="27.95" customHeight="1" x14ac:dyDescent="0.25">
      <c r="A59" s="3"/>
      <c r="B59" s="3"/>
      <c r="C59" s="3"/>
      <c r="D59" s="3"/>
      <c r="E59" s="3"/>
      <c r="F59" s="3"/>
      <c r="G59" s="3"/>
      <c r="H59" s="3"/>
      <c r="I59" s="3"/>
      <c r="J59" s="3"/>
      <c r="K59" s="3"/>
      <c r="L59" s="3"/>
      <c r="M59" s="3"/>
      <c r="N59" s="3"/>
      <c r="O59" s="3"/>
      <c r="P59" s="3"/>
      <c r="Q59" s="3"/>
      <c r="R59" s="3"/>
    </row>
    <row r="60" spans="1:18" ht="27.95" customHeight="1" x14ac:dyDescent="0.25">
      <c r="A60" s="3"/>
      <c r="B60" s="3"/>
      <c r="C60" s="3"/>
      <c r="D60" s="3"/>
      <c r="E60" s="3"/>
      <c r="F60" s="3"/>
      <c r="G60" s="3"/>
      <c r="H60" s="3"/>
      <c r="I60" s="3"/>
      <c r="J60" s="3"/>
      <c r="K60" s="3"/>
      <c r="L60" s="3"/>
      <c r="M60" s="3"/>
      <c r="N60" s="3"/>
      <c r="O60" s="3"/>
      <c r="P60" s="3"/>
      <c r="Q60" s="3"/>
      <c r="R60" s="3"/>
    </row>
    <row r="61" spans="1:18" ht="27.95" customHeight="1" x14ac:dyDescent="0.25">
      <c r="A61" s="3"/>
      <c r="B61" s="3"/>
      <c r="C61" s="3"/>
      <c r="D61" s="3"/>
      <c r="E61" s="3"/>
      <c r="G61" s="3"/>
      <c r="H61" s="3"/>
      <c r="I61" s="3"/>
      <c r="J61" s="3"/>
      <c r="K61" s="3"/>
      <c r="L61" s="3"/>
      <c r="M61" s="3"/>
      <c r="N61" s="3"/>
      <c r="O61" s="3"/>
      <c r="P61" s="3"/>
      <c r="Q61" s="3"/>
      <c r="R61" s="3"/>
    </row>
    <row r="62" spans="1:18" ht="27.95" customHeight="1" x14ac:dyDescent="0.25">
      <c r="A62" s="3"/>
      <c r="B62" s="3"/>
      <c r="C62" s="3"/>
      <c r="D62" s="3"/>
      <c r="E62" s="3"/>
      <c r="G62" s="3"/>
      <c r="H62" s="3"/>
      <c r="I62" s="3"/>
      <c r="J62" s="3"/>
      <c r="K62" s="3"/>
      <c r="L62" s="3"/>
      <c r="M62" s="3"/>
      <c r="N62" s="3"/>
      <c r="O62" s="3"/>
      <c r="P62" s="3"/>
      <c r="Q62" s="3"/>
      <c r="R62" s="3"/>
    </row>
    <row r="63" spans="1:18" ht="27.95" customHeight="1" x14ac:dyDescent="0.25">
      <c r="A63" s="3"/>
      <c r="B63" s="3"/>
      <c r="C63" s="3"/>
      <c r="D63" s="3"/>
      <c r="E63" s="3"/>
      <c r="G63" s="3"/>
      <c r="H63" s="3"/>
      <c r="I63" s="3"/>
      <c r="J63" s="3"/>
      <c r="K63" s="3"/>
      <c r="L63" s="3"/>
      <c r="M63" s="3"/>
      <c r="N63" s="3"/>
      <c r="O63" s="3"/>
      <c r="P63" s="3"/>
      <c r="Q63" s="3"/>
      <c r="R63" s="3"/>
    </row>
    <row r="64" spans="1:18" ht="27.95" customHeight="1" x14ac:dyDescent="0.25">
      <c r="A64" s="3"/>
      <c r="B64" s="3"/>
      <c r="C64" s="3"/>
      <c r="D64" s="3"/>
      <c r="E64" s="3"/>
      <c r="G64" s="3"/>
      <c r="H64" s="3"/>
      <c r="I64" s="3"/>
      <c r="J64" s="3"/>
      <c r="K64" s="3"/>
      <c r="L64" s="3"/>
      <c r="M64" s="3"/>
      <c r="N64" s="3"/>
      <c r="O64" s="3"/>
      <c r="P64" s="3"/>
      <c r="Q64" s="3"/>
      <c r="R64" s="3"/>
    </row>
    <row r="65" spans="1:18" ht="27.95" customHeight="1" x14ac:dyDescent="0.25">
      <c r="A65" s="3"/>
      <c r="B65" s="3"/>
      <c r="C65" s="3"/>
      <c r="D65" s="3"/>
      <c r="E65" s="3"/>
      <c r="G65" s="3"/>
      <c r="H65" s="3"/>
      <c r="I65" s="3"/>
      <c r="J65" s="3"/>
      <c r="K65" s="3"/>
      <c r="L65" s="3"/>
      <c r="M65" s="3"/>
      <c r="N65" s="3"/>
      <c r="O65" s="3"/>
      <c r="P65" s="3"/>
      <c r="Q65" s="3"/>
      <c r="R65" s="3"/>
    </row>
    <row r="66" spans="1:18" ht="27.95" customHeight="1" x14ac:dyDescent="0.25">
      <c r="B66" s="3"/>
      <c r="C66" s="3"/>
      <c r="D66" s="3"/>
      <c r="E66" s="3"/>
      <c r="G66" s="3"/>
      <c r="H66" s="3"/>
      <c r="I66" s="3"/>
      <c r="J66" s="3"/>
      <c r="K66" s="3"/>
      <c r="L66" s="3"/>
      <c r="M66" s="3"/>
      <c r="N66" s="3"/>
      <c r="O66" s="3"/>
      <c r="P66" s="3"/>
      <c r="Q66" s="3"/>
      <c r="R66" s="3"/>
    </row>
  </sheetData>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已命名的範圍</vt:lpstr>
      </vt:variant>
      <vt:variant>
        <vt:i4>1</vt:i4>
      </vt:variant>
    </vt:vector>
  </HeadingPairs>
  <TitlesOfParts>
    <vt:vector size="6" baseType="lpstr">
      <vt:lpstr>農會資產負債</vt:lpstr>
      <vt:lpstr>農會圖</vt:lpstr>
      <vt:lpstr>農會收支損益</vt:lpstr>
      <vt:lpstr>農會營運比率</vt:lpstr>
      <vt:lpstr>農會法定比率</vt:lpstr>
      <vt:lpstr>農會圖!Print_Area</vt:lpstr>
    </vt:vector>
  </TitlesOfParts>
  <Company>Central Bank of 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ExamUser</dc:creator>
  <cp:lastModifiedBy>洪菁吟</cp:lastModifiedBy>
  <cp:lastPrinted>2017-08-09T08:50:17Z</cp:lastPrinted>
  <dcterms:created xsi:type="dcterms:W3CDTF">2004-03-24T02:54:26Z</dcterms:created>
  <dcterms:modified xsi:type="dcterms:W3CDTF">2017-08-11T03:03:36Z</dcterms:modified>
</cp:coreProperties>
</file>