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14793\Desktop\衍生性商品交易量統計\1130430\編輯\"/>
    </mc:Choice>
  </mc:AlternateContent>
  <bookViews>
    <workbookView xWindow="0" yWindow="0" windowWidth="28800" windowHeight="11265"/>
  </bookViews>
  <sheets>
    <sheet name="附表1" sheetId="1" r:id="rId1"/>
    <sheet name="附表2" sheetId="2" r:id="rId2"/>
  </sheets>
  <externalReferences>
    <externalReference r:id="rId3"/>
  </externalReferences>
  <definedNames>
    <definedName name="_xlnm.Print_Area" localSheetId="0">附表1!$A$1:$E$64</definedName>
    <definedName name="_xlnm.Print_Area" localSheetId="1">附表2!$A$1:$G$49</definedName>
    <definedName name="外幣保證排名範圍">'[1]表7銀行別NDF-排序'!$G$6:$G$44,'[1]表7銀行別NDF-排序'!$G$46:$G$76</definedName>
    <definedName name="交易量占比">'[1]表3銀行別(排序) '!$N$6:$N$44,'[1]表3銀行別(排序) '!$N$46:$N$76</definedName>
    <definedName name="交易量排名範圍">'[1]表3銀行別(排序) '!$M$6:$M$44,'[1]表3銀行別(排序) '!$M$46:$M$76</definedName>
    <definedName name="無本金占比">'[1]表7銀行別NDF-排序'!$C$6:$C$44,'[1]表7銀行別NDF-排序'!$C$46:$C$76</definedName>
    <definedName name="無本金排名範圍">'[1]表7銀行別NDF-排序'!$B$6:$B$44,'[1]表7銀行別NDF-排序'!$B$46:$B$76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G36" i="2"/>
  <c r="F36" i="2"/>
  <c r="F35" i="2"/>
  <c r="G35" i="2" s="1"/>
  <c r="F34" i="2"/>
  <c r="G34" i="2" s="1"/>
  <c r="G33" i="2"/>
  <c r="F33" i="2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G20" i="2"/>
  <c r="F20" i="2"/>
  <c r="F19" i="2"/>
  <c r="G19" i="2" s="1"/>
  <c r="F18" i="2"/>
  <c r="G18" i="2" s="1"/>
  <c r="F17" i="2"/>
  <c r="G16" i="2"/>
  <c r="F16" i="2"/>
  <c r="F15" i="2"/>
  <c r="G15" i="2" s="1"/>
  <c r="F14" i="2"/>
  <c r="G14" i="2" s="1"/>
  <c r="F13" i="2"/>
  <c r="G13" i="2" s="1"/>
  <c r="G12" i="2"/>
  <c r="F12" i="2"/>
  <c r="F11" i="2"/>
  <c r="G11" i="2" s="1"/>
  <c r="F10" i="2"/>
  <c r="G10" i="2" s="1"/>
  <c r="F9" i="2"/>
  <c r="F8" i="2"/>
  <c r="G8" i="2" s="1"/>
  <c r="F7" i="2"/>
  <c r="G7" i="2" s="1"/>
  <c r="E58" i="1"/>
  <c r="D58" i="1"/>
  <c r="D62" i="1" s="1"/>
  <c r="D63" i="1" s="1"/>
  <c r="C58" i="1"/>
  <c r="C62" i="1" s="1"/>
  <c r="C63" i="1" s="1"/>
  <c r="D59" i="1" l="1"/>
  <c r="E62" i="1"/>
  <c r="E63" i="1" s="1"/>
  <c r="C59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<sst xmlns="http://schemas.openxmlformats.org/spreadsheetml/2006/main" count="122" uniqueCount="83">
  <si>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</si>
  <si>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</si>
  <si>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</si>
  <si>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</si>
  <si>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</si>
  <si>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</si>
  <si>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</si>
  <si>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</si>
  <si>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</si>
  <si>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</si>
  <si>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</si>
  <si>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</si>
  <si>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</si>
  <si>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</si>
  <si>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</si>
  <si>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</si>
  <si>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</si>
  <si>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</si>
  <si>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</si>
  <si>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</si>
  <si>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</si>
  <si>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</si>
  <si>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</si>
  <si>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</si>
  <si>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</si>
  <si>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</si>
  <si>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</si>
  <si>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</si>
  <si>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</si>
  <si>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</si>
  <si>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</si>
  <si>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</si>
  <si>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</si>
  <si>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</si>
  <si>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</si>
  <si>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</si>
  <si>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</si>
  <si>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</si>
  <si>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</si>
  <si>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</si>
  <si>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</si>
  <si>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</si>
  <si>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</si>
  <si>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</si>
  <si>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</si>
  <si>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</si>
  <si>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</si>
  <si>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</si>
  <si>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</si>
  <si>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</si>
  <si>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</si>
  <si>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3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</si>
  <si>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</si>
  <si>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</si>
  <si>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</si>
  <si>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</si>
  <si>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</si>
  <si>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</si>
  <si>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</si>
  <si>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</si>
  <si>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</si>
  <si>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</si>
  <si>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</si>
  <si>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</si>
  <si>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</si>
  <si>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</si>
  <si>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</si>
  <si>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</si>
  <si>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</si>
  <si>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</si>
  <si>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</si>
  <si>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</si>
  <si>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</si>
  <si>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</si>
  <si>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</si>
  <si>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</si>
  <si>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</si>
  <si>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</si>
  <si>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</si>
  <si>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</si>
  <si>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4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</si>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</sst>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5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4">
    <xf numFmtId="0" fontId="0" fillId="0" borderId="0"/>
    <xf numFmtId="9" fontId="1" fillId="0" borderId="0" applyBorder="0" applyAlignment="0" applyProtection="0"/>
    <xf numFmtId="0" fontId="9" fillId="0" borderId="0"/>
    <xf numFmtId="0" fontId="34" fillId="0" borderId="38" applyAlignment="0" applyProtection="0"/>
  </cellStyleXfs>
  <cellXfs count="167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79" fontId="29" fillId="0" borderId="23" xfId="0" applyNumberFormat="1" applyFont="1" applyFill="1" applyBorder="1" applyProtection="1"/>
    <xf numFmtId="179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0" fontId="29" fillId="0" borderId="23" xfId="0" applyNumberFormat="1" applyFont="1" applyFill="1" applyBorder="1" applyProtection="1"/>
    <xf numFmtId="180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79" fontId="29" fillId="0" borderId="25" xfId="0" applyNumberFormat="1" applyFont="1" applyFill="1" applyBorder="1" applyProtection="1"/>
    <xf numFmtId="179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2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2" fontId="22" fillId="0" borderId="10" xfId="0" applyNumberFormat="1" applyFont="1" applyBorder="1" applyAlignment="1" applyProtection="1">
      <alignment horizontal="right" vertical="center"/>
    </xf>
    <xf numFmtId="179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1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4">
    <cellStyle name="TableStyleLight1" xfId="3"/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1303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>
        <row r="2">
          <cell r="Q2" t="str">
            <v>總交易量</v>
          </cell>
        </row>
      </sheetData>
      <sheetData sheetId="3">
        <row r="3">
          <cell r="M3" t="str">
            <v>純外幣交易</v>
          </cell>
        </row>
      </sheetData>
      <sheetData sheetId="4">
        <row r="50">
          <cell r="O50">
            <v>69.706517057073029</v>
          </cell>
        </row>
      </sheetData>
      <sheetData sheetId="5" refreshError="1"/>
      <sheetData sheetId="6">
        <row r="6">
          <cell r="M6">
            <v>2307230</v>
          </cell>
          <cell r="N6">
            <v>8.91</v>
          </cell>
        </row>
        <row r="7">
          <cell r="M7">
            <v>1770915</v>
          </cell>
          <cell r="N7">
            <v>6.84</v>
          </cell>
        </row>
        <row r="8">
          <cell r="M8">
            <v>1681340</v>
          </cell>
          <cell r="N8">
            <v>6.49</v>
          </cell>
        </row>
        <row r="9">
          <cell r="M9">
            <v>1448690</v>
          </cell>
          <cell r="N9">
            <v>5.59</v>
          </cell>
        </row>
        <row r="10">
          <cell r="M10">
            <v>1230484</v>
          </cell>
          <cell r="N10">
            <v>4.75</v>
          </cell>
        </row>
        <row r="11">
          <cell r="M11">
            <v>1127100</v>
          </cell>
          <cell r="N11">
            <v>4.3499999999999996</v>
          </cell>
        </row>
        <row r="12">
          <cell r="M12">
            <v>1070912</v>
          </cell>
          <cell r="N12">
            <v>4.1399999999999997</v>
          </cell>
        </row>
        <row r="13">
          <cell r="M13">
            <v>994612</v>
          </cell>
          <cell r="N13">
            <v>3.84</v>
          </cell>
        </row>
        <row r="14">
          <cell r="M14">
            <v>948118</v>
          </cell>
          <cell r="N14">
            <v>3.66</v>
          </cell>
        </row>
        <row r="15">
          <cell r="M15">
            <v>709757</v>
          </cell>
          <cell r="N15">
            <v>2.74</v>
          </cell>
        </row>
        <row r="16">
          <cell r="M16">
            <v>619937</v>
          </cell>
          <cell r="N16">
            <v>2.39</v>
          </cell>
        </row>
        <row r="17">
          <cell r="M17">
            <v>562573</v>
          </cell>
          <cell r="N17">
            <v>2.17</v>
          </cell>
        </row>
        <row r="18">
          <cell r="M18">
            <v>550239</v>
          </cell>
          <cell r="N18">
            <v>2.13</v>
          </cell>
        </row>
        <row r="19">
          <cell r="M19">
            <v>424656</v>
          </cell>
          <cell r="N19">
            <v>1.64</v>
          </cell>
        </row>
        <row r="20">
          <cell r="M20">
            <v>411934</v>
          </cell>
          <cell r="N20">
            <v>1.59</v>
          </cell>
        </row>
        <row r="21">
          <cell r="M21">
            <v>405419</v>
          </cell>
          <cell r="N21">
            <v>1.57</v>
          </cell>
        </row>
        <row r="22">
          <cell r="M22">
            <v>364849</v>
          </cell>
          <cell r="N22">
            <v>1.41</v>
          </cell>
        </row>
        <row r="23">
          <cell r="M23">
            <v>295262</v>
          </cell>
          <cell r="N23">
            <v>1.1399999999999999</v>
          </cell>
        </row>
        <row r="24">
          <cell r="M24">
            <v>206082</v>
          </cell>
          <cell r="N24">
            <v>0.8</v>
          </cell>
        </row>
        <row r="25">
          <cell r="M25">
            <v>187789</v>
          </cell>
          <cell r="N25">
            <v>0.73</v>
          </cell>
        </row>
        <row r="26">
          <cell r="M26">
            <v>164243</v>
          </cell>
          <cell r="N26">
            <v>0.64</v>
          </cell>
        </row>
        <row r="27">
          <cell r="M27">
            <v>155173</v>
          </cell>
          <cell r="N27">
            <v>0.6</v>
          </cell>
        </row>
        <row r="28">
          <cell r="M28">
            <v>93379</v>
          </cell>
          <cell r="N28">
            <v>0.36</v>
          </cell>
        </row>
        <row r="29">
          <cell r="M29">
            <v>85643</v>
          </cell>
          <cell r="N29">
            <v>0.33</v>
          </cell>
        </row>
        <row r="30">
          <cell r="M30">
            <v>85310</v>
          </cell>
          <cell r="N30">
            <v>0.33</v>
          </cell>
        </row>
        <row r="31">
          <cell r="M31">
            <v>55038</v>
          </cell>
          <cell r="N31">
            <v>0.21</v>
          </cell>
        </row>
        <row r="32">
          <cell r="M32">
            <v>45980</v>
          </cell>
          <cell r="N32">
            <v>0.18</v>
          </cell>
        </row>
        <row r="33">
          <cell r="M33">
            <v>34082</v>
          </cell>
          <cell r="N33">
            <v>0.13</v>
          </cell>
        </row>
        <row r="34">
          <cell r="M34">
            <v>4124</v>
          </cell>
          <cell r="N34">
            <v>0.02</v>
          </cell>
        </row>
        <row r="35">
          <cell r="M35">
            <v>2732</v>
          </cell>
          <cell r="N35">
            <v>0.01</v>
          </cell>
        </row>
        <row r="36">
          <cell r="M36">
            <v>2625</v>
          </cell>
          <cell r="N36">
            <v>0.01</v>
          </cell>
        </row>
        <row r="37">
          <cell r="M37">
            <v>1621</v>
          </cell>
          <cell r="N37">
            <v>0.01</v>
          </cell>
        </row>
        <row r="38">
          <cell r="M38">
            <v>1060</v>
          </cell>
          <cell r="N38">
            <v>0</v>
          </cell>
        </row>
        <row r="39">
          <cell r="M39">
            <v>960</v>
          </cell>
          <cell r="N39">
            <v>0</v>
          </cell>
        </row>
        <row r="40">
          <cell r="M40">
            <v>921</v>
          </cell>
          <cell r="N40">
            <v>0</v>
          </cell>
        </row>
        <row r="41">
          <cell r="M41">
            <v>678</v>
          </cell>
          <cell r="N41">
            <v>0</v>
          </cell>
        </row>
        <row r="42">
          <cell r="M42">
            <v>245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1166146</v>
          </cell>
          <cell r="N46">
            <v>4.5</v>
          </cell>
        </row>
        <row r="47">
          <cell r="M47">
            <v>827156</v>
          </cell>
          <cell r="N47">
            <v>3.19</v>
          </cell>
        </row>
        <row r="48">
          <cell r="M48">
            <v>728493</v>
          </cell>
          <cell r="N48">
            <v>2.81</v>
          </cell>
        </row>
        <row r="49">
          <cell r="M49">
            <v>712608</v>
          </cell>
          <cell r="N49">
            <v>2.75</v>
          </cell>
        </row>
        <row r="50">
          <cell r="M50">
            <v>609087</v>
          </cell>
          <cell r="N50">
            <v>2.35</v>
          </cell>
        </row>
        <row r="51">
          <cell r="M51">
            <v>589166</v>
          </cell>
          <cell r="N51">
            <v>2.2799999999999998</v>
          </cell>
        </row>
        <row r="52">
          <cell r="M52">
            <v>385018</v>
          </cell>
          <cell r="N52">
            <v>1.49</v>
          </cell>
        </row>
        <row r="53">
          <cell r="M53">
            <v>366020</v>
          </cell>
          <cell r="N53">
            <v>1.41</v>
          </cell>
        </row>
        <row r="54">
          <cell r="M54">
            <v>336687</v>
          </cell>
          <cell r="N54">
            <v>1.3</v>
          </cell>
        </row>
        <row r="55">
          <cell r="M55">
            <v>293079</v>
          </cell>
          <cell r="N55">
            <v>1.1299999999999999</v>
          </cell>
        </row>
        <row r="56">
          <cell r="M56">
            <v>281138</v>
          </cell>
          <cell r="N56">
            <v>1.0900000000000001</v>
          </cell>
        </row>
        <row r="57">
          <cell r="M57">
            <v>265298</v>
          </cell>
          <cell r="N57">
            <v>1.03</v>
          </cell>
        </row>
        <row r="58">
          <cell r="M58">
            <v>189567</v>
          </cell>
          <cell r="N58">
            <v>0.73</v>
          </cell>
        </row>
        <row r="59">
          <cell r="M59">
            <v>178465</v>
          </cell>
          <cell r="N59">
            <v>0.69</v>
          </cell>
        </row>
        <row r="60">
          <cell r="M60">
            <v>176900</v>
          </cell>
          <cell r="N60">
            <v>0.68</v>
          </cell>
        </row>
        <row r="61">
          <cell r="M61">
            <v>166366</v>
          </cell>
          <cell r="N61">
            <v>0.64</v>
          </cell>
        </row>
        <row r="62">
          <cell r="M62">
            <v>139317</v>
          </cell>
          <cell r="N62">
            <v>0.54</v>
          </cell>
        </row>
        <row r="63">
          <cell r="M63">
            <v>119374</v>
          </cell>
          <cell r="N63">
            <v>0.46</v>
          </cell>
        </row>
        <row r="64">
          <cell r="M64">
            <v>102176</v>
          </cell>
          <cell r="N64">
            <v>0.4</v>
          </cell>
        </row>
        <row r="65">
          <cell r="M65">
            <v>101883</v>
          </cell>
          <cell r="N65">
            <v>0.39</v>
          </cell>
        </row>
        <row r="66">
          <cell r="M66">
            <v>71677</v>
          </cell>
          <cell r="N66">
            <v>0.28000000000000003</v>
          </cell>
        </row>
        <row r="67">
          <cell r="M67">
            <v>32278</v>
          </cell>
          <cell r="N67">
            <v>0.13</v>
          </cell>
        </row>
        <row r="68">
          <cell r="M68">
            <v>6164</v>
          </cell>
          <cell r="N68">
            <v>0.02</v>
          </cell>
        </row>
        <row r="69">
          <cell r="M69">
            <v>960</v>
          </cell>
          <cell r="N69">
            <v>0</v>
          </cell>
        </row>
        <row r="70">
          <cell r="M70">
            <v>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6">
          <cell r="B6">
            <v>8837</v>
          </cell>
          <cell r="C6">
            <v>14.05</v>
          </cell>
          <cell r="G6">
            <v>0</v>
          </cell>
        </row>
        <row r="7">
          <cell r="B7">
            <v>6228</v>
          </cell>
          <cell r="C7">
            <v>9.9</v>
          </cell>
          <cell r="G7">
            <v>0</v>
          </cell>
        </row>
        <row r="8">
          <cell r="B8">
            <v>5441</v>
          </cell>
          <cell r="C8">
            <v>8.65</v>
          </cell>
          <cell r="G8">
            <v>0</v>
          </cell>
        </row>
        <row r="9">
          <cell r="B9">
            <v>1536</v>
          </cell>
          <cell r="C9">
            <v>2.44</v>
          </cell>
          <cell r="G9">
            <v>0</v>
          </cell>
        </row>
        <row r="10">
          <cell r="B10">
            <v>640</v>
          </cell>
          <cell r="C10">
            <v>1.01</v>
          </cell>
          <cell r="G10">
            <v>0</v>
          </cell>
        </row>
        <row r="11">
          <cell r="B11">
            <v>640</v>
          </cell>
          <cell r="C11">
            <v>1.01</v>
          </cell>
          <cell r="G11">
            <v>0</v>
          </cell>
        </row>
        <row r="12">
          <cell r="B12">
            <v>512</v>
          </cell>
          <cell r="C12">
            <v>0.82</v>
          </cell>
          <cell r="G12">
            <v>0</v>
          </cell>
        </row>
        <row r="13">
          <cell r="B13">
            <v>416</v>
          </cell>
          <cell r="C13">
            <v>0.66</v>
          </cell>
          <cell r="G13">
            <v>0</v>
          </cell>
        </row>
        <row r="14">
          <cell r="B14">
            <v>384</v>
          </cell>
          <cell r="C14">
            <v>0.61</v>
          </cell>
          <cell r="G14">
            <v>299</v>
          </cell>
        </row>
        <row r="15">
          <cell r="B15">
            <v>352</v>
          </cell>
          <cell r="C15">
            <v>0.56000000000000005</v>
          </cell>
          <cell r="G15">
            <v>6120</v>
          </cell>
        </row>
        <row r="16">
          <cell r="B16">
            <v>192</v>
          </cell>
          <cell r="C16">
            <v>0.31</v>
          </cell>
          <cell r="G16">
            <v>0</v>
          </cell>
        </row>
        <row r="17">
          <cell r="B17">
            <v>192</v>
          </cell>
          <cell r="C17">
            <v>0.31</v>
          </cell>
          <cell r="G17">
            <v>614</v>
          </cell>
        </row>
        <row r="18">
          <cell r="B18">
            <v>192</v>
          </cell>
          <cell r="C18">
            <v>0.31</v>
          </cell>
          <cell r="G18">
            <v>0</v>
          </cell>
        </row>
        <row r="19">
          <cell r="B19">
            <v>128</v>
          </cell>
          <cell r="C19">
            <v>0.2</v>
          </cell>
          <cell r="G19">
            <v>0</v>
          </cell>
        </row>
        <row r="20">
          <cell r="B20">
            <v>0</v>
          </cell>
          <cell r="C20">
            <v>0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96</v>
          </cell>
        </row>
        <row r="23">
          <cell r="B23">
            <v>0</v>
          </cell>
          <cell r="C23">
            <v>0</v>
          </cell>
          <cell r="G23">
            <v>0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516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14522</v>
          </cell>
          <cell r="C46">
            <v>23.08</v>
          </cell>
          <cell r="G46">
            <v>0</v>
          </cell>
        </row>
        <row r="47">
          <cell r="B47">
            <v>10879</v>
          </cell>
          <cell r="C47">
            <v>17.29</v>
          </cell>
          <cell r="G47">
            <v>0</v>
          </cell>
        </row>
        <row r="48">
          <cell r="B48">
            <v>4797</v>
          </cell>
          <cell r="C48">
            <v>7.63</v>
          </cell>
          <cell r="G48">
            <v>0</v>
          </cell>
        </row>
        <row r="49">
          <cell r="B49">
            <v>1407</v>
          </cell>
          <cell r="C49">
            <v>2.2400000000000002</v>
          </cell>
          <cell r="G49">
            <v>0</v>
          </cell>
        </row>
        <row r="50">
          <cell r="B50">
            <v>1407</v>
          </cell>
          <cell r="C50">
            <v>2.2400000000000002</v>
          </cell>
          <cell r="G50">
            <v>0</v>
          </cell>
        </row>
        <row r="51">
          <cell r="B51">
            <v>1344</v>
          </cell>
          <cell r="C51">
            <v>2.14</v>
          </cell>
          <cell r="G51">
            <v>0</v>
          </cell>
        </row>
        <row r="52">
          <cell r="B52">
            <v>1152</v>
          </cell>
          <cell r="C52">
            <v>1.83</v>
          </cell>
          <cell r="G52">
            <v>0</v>
          </cell>
        </row>
        <row r="53">
          <cell r="B53">
            <v>480</v>
          </cell>
          <cell r="C53">
            <v>0.76</v>
          </cell>
          <cell r="G53">
            <v>0</v>
          </cell>
        </row>
        <row r="54">
          <cell r="B54">
            <v>320</v>
          </cell>
          <cell r="C54">
            <v>0.51</v>
          </cell>
          <cell r="G54">
            <v>0</v>
          </cell>
        </row>
        <row r="55">
          <cell r="B55">
            <v>320</v>
          </cell>
          <cell r="C55">
            <v>0.51</v>
          </cell>
          <cell r="G55">
            <v>0</v>
          </cell>
        </row>
        <row r="56">
          <cell r="B56">
            <v>173</v>
          </cell>
          <cell r="C56">
            <v>0.28000000000000003</v>
          </cell>
          <cell r="G56">
            <v>0</v>
          </cell>
        </row>
        <row r="57">
          <cell r="B57">
            <v>160</v>
          </cell>
          <cell r="C57">
            <v>0.25</v>
          </cell>
          <cell r="G57">
            <v>0</v>
          </cell>
        </row>
        <row r="58">
          <cell r="B58">
            <v>128</v>
          </cell>
          <cell r="C58">
            <v>0.2</v>
          </cell>
          <cell r="G58">
            <v>0</v>
          </cell>
        </row>
        <row r="59">
          <cell r="B59">
            <v>128</v>
          </cell>
          <cell r="C59">
            <v>0.2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66"/>
  <sheetViews>
    <sheetView tabSelected="1" view="pageBreakPreview" zoomScale="85" zoomScaleNormal="85" zoomScaleSheetLayoutView="85" zoomScalePageLayoutView="85" workbookViewId="0">
      <selection sqref="A1:E1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4.77734375" style="2" customWidth="1"/>
    <col min="8" max="8" width="13.77734375" style="2" customWidth="1"/>
    <col min="9" max="16384" width="8.77734375" style="2"/>
  </cols>
  <sheetData>
    <row r="1" spans="1:9" ht="30.75" thickBot="1">
      <c r="A1" s="158" t="s">
        <v>0</v>
      </c>
      <c r="B1" s="158"/>
      <c r="C1" s="158"/>
      <c r="D1" s="158"/>
      <c r="E1" s="158"/>
      <c r="F1" s="1" t="s">
        <v>1</v>
      </c>
    </row>
    <row r="2" spans="1:9" ht="31.15" customHeight="1">
      <c r="A2" s="159" t="s">
        <v>2</v>
      </c>
      <c r="B2" s="159"/>
      <c r="C2" s="159"/>
      <c r="D2" s="159"/>
      <c r="E2" s="159"/>
      <c r="F2" s="3" t="s">
        <v>3</v>
      </c>
    </row>
    <row r="3" spans="1:9" ht="19.5">
      <c r="A3" s="160" t="s">
        <v>80</v>
      </c>
      <c r="B3" s="160"/>
      <c r="C3" s="160"/>
      <c r="D3" s="160"/>
      <c r="E3" s="160"/>
      <c r="F3" s="4"/>
    </row>
    <row r="4" spans="1:9" ht="18" thickBot="1">
      <c r="A4" s="5"/>
      <c r="B4" s="6"/>
      <c r="C4" s="6"/>
      <c r="D4" s="161" t="s">
        <v>4</v>
      </c>
      <c r="E4" s="161"/>
      <c r="F4" s="7"/>
    </row>
    <row r="5" spans="1:9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9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9" s="14" customFormat="1" ht="28.15" customHeight="1" thickBot="1">
      <c r="A7" s="20" t="s">
        <v>12</v>
      </c>
      <c r="B7" s="21">
        <v>1371164</v>
      </c>
      <c r="C7" s="22">
        <v>1241231</v>
      </c>
      <c r="D7" s="23">
        <v>2612395</v>
      </c>
      <c r="E7" s="24">
        <v>12.23</v>
      </c>
      <c r="F7" s="25">
        <v>348376</v>
      </c>
      <c r="G7" s="26"/>
      <c r="H7" s="26"/>
      <c r="I7" s="27"/>
    </row>
    <row r="8" spans="1:9" s="14" customFormat="1" ht="28.15" customHeight="1">
      <c r="A8" s="28" t="s">
        <v>13</v>
      </c>
      <c r="B8" s="29">
        <v>1371164</v>
      </c>
      <c r="C8" s="29">
        <v>191662</v>
      </c>
      <c r="D8" s="29">
        <v>1562826</v>
      </c>
      <c r="E8" s="30">
        <v>7.32</v>
      </c>
      <c r="F8" s="31">
        <v>324465</v>
      </c>
      <c r="G8" s="26"/>
      <c r="H8" s="26"/>
      <c r="I8" s="27"/>
    </row>
    <row r="9" spans="1:9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33"/>
      <c r="I9" s="27"/>
    </row>
    <row r="10" spans="1:9" s="14" customFormat="1" ht="24" hidden="1" customHeight="1">
      <c r="A10" s="28" t="s">
        <v>15</v>
      </c>
      <c r="B10" s="29">
        <v>1356274</v>
      </c>
      <c r="C10" s="29">
        <v>181146</v>
      </c>
      <c r="D10" s="29">
        <v>1537420</v>
      </c>
      <c r="E10" s="32">
        <v>7.2</v>
      </c>
      <c r="F10" s="31">
        <v>324465</v>
      </c>
      <c r="G10" s="33"/>
      <c r="H10" s="33"/>
      <c r="I10" s="27"/>
    </row>
    <row r="11" spans="1:9" s="14" customFormat="1" ht="24" hidden="1" customHeight="1">
      <c r="A11" s="28" t="s">
        <v>16</v>
      </c>
      <c r="B11" s="29">
        <v>9000</v>
      </c>
      <c r="C11" s="29">
        <v>4263</v>
      </c>
      <c r="D11" s="29">
        <v>13263</v>
      </c>
      <c r="E11" s="32">
        <v>0.06</v>
      </c>
      <c r="F11" s="31">
        <v>0</v>
      </c>
      <c r="G11" s="33"/>
      <c r="H11" s="33"/>
      <c r="I11" s="27"/>
    </row>
    <row r="12" spans="1:9" s="14" customFormat="1" ht="24" hidden="1" customHeight="1">
      <c r="A12" s="28" t="s">
        <v>17</v>
      </c>
      <c r="B12" s="29">
        <v>5890</v>
      </c>
      <c r="C12" s="29">
        <v>6253</v>
      </c>
      <c r="D12" s="29">
        <v>12143</v>
      </c>
      <c r="E12" s="32">
        <v>0.06</v>
      </c>
      <c r="F12" s="31">
        <v>0</v>
      </c>
      <c r="G12" s="33"/>
      <c r="H12" s="33"/>
      <c r="I12" s="27"/>
    </row>
    <row r="13" spans="1:9" s="14" customFormat="1" ht="24.75" customHeight="1" thickBot="1">
      <c r="A13" s="28" t="s">
        <v>18</v>
      </c>
      <c r="B13" s="29">
        <v>0</v>
      </c>
      <c r="C13" s="29">
        <v>1049569</v>
      </c>
      <c r="D13" s="29">
        <v>1049569</v>
      </c>
      <c r="E13" s="32">
        <v>4.91</v>
      </c>
      <c r="F13" s="31">
        <v>23911</v>
      </c>
      <c r="G13" s="26"/>
      <c r="H13" s="26"/>
      <c r="I13" s="27"/>
    </row>
    <row r="14" spans="1:9" s="14" customFormat="1" ht="24" hidden="1" customHeight="1">
      <c r="A14" s="28" t="s">
        <v>19</v>
      </c>
      <c r="B14" s="29">
        <v>0</v>
      </c>
      <c r="C14" s="29">
        <v>468818</v>
      </c>
      <c r="D14" s="29">
        <v>468818</v>
      </c>
      <c r="E14" s="32">
        <v>2.19</v>
      </c>
      <c r="F14" s="31">
        <v>4378</v>
      </c>
      <c r="G14" s="33"/>
      <c r="H14" s="33"/>
      <c r="I14" s="27"/>
    </row>
    <row r="15" spans="1:9" s="14" customFormat="1" ht="24" hidden="1" customHeight="1">
      <c r="A15" s="28" t="s">
        <v>20</v>
      </c>
      <c r="B15" s="29">
        <v>0</v>
      </c>
      <c r="C15" s="29">
        <v>580751</v>
      </c>
      <c r="D15" s="29">
        <v>580751</v>
      </c>
      <c r="E15" s="32">
        <v>2.72</v>
      </c>
      <c r="F15" s="31">
        <v>19533</v>
      </c>
      <c r="G15" s="33"/>
      <c r="H15" s="33"/>
      <c r="I15" s="27"/>
    </row>
    <row r="16" spans="1:9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33"/>
      <c r="I16" s="27"/>
    </row>
    <row r="17" spans="1:9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33"/>
      <c r="I17" s="27"/>
    </row>
    <row r="18" spans="1:9" s="14" customFormat="1" ht="30" customHeight="1" thickBot="1">
      <c r="A18" s="36" t="s">
        <v>23</v>
      </c>
      <c r="B18" s="21">
        <v>7179208</v>
      </c>
      <c r="C18" s="22">
        <v>11449020</v>
      </c>
      <c r="D18" s="23">
        <v>18628228</v>
      </c>
      <c r="E18" s="24">
        <v>87.24</v>
      </c>
      <c r="F18" s="25">
        <v>3496142</v>
      </c>
      <c r="G18" s="26"/>
      <c r="H18" s="26"/>
      <c r="I18" s="27"/>
    </row>
    <row r="19" spans="1:9" s="14" customFormat="1" ht="30" customHeight="1">
      <c r="A19" s="37" t="s">
        <v>24</v>
      </c>
      <c r="B19" s="29">
        <v>7179208</v>
      </c>
      <c r="C19" s="29">
        <v>11445174</v>
      </c>
      <c r="D19" s="29">
        <v>18624382</v>
      </c>
      <c r="E19" s="32">
        <v>87.22</v>
      </c>
      <c r="F19" s="31">
        <v>3474556</v>
      </c>
      <c r="G19" s="26"/>
      <c r="H19" s="26"/>
      <c r="I19" s="27"/>
    </row>
    <row r="20" spans="1:9" s="14" customFormat="1" ht="24" hidden="1" customHeight="1">
      <c r="A20" s="28" t="s">
        <v>25</v>
      </c>
      <c r="B20" s="29">
        <v>298852</v>
      </c>
      <c r="C20" s="29">
        <v>2062154</v>
      </c>
      <c r="D20" s="29">
        <v>2361006</v>
      </c>
      <c r="E20" s="32">
        <v>11.05</v>
      </c>
      <c r="F20" s="31">
        <v>299570</v>
      </c>
      <c r="G20" s="33"/>
      <c r="H20" s="33"/>
      <c r="I20" s="27"/>
    </row>
    <row r="21" spans="1:9" s="14" customFormat="1" ht="24" hidden="1" customHeight="1">
      <c r="A21" s="28" t="s">
        <v>26</v>
      </c>
      <c r="B21" s="29">
        <v>6780347</v>
      </c>
      <c r="C21" s="29">
        <v>8587204</v>
      </c>
      <c r="D21" s="29">
        <v>15367551</v>
      </c>
      <c r="E21" s="32">
        <v>71.97</v>
      </c>
      <c r="F21" s="31">
        <v>2894391</v>
      </c>
      <c r="G21" s="33"/>
      <c r="H21" s="33"/>
      <c r="I21" s="27"/>
    </row>
    <row r="22" spans="1:9" s="14" customFormat="1" ht="24" hidden="1" customHeight="1">
      <c r="A22" s="28" t="s">
        <v>27</v>
      </c>
      <c r="B22" s="29">
        <v>43301</v>
      </c>
      <c r="C22" s="29">
        <v>7577</v>
      </c>
      <c r="D22" s="29">
        <v>50878</v>
      </c>
      <c r="E22" s="32">
        <v>0.24</v>
      </c>
      <c r="F22" s="31">
        <v>37034</v>
      </c>
      <c r="G22" s="33"/>
      <c r="H22" s="33"/>
      <c r="I22" s="27"/>
    </row>
    <row r="23" spans="1:9" s="14" customFormat="1" ht="24" hidden="1" customHeight="1">
      <c r="A23" s="28" t="s">
        <v>28</v>
      </c>
      <c r="B23" s="29">
        <v>28192</v>
      </c>
      <c r="C23" s="29">
        <v>385502</v>
      </c>
      <c r="D23" s="29">
        <v>413694</v>
      </c>
      <c r="E23" s="32">
        <v>1.94</v>
      </c>
      <c r="F23" s="31">
        <v>123383</v>
      </c>
      <c r="G23" s="33"/>
      <c r="H23" s="33"/>
      <c r="I23" s="27"/>
    </row>
    <row r="24" spans="1:9" s="14" customFormat="1" ht="24" hidden="1" customHeight="1">
      <c r="A24" s="28" t="s">
        <v>29</v>
      </c>
      <c r="B24" s="29">
        <v>28516</v>
      </c>
      <c r="C24" s="29">
        <v>402737</v>
      </c>
      <c r="D24" s="29">
        <v>431253</v>
      </c>
      <c r="E24" s="32">
        <v>2.02</v>
      </c>
      <c r="F24" s="31">
        <v>120178</v>
      </c>
      <c r="G24" s="33"/>
      <c r="H24" s="33"/>
      <c r="I24" s="27"/>
    </row>
    <row r="25" spans="1:9" s="14" customFormat="1" ht="26.65" customHeight="1" thickBot="1">
      <c r="A25" s="28" t="s">
        <v>30</v>
      </c>
      <c r="B25" s="29">
        <v>0</v>
      </c>
      <c r="C25" s="29">
        <v>3846</v>
      </c>
      <c r="D25" s="29">
        <v>3846</v>
      </c>
      <c r="E25" s="32">
        <v>0.02</v>
      </c>
      <c r="F25" s="31">
        <v>21586</v>
      </c>
      <c r="G25" s="26"/>
      <c r="H25" s="26"/>
      <c r="I25" s="27"/>
    </row>
    <row r="26" spans="1:9" s="14" customFormat="1" ht="24" hidden="1" customHeight="1">
      <c r="A26" s="28" t="s">
        <v>19</v>
      </c>
      <c r="B26" s="29">
        <v>0</v>
      </c>
      <c r="C26" s="29">
        <v>2177</v>
      </c>
      <c r="D26" s="29">
        <v>2177</v>
      </c>
      <c r="E26" s="32">
        <v>0.01</v>
      </c>
      <c r="F26" s="31">
        <v>9984</v>
      </c>
      <c r="G26" s="33"/>
      <c r="H26" s="33"/>
      <c r="I26" s="27"/>
    </row>
    <row r="27" spans="1:9" s="14" customFormat="1" ht="24" hidden="1" customHeight="1">
      <c r="A27" s="28" t="s">
        <v>31</v>
      </c>
      <c r="B27" s="29">
        <v>0</v>
      </c>
      <c r="C27" s="29">
        <v>1669</v>
      </c>
      <c r="D27" s="29">
        <v>1669</v>
      </c>
      <c r="E27" s="32">
        <v>0.01</v>
      </c>
      <c r="F27" s="31">
        <v>11602</v>
      </c>
      <c r="G27" s="33"/>
      <c r="H27" s="33"/>
      <c r="I27" s="27"/>
    </row>
    <row r="28" spans="1:9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33"/>
      <c r="I28" s="27"/>
    </row>
    <row r="29" spans="1:9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33"/>
      <c r="I29" s="27"/>
    </row>
    <row r="30" spans="1:9" s="14" customFormat="1" ht="30" customHeight="1" thickBot="1">
      <c r="A30" s="36" t="s">
        <v>32</v>
      </c>
      <c r="B30" s="23">
        <v>70918</v>
      </c>
      <c r="C30" s="23">
        <v>31345</v>
      </c>
      <c r="D30" s="23">
        <v>102263</v>
      </c>
      <c r="E30" s="24">
        <v>0.48</v>
      </c>
      <c r="F30" s="25">
        <v>2400</v>
      </c>
      <c r="G30" s="26"/>
      <c r="H30" s="26"/>
      <c r="I30" s="27"/>
    </row>
    <row r="31" spans="1:9" s="14" customFormat="1" ht="30" customHeight="1" thickBot="1">
      <c r="A31" s="39" t="s">
        <v>13</v>
      </c>
      <c r="B31" s="29">
        <v>0</v>
      </c>
      <c r="C31" s="29">
        <v>8843</v>
      </c>
      <c r="D31" s="29">
        <v>8843</v>
      </c>
      <c r="E31" s="30">
        <v>0.04</v>
      </c>
      <c r="F31" s="40">
        <v>19</v>
      </c>
      <c r="G31" s="26"/>
      <c r="H31" s="26"/>
      <c r="I31" s="27"/>
    </row>
    <row r="32" spans="1:9" s="14" customFormat="1" ht="30" customHeight="1" thickBot="1">
      <c r="A32" s="34" t="s">
        <v>18</v>
      </c>
      <c r="B32" s="35">
        <v>70918</v>
      </c>
      <c r="C32" s="35">
        <v>22502</v>
      </c>
      <c r="D32" s="35">
        <v>93420</v>
      </c>
      <c r="E32" s="32">
        <v>0.44</v>
      </c>
      <c r="F32" s="41">
        <v>2381</v>
      </c>
      <c r="G32" s="26"/>
      <c r="H32" s="26"/>
      <c r="I32" s="27"/>
    </row>
    <row r="33" spans="1:9" s="14" customFormat="1" ht="30" customHeight="1" thickBot="1">
      <c r="A33" s="36" t="s">
        <v>33</v>
      </c>
      <c r="B33" s="23">
        <v>0</v>
      </c>
      <c r="C33" s="23">
        <v>8058</v>
      </c>
      <c r="D33" s="23">
        <v>8058</v>
      </c>
      <c r="E33" s="24">
        <v>0.04</v>
      </c>
      <c r="F33" s="25">
        <v>0</v>
      </c>
      <c r="G33" s="26"/>
      <c r="H33" s="26"/>
      <c r="I33" s="27"/>
    </row>
    <row r="34" spans="1:9" s="14" customFormat="1" ht="30" customHeight="1">
      <c r="A34" s="39" t="s">
        <v>13</v>
      </c>
      <c r="B34" s="29">
        <v>0</v>
      </c>
      <c r="C34" s="29">
        <v>2874</v>
      </c>
      <c r="D34" s="29">
        <v>2874</v>
      </c>
      <c r="E34" s="32">
        <v>0.01</v>
      </c>
      <c r="F34" s="31">
        <v>0</v>
      </c>
      <c r="G34" s="26"/>
      <c r="H34" s="26"/>
      <c r="I34" s="27"/>
    </row>
    <row r="35" spans="1:9" s="14" customFormat="1" ht="30" customHeight="1" thickBot="1">
      <c r="A35" s="34" t="s">
        <v>18</v>
      </c>
      <c r="B35" s="35">
        <v>0</v>
      </c>
      <c r="C35" s="35">
        <v>5184</v>
      </c>
      <c r="D35" s="35">
        <v>5184</v>
      </c>
      <c r="E35" s="32">
        <v>0.03</v>
      </c>
      <c r="F35" s="38">
        <v>0</v>
      </c>
      <c r="G35" s="26"/>
      <c r="H35" s="26"/>
      <c r="I35" s="27"/>
    </row>
    <row r="36" spans="1:9" s="14" customFormat="1" ht="30" customHeight="1" thickBot="1">
      <c r="A36" s="42" t="s">
        <v>34</v>
      </c>
      <c r="B36" s="23">
        <v>8621290</v>
      </c>
      <c r="C36" s="23">
        <v>12729654</v>
      </c>
      <c r="D36" s="23">
        <v>21350944</v>
      </c>
      <c r="E36" s="24">
        <v>99.99</v>
      </c>
      <c r="F36" s="25">
        <v>3846918</v>
      </c>
      <c r="G36" s="26"/>
      <c r="H36" s="26"/>
      <c r="I36" s="27"/>
    </row>
    <row r="37" spans="1:9" s="14" customFormat="1" ht="30" customHeight="1" thickBot="1">
      <c r="A37" s="43" t="s">
        <v>35</v>
      </c>
      <c r="B37" s="23">
        <v>0</v>
      </c>
      <c r="C37" s="23">
        <v>1650</v>
      </c>
      <c r="D37" s="23">
        <v>1650</v>
      </c>
      <c r="E37" s="24">
        <v>0.01</v>
      </c>
      <c r="F37" s="44">
        <v>0</v>
      </c>
      <c r="G37" s="26"/>
      <c r="H37" s="26"/>
      <c r="I37" s="27"/>
    </row>
    <row r="38" spans="1:9" s="14" customFormat="1" ht="24" hidden="1" customHeight="1">
      <c r="A38" s="45" t="s">
        <v>36</v>
      </c>
      <c r="B38" s="29">
        <v>0</v>
      </c>
      <c r="C38" s="29">
        <v>1650</v>
      </c>
      <c r="D38" s="29">
        <v>1650</v>
      </c>
      <c r="E38" s="30">
        <v>0.01</v>
      </c>
      <c r="F38" s="46">
        <v>0</v>
      </c>
      <c r="G38" s="26"/>
      <c r="H38" s="26"/>
      <c r="I38" s="27"/>
    </row>
    <row r="39" spans="1:9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6"/>
      <c r="I39" s="27"/>
    </row>
    <row r="40" spans="1:9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6"/>
      <c r="I40" s="27"/>
    </row>
    <row r="41" spans="1:9" s="14" customFormat="1" ht="24" hidden="1" customHeight="1">
      <c r="A41" s="45" t="s">
        <v>39</v>
      </c>
      <c r="B41" s="35">
        <v>0</v>
      </c>
      <c r="C41" s="35">
        <v>0</v>
      </c>
      <c r="D41" s="35">
        <v>0</v>
      </c>
      <c r="E41" s="47">
        <v>0</v>
      </c>
      <c r="F41" s="38">
        <v>0</v>
      </c>
      <c r="G41" s="26"/>
      <c r="H41" s="26"/>
      <c r="I41" s="27"/>
    </row>
    <row r="42" spans="1:9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6"/>
      <c r="I42" s="27"/>
    </row>
    <row r="43" spans="1:9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6"/>
      <c r="I43" s="27"/>
    </row>
    <row r="44" spans="1:9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6"/>
      <c r="I44" s="27"/>
    </row>
    <row r="45" spans="1:9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6"/>
      <c r="I45" s="27"/>
    </row>
    <row r="46" spans="1:9" s="14" customFormat="1" ht="30" customHeight="1" thickBot="1">
      <c r="A46" s="42" t="s">
        <v>44</v>
      </c>
      <c r="B46" s="23">
        <v>8621290</v>
      </c>
      <c r="C46" s="23">
        <v>12731304</v>
      </c>
      <c r="D46" s="23">
        <v>21352594</v>
      </c>
      <c r="E46" s="24">
        <v>100</v>
      </c>
      <c r="F46" s="44">
        <v>3846918</v>
      </c>
      <c r="G46" s="26"/>
      <c r="H46" s="26"/>
      <c r="I46" s="27"/>
    </row>
    <row r="47" spans="1:9" ht="21" customHeight="1">
      <c r="A47" s="5" t="s">
        <v>45</v>
      </c>
      <c r="B47" s="55"/>
      <c r="C47" s="55"/>
      <c r="D47" s="55"/>
      <c r="E47" s="56"/>
    </row>
    <row r="48" spans="1:9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2" t="s">
        <v>46</v>
      </c>
      <c r="B55" s="162"/>
      <c r="C55" s="162"/>
      <c r="D55" s="162"/>
      <c r="E55" s="162"/>
    </row>
    <row r="56" spans="1:6" ht="26.25" thickBot="1">
      <c r="A56" s="58"/>
      <c r="B56" s="59"/>
      <c r="C56" s="59"/>
      <c r="D56" s="161" t="s">
        <v>4</v>
      </c>
      <c r="E56" s="161"/>
    </row>
    <row r="57" spans="1:6" ht="41.65" customHeight="1">
      <c r="A57" s="153" t="s">
        <v>47</v>
      </c>
      <c r="B57" s="154"/>
      <c r="C57" s="60" t="s">
        <v>48</v>
      </c>
      <c r="D57" s="61" t="s">
        <v>49</v>
      </c>
      <c r="E57" s="62" t="s">
        <v>50</v>
      </c>
    </row>
    <row r="58" spans="1:6" ht="35.65" customHeight="1">
      <c r="A58" s="155" t="s">
        <v>51</v>
      </c>
      <c r="B58" s="63" t="s">
        <v>52</v>
      </c>
      <c r="C58" s="64">
        <f>+B46</f>
        <v>8621290</v>
      </c>
      <c r="D58" s="64">
        <f>+C46</f>
        <v>12731304</v>
      </c>
      <c r="E58" s="65">
        <f>+D46</f>
        <v>21352594</v>
      </c>
    </row>
    <row r="59" spans="1:6" ht="35.65" customHeight="1">
      <c r="A59" s="156"/>
      <c r="B59" s="63" t="s">
        <v>53</v>
      </c>
      <c r="C59" s="66">
        <f>+C58/E58*100</f>
        <v>40.375843796777104</v>
      </c>
      <c r="D59" s="66">
        <f>+D58/E58*100</f>
        <v>59.624156203222903</v>
      </c>
      <c r="E59" s="67">
        <v>100</v>
      </c>
    </row>
    <row r="60" spans="1:6" ht="35.65" customHeight="1">
      <c r="A60" s="155" t="s">
        <v>54</v>
      </c>
      <c r="B60" s="63" t="s">
        <v>52</v>
      </c>
      <c r="C60" s="64">
        <v>5952383</v>
      </c>
      <c r="D60" s="64">
        <v>10389611</v>
      </c>
      <c r="E60" s="65">
        <v>16341994</v>
      </c>
      <c r="F60" s="7"/>
    </row>
    <row r="61" spans="1:6" ht="35.65" customHeight="1">
      <c r="A61" s="156"/>
      <c r="B61" s="68" t="s">
        <v>53</v>
      </c>
      <c r="C61" s="66">
        <v>36.423847665101334</v>
      </c>
      <c r="D61" s="66">
        <v>63.576152334898659</v>
      </c>
      <c r="E61" s="67">
        <v>100</v>
      </c>
      <c r="F61" s="69"/>
    </row>
    <row r="62" spans="1:6" ht="35.65" customHeight="1">
      <c r="A62" s="155" t="s">
        <v>55</v>
      </c>
      <c r="B62" s="70" t="s">
        <v>56</v>
      </c>
      <c r="C62" s="71">
        <f>+C58-C60</f>
        <v>2668907</v>
      </c>
      <c r="D62" s="71">
        <f>+D58-D60</f>
        <v>2341693</v>
      </c>
      <c r="E62" s="72">
        <f>+E58-E60</f>
        <v>5010600</v>
      </c>
      <c r="F62" s="7"/>
    </row>
    <row r="63" spans="1:6" ht="35.65" customHeight="1" thickBot="1">
      <c r="A63" s="157"/>
      <c r="B63" s="73" t="s">
        <v>57</v>
      </c>
      <c r="C63" s="74">
        <f>+C62/C60*100</f>
        <v>44.837622175857973</v>
      </c>
      <c r="D63" s="74">
        <f>+D62/D60*100</f>
        <v>22.538793800845863</v>
      </c>
      <c r="E63" s="75">
        <f>+E62/E60*100</f>
        <v>30.660885079262666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zoomScale="85" zoomScaleNormal="85" zoomScaleSheetLayoutView="85" zoomScalePageLayoutView="85" workbookViewId="0">
      <selection sqref="A1:G1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2" customWidth="1"/>
    <col min="6" max="6" width="13.21875" style="88" customWidth="1"/>
    <col min="7" max="7" width="10.77734375" style="83" customWidth="1"/>
    <col min="8" max="16384" width="8.77734375" style="83"/>
  </cols>
  <sheetData>
    <row r="1" spans="1:7" ht="30">
      <c r="A1" s="163" t="s">
        <v>58</v>
      </c>
      <c r="B1" s="163"/>
      <c r="C1" s="163"/>
      <c r="D1" s="163"/>
      <c r="E1" s="163"/>
      <c r="F1" s="163"/>
      <c r="G1" s="163"/>
    </row>
    <row r="2" spans="1:7">
      <c r="A2" s="164"/>
      <c r="B2" s="164"/>
      <c r="C2" s="164"/>
      <c r="D2" s="164"/>
      <c r="E2" s="164"/>
      <c r="F2" s="164"/>
      <c r="G2" s="164"/>
    </row>
    <row r="3" spans="1:7">
      <c r="A3" s="84"/>
      <c r="B3" s="85"/>
      <c r="C3" s="85"/>
      <c r="D3" s="86"/>
      <c r="E3" s="87"/>
    </row>
    <row r="4" spans="1:7" ht="18" thickBot="1">
      <c r="E4" s="92"/>
      <c r="F4" s="161" t="s">
        <v>4</v>
      </c>
      <c r="G4" s="161"/>
    </row>
    <row r="5" spans="1:7" s="96" customFormat="1" ht="21">
      <c r="A5" s="93" t="s">
        <v>59</v>
      </c>
      <c r="B5" s="165" t="s">
        <v>81</v>
      </c>
      <c r="C5" s="166"/>
      <c r="D5" s="165" t="s">
        <v>82</v>
      </c>
      <c r="E5" s="166"/>
      <c r="F5" s="94" t="s">
        <v>60</v>
      </c>
      <c r="G5" s="95"/>
    </row>
    <row r="6" spans="1:7" s="96" customFormat="1" ht="17.25" thickBot="1">
      <c r="A6" s="97"/>
      <c r="B6" s="98" t="s">
        <v>61</v>
      </c>
      <c r="C6" s="99" t="s">
        <v>11</v>
      </c>
      <c r="D6" s="98" t="s">
        <v>61</v>
      </c>
      <c r="E6" s="100" t="s">
        <v>11</v>
      </c>
      <c r="F6" s="101" t="s">
        <v>62</v>
      </c>
      <c r="G6" s="102" t="s">
        <v>63</v>
      </c>
    </row>
    <row r="7" spans="1:7" s="96" customFormat="1" ht="24" customHeight="1" thickBot="1">
      <c r="A7" s="103" t="s">
        <v>64</v>
      </c>
      <c r="B7" s="104">
        <v>2612395</v>
      </c>
      <c r="C7" s="105">
        <v>12.23</v>
      </c>
      <c r="D7" s="104">
        <v>2243178</v>
      </c>
      <c r="E7" s="105">
        <v>13.72</v>
      </c>
      <c r="F7" s="106">
        <f t="shared" ref="F7:F46" si="0">B7-D7</f>
        <v>369217</v>
      </c>
      <c r="G7" s="107">
        <f t="shared" ref="G7:G38" si="1">(F7/D7)*100</f>
        <v>16.459549799436335</v>
      </c>
    </row>
    <row r="8" spans="1:7" s="96" customFormat="1" ht="24" customHeight="1">
      <c r="A8" s="108" t="s">
        <v>24</v>
      </c>
      <c r="B8" s="109">
        <v>1562826</v>
      </c>
      <c r="C8" s="110">
        <v>7.32</v>
      </c>
      <c r="D8" s="109">
        <v>804834</v>
      </c>
      <c r="E8" s="110">
        <v>4.92</v>
      </c>
      <c r="F8" s="111">
        <f t="shared" si="0"/>
        <v>757992</v>
      </c>
      <c r="G8" s="112">
        <f t="shared" si="1"/>
        <v>94.179917846413048</v>
      </c>
    </row>
    <row r="9" spans="1:7" s="96" customFormat="1" ht="24" customHeight="1">
      <c r="A9" s="113" t="s">
        <v>14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</row>
    <row r="10" spans="1:7" s="96" customFormat="1" ht="24" customHeight="1">
      <c r="A10" s="113" t="s">
        <v>15</v>
      </c>
      <c r="B10" s="118">
        <v>1537420</v>
      </c>
      <c r="C10" s="119">
        <v>7.2</v>
      </c>
      <c r="D10" s="118">
        <v>775163</v>
      </c>
      <c r="E10" s="119">
        <v>4.74</v>
      </c>
      <c r="F10" s="116">
        <f t="shared" si="0"/>
        <v>762257</v>
      </c>
      <c r="G10" s="120">
        <f t="shared" si="1"/>
        <v>98.335059851927923</v>
      </c>
    </row>
    <row r="11" spans="1:7" s="96" customFormat="1" ht="24" customHeight="1">
      <c r="A11" s="113" t="s">
        <v>21</v>
      </c>
      <c r="B11" s="118">
        <v>13263</v>
      </c>
      <c r="C11" s="119">
        <v>0.06</v>
      </c>
      <c r="D11" s="118">
        <v>8298</v>
      </c>
      <c r="E11" s="119">
        <v>0.05</v>
      </c>
      <c r="F11" s="116">
        <f t="shared" si="0"/>
        <v>4965</v>
      </c>
      <c r="G11" s="121">
        <f t="shared" si="1"/>
        <v>59.833694866232825</v>
      </c>
    </row>
    <row r="12" spans="1:7" s="96" customFormat="1" ht="24" customHeight="1">
      <c r="A12" s="113" t="s">
        <v>17</v>
      </c>
      <c r="B12" s="118">
        <v>12143</v>
      </c>
      <c r="C12" s="119">
        <v>0.06</v>
      </c>
      <c r="D12" s="118">
        <v>21373</v>
      </c>
      <c r="E12" s="119">
        <v>0.13</v>
      </c>
      <c r="F12" s="116">
        <f t="shared" si="0"/>
        <v>-9230</v>
      </c>
      <c r="G12" s="121">
        <f t="shared" si="1"/>
        <v>-43.18532728208487</v>
      </c>
    </row>
    <row r="13" spans="1:7" s="96" customFormat="1" ht="24" customHeight="1">
      <c r="A13" s="113" t="s">
        <v>18</v>
      </c>
      <c r="B13" s="118">
        <v>1049569</v>
      </c>
      <c r="C13" s="119">
        <v>4.91</v>
      </c>
      <c r="D13" s="118">
        <v>1438344</v>
      </c>
      <c r="E13" s="119">
        <v>8.8000000000000007</v>
      </c>
      <c r="F13" s="116">
        <f t="shared" si="0"/>
        <v>-388775</v>
      </c>
      <c r="G13" s="120">
        <f t="shared" si="1"/>
        <v>-27.029347638673361</v>
      </c>
    </row>
    <row r="14" spans="1:7" s="96" customFormat="1" ht="24" customHeight="1">
      <c r="A14" s="113" t="s">
        <v>65</v>
      </c>
      <c r="B14" s="118">
        <v>468818</v>
      </c>
      <c r="C14" s="119">
        <v>2.19</v>
      </c>
      <c r="D14" s="118">
        <v>896773</v>
      </c>
      <c r="E14" s="119">
        <v>5.49</v>
      </c>
      <c r="F14" s="116">
        <f t="shared" si="0"/>
        <v>-427955</v>
      </c>
      <c r="G14" s="122">
        <f t="shared" si="1"/>
        <v>-47.721664233869667</v>
      </c>
    </row>
    <row r="15" spans="1:7" s="96" customFormat="1" ht="24" customHeight="1">
      <c r="A15" s="113" t="s">
        <v>66</v>
      </c>
      <c r="B15" s="118">
        <v>580751</v>
      </c>
      <c r="C15" s="119">
        <v>2.72</v>
      </c>
      <c r="D15" s="118">
        <v>541544</v>
      </c>
      <c r="E15" s="119">
        <v>3.31</v>
      </c>
      <c r="F15" s="116">
        <f t="shared" si="0"/>
        <v>39207</v>
      </c>
      <c r="G15" s="122">
        <f t="shared" si="1"/>
        <v>7.2398549333018192</v>
      </c>
    </row>
    <row r="16" spans="1:7" s="96" customFormat="1" ht="24" customHeight="1">
      <c r="A16" s="113" t="s">
        <v>16</v>
      </c>
      <c r="B16" s="114">
        <v>0</v>
      </c>
      <c r="C16" s="115">
        <v>0</v>
      </c>
      <c r="D16" s="114">
        <v>27</v>
      </c>
      <c r="E16" s="119">
        <v>0</v>
      </c>
      <c r="F16" s="116">
        <f t="shared" si="0"/>
        <v>-27</v>
      </c>
      <c r="G16" s="122">
        <f t="shared" si="1"/>
        <v>-100</v>
      </c>
    </row>
    <row r="17" spans="1:7" s="96" customFormat="1" ht="24" customHeight="1" thickBot="1">
      <c r="A17" s="123" t="s">
        <v>17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</row>
    <row r="18" spans="1:7" s="96" customFormat="1" ht="24" customHeight="1" thickBot="1">
      <c r="A18" s="103" t="s">
        <v>67</v>
      </c>
      <c r="B18" s="104">
        <v>18628228</v>
      </c>
      <c r="C18" s="105">
        <v>87.24</v>
      </c>
      <c r="D18" s="104">
        <v>14029341</v>
      </c>
      <c r="E18" s="105">
        <v>85.85</v>
      </c>
      <c r="F18" s="106">
        <f t="shared" si="0"/>
        <v>4598887</v>
      </c>
      <c r="G18" s="107">
        <f t="shared" si="1"/>
        <v>32.78049197036411</v>
      </c>
    </row>
    <row r="19" spans="1:7" s="96" customFormat="1" ht="24" customHeight="1">
      <c r="A19" s="108" t="s">
        <v>24</v>
      </c>
      <c r="B19" s="109">
        <v>18624382</v>
      </c>
      <c r="C19" s="110">
        <v>87.22</v>
      </c>
      <c r="D19" s="109">
        <v>14027296</v>
      </c>
      <c r="E19" s="110">
        <v>85.84</v>
      </c>
      <c r="F19" s="127">
        <f t="shared" si="0"/>
        <v>4597086</v>
      </c>
      <c r="G19" s="120">
        <f t="shared" si="1"/>
        <v>32.772431693178781</v>
      </c>
    </row>
    <row r="20" spans="1:7" s="96" customFormat="1" ht="24" customHeight="1">
      <c r="A20" s="113" t="s">
        <v>25</v>
      </c>
      <c r="B20" s="118">
        <v>2361006</v>
      </c>
      <c r="C20" s="119">
        <v>11.05</v>
      </c>
      <c r="D20" s="118">
        <v>1479855</v>
      </c>
      <c r="E20" s="119">
        <v>9.0500000000000007</v>
      </c>
      <c r="F20" s="111">
        <f t="shared" si="0"/>
        <v>881151</v>
      </c>
      <c r="G20" s="120">
        <f t="shared" si="1"/>
        <v>59.543063340665135</v>
      </c>
    </row>
    <row r="21" spans="1:7" s="96" customFormat="1" ht="24" customHeight="1">
      <c r="A21" s="113" t="s">
        <v>26</v>
      </c>
      <c r="B21" s="118">
        <v>15367551</v>
      </c>
      <c r="C21" s="119">
        <v>71.97</v>
      </c>
      <c r="D21" s="118">
        <v>11505716</v>
      </c>
      <c r="E21" s="119">
        <v>70.41</v>
      </c>
      <c r="F21" s="116">
        <f t="shared" si="0"/>
        <v>3861835</v>
      </c>
      <c r="G21" s="120">
        <f t="shared" si="1"/>
        <v>33.564490901739624</v>
      </c>
    </row>
    <row r="22" spans="1:7" s="96" customFormat="1" ht="24" customHeight="1">
      <c r="A22" s="113" t="s">
        <v>27</v>
      </c>
      <c r="B22" s="118">
        <v>50878</v>
      </c>
      <c r="C22" s="119">
        <v>0.24</v>
      </c>
      <c r="D22" s="118">
        <v>48911</v>
      </c>
      <c r="E22" s="119">
        <v>0.3</v>
      </c>
      <c r="F22" s="116">
        <f t="shared" si="0"/>
        <v>1967</v>
      </c>
      <c r="G22" s="120">
        <f t="shared" si="1"/>
        <v>4.0215902353253865</v>
      </c>
    </row>
    <row r="23" spans="1:7" s="96" customFormat="1" ht="24" customHeight="1">
      <c r="A23" s="113" t="s">
        <v>28</v>
      </c>
      <c r="B23" s="118">
        <v>413694</v>
      </c>
      <c r="C23" s="119">
        <v>1.94</v>
      </c>
      <c r="D23" s="118">
        <v>493195</v>
      </c>
      <c r="E23" s="119">
        <v>3.02</v>
      </c>
      <c r="F23" s="116">
        <f t="shared" si="0"/>
        <v>-79501</v>
      </c>
      <c r="G23" s="120">
        <f t="shared" si="1"/>
        <v>-16.119587587059886</v>
      </c>
    </row>
    <row r="24" spans="1:7" s="96" customFormat="1" ht="24" customHeight="1">
      <c r="A24" s="113" t="s">
        <v>29</v>
      </c>
      <c r="B24" s="118">
        <v>431253</v>
      </c>
      <c r="C24" s="119">
        <v>2.02</v>
      </c>
      <c r="D24" s="118">
        <v>499619</v>
      </c>
      <c r="E24" s="119">
        <v>3.06</v>
      </c>
      <c r="F24" s="116">
        <f t="shared" si="0"/>
        <v>-68366</v>
      </c>
      <c r="G24" s="120">
        <f t="shared" si="1"/>
        <v>-13.683626923715872</v>
      </c>
    </row>
    <row r="25" spans="1:7" s="96" customFormat="1" ht="24" customHeight="1">
      <c r="A25" s="113" t="s">
        <v>30</v>
      </c>
      <c r="B25" s="118">
        <v>3846</v>
      </c>
      <c r="C25" s="119">
        <v>0.02</v>
      </c>
      <c r="D25" s="118">
        <v>2045</v>
      </c>
      <c r="E25" s="119">
        <v>0.01</v>
      </c>
      <c r="F25" s="116">
        <f t="shared" si="0"/>
        <v>1801</v>
      </c>
      <c r="G25" s="120">
        <f t="shared" si="1"/>
        <v>88.068459657701709</v>
      </c>
    </row>
    <row r="26" spans="1:7" s="96" customFormat="1" ht="24" customHeight="1">
      <c r="A26" s="113" t="s">
        <v>65</v>
      </c>
      <c r="B26" s="118">
        <v>2177</v>
      </c>
      <c r="C26" s="119">
        <v>0.01</v>
      </c>
      <c r="D26" s="118">
        <v>914</v>
      </c>
      <c r="E26" s="119">
        <v>0</v>
      </c>
      <c r="F26" s="116">
        <f t="shared" si="0"/>
        <v>1263</v>
      </c>
      <c r="G26" s="120">
        <f t="shared" si="1"/>
        <v>138.18380743982493</v>
      </c>
    </row>
    <row r="27" spans="1:7" s="96" customFormat="1" ht="24" customHeight="1">
      <c r="A27" s="113" t="s">
        <v>66</v>
      </c>
      <c r="B27" s="118">
        <v>1669</v>
      </c>
      <c r="C27" s="119">
        <v>0.01</v>
      </c>
      <c r="D27" s="118">
        <v>1131</v>
      </c>
      <c r="E27" s="119">
        <v>0.01</v>
      </c>
      <c r="F27" s="116">
        <f t="shared" si="0"/>
        <v>538</v>
      </c>
      <c r="G27" s="120">
        <f t="shared" si="1"/>
        <v>47.5685234305924</v>
      </c>
    </row>
    <row r="28" spans="1:7" s="96" customFormat="1" ht="24" customHeight="1">
      <c r="A28" s="113" t="s">
        <v>16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</row>
    <row r="29" spans="1:7" s="96" customFormat="1" ht="24" customHeight="1" thickBot="1">
      <c r="A29" s="123" t="s">
        <v>17</v>
      </c>
      <c r="B29" s="128">
        <v>0</v>
      </c>
      <c r="C29" s="125">
        <v>0</v>
      </c>
      <c r="D29" s="128">
        <v>0</v>
      </c>
      <c r="E29" s="125">
        <v>0</v>
      </c>
      <c r="F29" s="126">
        <f t="shared" si="0"/>
        <v>0</v>
      </c>
      <c r="G29" s="125">
        <v>0</v>
      </c>
    </row>
    <row r="30" spans="1:7" s="96" customFormat="1" ht="24" customHeight="1" thickBot="1">
      <c r="A30" s="103" t="s">
        <v>68</v>
      </c>
      <c r="B30" s="104">
        <v>102263</v>
      </c>
      <c r="C30" s="105">
        <v>0.48</v>
      </c>
      <c r="D30" s="104">
        <v>59129</v>
      </c>
      <c r="E30" s="105">
        <v>0.36</v>
      </c>
      <c r="F30" s="106">
        <f t="shared" si="0"/>
        <v>43134</v>
      </c>
      <c r="G30" s="107">
        <f t="shared" si="1"/>
        <v>72.948975967799228</v>
      </c>
    </row>
    <row r="31" spans="1:7" s="96" customFormat="1" ht="24" customHeight="1">
      <c r="A31" s="108" t="s">
        <v>24</v>
      </c>
      <c r="B31" s="109">
        <v>8843</v>
      </c>
      <c r="C31" s="110">
        <v>0.04</v>
      </c>
      <c r="D31" s="109">
        <v>4189</v>
      </c>
      <c r="E31" s="110">
        <v>0.02</v>
      </c>
      <c r="F31" s="111">
        <f t="shared" si="0"/>
        <v>4654</v>
      </c>
      <c r="G31" s="120">
        <f t="shared" si="1"/>
        <v>111.10050131296252</v>
      </c>
    </row>
    <row r="32" spans="1:7" s="96" customFormat="1" ht="24" customHeight="1" thickBot="1">
      <c r="A32" s="123" t="s">
        <v>18</v>
      </c>
      <c r="B32" s="129">
        <v>93420</v>
      </c>
      <c r="C32" s="130">
        <v>0.44</v>
      </c>
      <c r="D32" s="129">
        <v>54940</v>
      </c>
      <c r="E32" s="130">
        <v>0.34</v>
      </c>
      <c r="F32" s="116">
        <f t="shared" si="0"/>
        <v>38480</v>
      </c>
      <c r="G32" s="131">
        <f t="shared" si="1"/>
        <v>70.040043684018926</v>
      </c>
    </row>
    <row r="33" spans="1:7" s="96" customFormat="1" ht="24" customHeight="1" thickBot="1">
      <c r="A33" s="103" t="s">
        <v>69</v>
      </c>
      <c r="B33" s="104">
        <v>8058</v>
      </c>
      <c r="C33" s="105">
        <v>0.04</v>
      </c>
      <c r="D33" s="104">
        <v>7754</v>
      </c>
      <c r="E33" s="105">
        <v>0.05</v>
      </c>
      <c r="F33" s="106">
        <f t="shared" si="0"/>
        <v>304</v>
      </c>
      <c r="G33" s="107">
        <f t="shared" si="1"/>
        <v>3.9205571318029402</v>
      </c>
    </row>
    <row r="34" spans="1:7" s="96" customFormat="1" ht="24" customHeight="1">
      <c r="A34" s="108" t="s">
        <v>24</v>
      </c>
      <c r="B34" s="109">
        <v>2874</v>
      </c>
      <c r="C34" s="110">
        <v>0.01</v>
      </c>
      <c r="D34" s="109">
        <v>4985</v>
      </c>
      <c r="E34" s="110">
        <v>0.03</v>
      </c>
      <c r="F34" s="116">
        <f t="shared" si="0"/>
        <v>-2111</v>
      </c>
      <c r="G34" s="112">
        <f t="shared" si="1"/>
        <v>-42.347041123370111</v>
      </c>
    </row>
    <row r="35" spans="1:7" s="96" customFormat="1" ht="24" customHeight="1" thickBot="1">
      <c r="A35" s="123" t="s">
        <v>30</v>
      </c>
      <c r="B35" s="129">
        <v>5184</v>
      </c>
      <c r="C35" s="119">
        <v>0.03</v>
      </c>
      <c r="D35" s="129">
        <v>2769</v>
      </c>
      <c r="E35" s="119">
        <v>0.02</v>
      </c>
      <c r="F35" s="116">
        <f t="shared" si="0"/>
        <v>2415</v>
      </c>
      <c r="G35" s="131">
        <f t="shared" si="1"/>
        <v>87.215601300108347</v>
      </c>
    </row>
    <row r="36" spans="1:7" s="96" customFormat="1" ht="24" customHeight="1" thickBot="1">
      <c r="A36" s="132" t="s">
        <v>70</v>
      </c>
      <c r="B36" s="104">
        <v>21350944</v>
      </c>
      <c r="C36" s="105">
        <v>99.99</v>
      </c>
      <c r="D36" s="104">
        <v>16339402</v>
      </c>
      <c r="E36" s="105">
        <v>99.98</v>
      </c>
      <c r="F36" s="106">
        <f t="shared" si="0"/>
        <v>5011542</v>
      </c>
      <c r="G36" s="107">
        <f t="shared" si="1"/>
        <v>30.671514171693676</v>
      </c>
    </row>
    <row r="37" spans="1:7" s="134" customFormat="1" ht="24" customHeight="1" thickBot="1">
      <c r="A37" s="133" t="s">
        <v>35</v>
      </c>
      <c r="B37" s="104">
        <v>1650</v>
      </c>
      <c r="C37" s="105">
        <v>0.01</v>
      </c>
      <c r="D37" s="104">
        <v>2592</v>
      </c>
      <c r="E37" s="105">
        <v>0.02</v>
      </c>
      <c r="F37" s="106">
        <f t="shared" si="0"/>
        <v>-942</v>
      </c>
      <c r="G37" s="107">
        <f t="shared" si="1"/>
        <v>-36.342592592592595</v>
      </c>
    </row>
    <row r="38" spans="1:7" s="96" customFormat="1" ht="24" customHeight="1">
      <c r="A38" s="135" t="s">
        <v>71</v>
      </c>
      <c r="B38" s="136">
        <v>1650</v>
      </c>
      <c r="C38" s="110">
        <v>0.01</v>
      </c>
      <c r="D38" s="136">
        <v>2592</v>
      </c>
      <c r="E38" s="110">
        <v>0.02</v>
      </c>
      <c r="F38" s="111">
        <f t="shared" si="0"/>
        <v>-942</v>
      </c>
      <c r="G38" s="112">
        <f t="shared" si="1"/>
        <v>-36.342592592592595</v>
      </c>
    </row>
    <row r="39" spans="1:7" s="96" customFormat="1" ht="24" customHeight="1">
      <c r="A39" s="113" t="s">
        <v>72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</row>
    <row r="40" spans="1:7" s="96" customFormat="1" ht="24" customHeight="1">
      <c r="A40" s="135" t="s">
        <v>73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</row>
    <row r="41" spans="1:7" s="96" customFormat="1" ht="24" customHeight="1" thickBot="1">
      <c r="A41" s="123" t="s">
        <v>74</v>
      </c>
      <c r="B41" s="128">
        <v>0</v>
      </c>
      <c r="C41" s="125">
        <v>0</v>
      </c>
      <c r="D41" s="128">
        <v>0</v>
      </c>
      <c r="E41" s="125">
        <v>0</v>
      </c>
      <c r="F41" s="126">
        <f t="shared" si="0"/>
        <v>0</v>
      </c>
      <c r="G41" s="117">
        <v>0</v>
      </c>
    </row>
    <row r="42" spans="1:7" s="96" customFormat="1" ht="24" customHeight="1" thickBot="1">
      <c r="A42" s="103" t="s">
        <v>75</v>
      </c>
      <c r="B42" s="137">
        <v>0</v>
      </c>
      <c r="C42" s="138">
        <v>0</v>
      </c>
      <c r="D42" s="137">
        <v>0</v>
      </c>
      <c r="E42" s="138">
        <v>0</v>
      </c>
      <c r="F42" s="139">
        <f t="shared" si="0"/>
        <v>0</v>
      </c>
      <c r="G42" s="140">
        <f>C42-E42</f>
        <v>0</v>
      </c>
    </row>
    <row r="43" spans="1:7" s="96" customFormat="1" ht="24" customHeight="1">
      <c r="A43" s="108" t="s">
        <v>25</v>
      </c>
      <c r="B43" s="136">
        <v>0</v>
      </c>
      <c r="C43" s="141">
        <v>0</v>
      </c>
      <c r="D43" s="136">
        <v>0</v>
      </c>
      <c r="E43" s="141">
        <v>0</v>
      </c>
      <c r="F43" s="116">
        <f t="shared" si="0"/>
        <v>0</v>
      </c>
      <c r="G43" s="117">
        <v>0</v>
      </c>
    </row>
    <row r="44" spans="1:7" s="96" customFormat="1" ht="24" customHeight="1">
      <c r="A44" s="113" t="s">
        <v>76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</row>
    <row r="45" spans="1:7" s="96" customFormat="1" ht="24" customHeight="1" thickBot="1">
      <c r="A45" s="142" t="s">
        <v>77</v>
      </c>
      <c r="B45" s="129">
        <v>0</v>
      </c>
      <c r="C45" s="125">
        <v>0</v>
      </c>
      <c r="D45" s="129">
        <v>0</v>
      </c>
      <c r="E45" s="125">
        <v>0</v>
      </c>
      <c r="F45" s="116">
        <f t="shared" si="0"/>
        <v>0</v>
      </c>
      <c r="G45" s="117">
        <v>0</v>
      </c>
    </row>
    <row r="46" spans="1:7" s="96" customFormat="1" ht="24" customHeight="1" thickBot="1">
      <c r="A46" s="143" t="s">
        <v>78</v>
      </c>
      <c r="B46" s="104">
        <v>21352594</v>
      </c>
      <c r="C46" s="105">
        <v>100</v>
      </c>
      <c r="D46" s="104">
        <v>16341994</v>
      </c>
      <c r="E46" s="105">
        <v>100</v>
      </c>
      <c r="F46" s="106">
        <f t="shared" si="0"/>
        <v>5010600</v>
      </c>
      <c r="G46" s="107">
        <f>(F46/D46)*100</f>
        <v>30.660885079262666</v>
      </c>
    </row>
    <row r="47" spans="1:7" s="149" customFormat="1">
      <c r="A47" s="144" t="s">
        <v>79</v>
      </c>
      <c r="B47" s="145"/>
      <c r="C47" s="145"/>
      <c r="D47" s="146"/>
      <c r="E47" s="147"/>
      <c r="F47" s="145"/>
      <c r="G47" s="148"/>
    </row>
    <row r="48" spans="1:7" s="149" customFormat="1" ht="15.75">
      <c r="A48" s="57"/>
      <c r="B48" s="150"/>
      <c r="C48" s="150"/>
      <c r="D48" s="151"/>
      <c r="E48" s="151"/>
      <c r="F48" s="150"/>
      <c r="G48" s="148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何啟嘉</cp:lastModifiedBy>
  <dcterms:created xsi:type="dcterms:W3CDTF">2024-04-25T01:01:10Z</dcterms:created>
  <dcterms:modified xsi:type="dcterms:W3CDTF">2024-04-29T03:37:27Z</dcterms:modified>
</cp:coreProperties>
</file>