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2255" activeTab="1"/>
  </bookViews>
  <sheets>
    <sheet name="附表1" sheetId="1" r:id="rId1"/>
    <sheet name="附表2" sheetId="2" r:id="rId2"/>
  </sheets>
  <externalReferences>
    <externalReference r:id="rId3"/>
  </externalReferences>
  <definedNames>
    <definedName name="_xlnm.Print_Area" localSheetId="0">附表1!$A$1:$E$64</definedName>
    <definedName name="_xlnm.Print_Area" localSheetId="1">附表2!$A$1:$G$49</definedName>
    <definedName name="外幣保證排名範圍">'[1]表7銀行別NDF-排序'!$G$6:$G$44,'[1]表7銀行別NDF-排序'!$G$46:$G$76</definedName>
    <definedName name="交易量占比">'[1]表3銀行別(排序) '!$N$6:$N$44,'[1]表3銀行別(排序) '!$N$46:$N$76</definedName>
    <definedName name="交易量排名範圍">'[1]表3銀行別(排序) '!$M$6:$M$44,'[1]表3銀行別(排序) '!$M$46:$M$76</definedName>
    <definedName name="無本金占比">'[1]表7銀行別NDF-排序'!$C$6:$C$44,'[1]表7銀行別NDF-排序'!$C$46:$C$76</definedName>
    <definedName name="無本金排名範圍">'[1]表7銀行別NDF-排序'!$B$6:$B$44,'[1]表7銀行別NDF-排序'!$B$46:$B$76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G38" i="2"/>
  <c r="F38" i="2"/>
  <c r="F37" i="2"/>
  <c r="G37" i="2" s="1"/>
  <c r="F36" i="2"/>
  <c r="G36" i="2" s="1"/>
  <c r="G35" i="2"/>
  <c r="F35" i="2"/>
  <c r="F34" i="2"/>
  <c r="G34" i="2" s="1"/>
  <c r="F33" i="2"/>
  <c r="G33" i="2" s="1"/>
  <c r="F32" i="2"/>
  <c r="G32" i="2" s="1"/>
  <c r="F31" i="2"/>
  <c r="G31" i="2" s="1"/>
  <c r="F30" i="2"/>
  <c r="G30" i="2" s="1"/>
  <c r="F29" i="2"/>
  <c r="F28" i="2"/>
  <c r="G27" i="2"/>
  <c r="F27" i="2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F16" i="2"/>
  <c r="F15" i="2"/>
  <c r="G15" i="2" s="1"/>
  <c r="G14" i="2"/>
  <c r="F14" i="2"/>
  <c r="F13" i="2"/>
  <c r="G13" i="2" s="1"/>
  <c r="F12" i="2"/>
  <c r="G12" i="2" s="1"/>
  <c r="F11" i="2"/>
  <c r="G11" i="2" s="1"/>
  <c r="F10" i="2"/>
  <c r="G10" i="2" s="1"/>
  <c r="F9" i="2"/>
  <c r="F8" i="2"/>
  <c r="G8" i="2" s="1"/>
  <c r="F7" i="2"/>
  <c r="G7" i="2" s="1"/>
  <c r="E58" i="1"/>
  <c r="D58" i="1"/>
  <c r="D62" i="1" s="1"/>
  <c r="D63" i="1" s="1"/>
  <c r="C58" i="1"/>
  <c r="C59" i="1" s="1"/>
  <c r="D59" i="1" l="1"/>
  <c r="C62" i="1"/>
  <c r="C63" i="1" s="1"/>
  <c r="E62" i="1"/>
  <c r="E63" i="1" s="1"/>
</calcChain>
</file>

<file path=xl/sharedStrings.xml><?xml version="1.0" encoding="utf-8"?>
<sst xmlns="http://schemas.openxmlformats.org/spreadsheetml/2006/main" count="122" uniqueCount="83">
  <si>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</si>
  <si>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</si>
  <si>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</si>
  <si>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</si>
  <si>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</si>
  <si>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</si>
  <si>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</si>
  <si>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</si>
  <si>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</si>
  <si>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</si>
  <si>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</si>
  <si>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</si>
  <si>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</si>
  <si>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</si>
  <si>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</si>
  <si>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</si>
  <si>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</si>
  <si>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</si>
  <si>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</si>
  <si>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</si>
  <si>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</si>
  <si>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</si>
  <si>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</si>
  <si>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</si>
  <si>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</si>
  <si>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</si>
  <si>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</si>
  <si>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</si>
  <si>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</si>
  <si>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</si>
  <si>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</si>
  <si>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</si>
  <si>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</si>
  <si>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</si>
  <si>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</si>
  <si>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</si>
  <si>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</si>
  <si>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</si>
  <si>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</si>
  <si>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</si>
  <si>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</si>
  <si>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</si>
  <si>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</si>
  <si>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</si>
  <si>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</si>
  <si>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</si>
  <si>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</si>
  <si>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</si>
  <si>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</si>
  <si>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</si>
  <si>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</si>
  <si>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</si>
  <si>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</si>
  <si>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</si>
  <si>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12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</si>
  <si>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</si>
  <si>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</si>
  <si>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</si>
  <si>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</si>
  <si>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</si>
  <si>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</si>
  <si>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</si>
  <si>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</si>
  <si>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</si>
  <si>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</si>
  <si>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2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</si>
  <si>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2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</si>
  <si>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2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</si>
  <si>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</si>
  <si>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</si>
  <si>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</si>
  <si>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</si>
  <si>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</si>
  <si>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</si>
  <si>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</si>
  <si>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</si>
  <si>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</si>
  <si>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</si>
  <si>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</si>
  <si>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</si>
  <si>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月</t>
    </r>
    <phoneticPr fontId="4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</si>
  <si>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月</t>
    </r>
    <phoneticPr fontId="5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</si>
  <si>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12</t>
    </r>
    <r>
      <rPr>
        <sz val="14"/>
        <rFont val="標楷體"/>
        <family val="4"/>
        <charset val="136"/>
      </rPr>
      <t>月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</si>
</sst>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84" formatCode="0.00_ "/>
    <numFmt numFmtId="185" formatCode="#,##0_ "/>
    <numFmt numFmtId="186" formatCode="0.00_);[Red]\(0.00\)"/>
    <numFmt numFmtId="187" formatCode="_(* #,##0_);_(* \-#,##0_);_(* &quot;-&quot;_);_(@_)"/>
    <numFmt numFmtId="188" formatCode="#,##0.00_ "/>
  </numFmts>
  <fonts count="35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color rgb="FFFF0000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0" fontId="9" fillId="0" borderId="0"/>
    <xf numFmtId="0" fontId="34" fillId="0" borderId="38" applyAlignment="0" applyProtection="0"/>
  </cellStyleXfs>
  <cellXfs count="167">
    <xf numFmtId="0" fontId="0" fillId="0" borderId="0" xfId="0"/>
    <xf numFmtId="0" fontId="2" fillId="0" borderId="0" xfId="0" applyFont="1" applyFill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3" fontId="11" fillId="0" borderId="3" xfId="2" applyNumberFormat="1" applyFont="1" applyFill="1" applyBorder="1" applyAlignment="1" applyProtection="1">
      <alignment horizontal="right"/>
      <protection hidden="1"/>
    </xf>
    <xf numFmtId="176" fontId="7" fillId="0" borderId="0" xfId="0" applyNumberFormat="1" applyFont="1" applyFill="1"/>
    <xf numFmtId="0" fontId="13" fillId="0" borderId="4" xfId="0" applyFont="1" applyFill="1" applyBorder="1" applyAlignment="1">
      <alignment horizontal="center" vertical="center" shrinkToFit="1"/>
    </xf>
    <xf numFmtId="49" fontId="15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7" fillId="0" borderId="9" xfId="2" applyFont="1" applyFill="1" applyBorder="1" applyAlignment="1" applyProtection="1">
      <alignment horizontal="left" vertical="center"/>
      <protection hidden="1"/>
    </xf>
    <xf numFmtId="176" fontId="20" fillId="0" borderId="10" xfId="0" applyNumberFormat="1" applyFont="1" applyFill="1" applyBorder="1" applyAlignment="1" applyProtection="1">
      <alignment horizontal="right" vertical="center"/>
      <protection locked="0"/>
    </xf>
    <xf numFmtId="176" fontId="20" fillId="0" borderId="11" xfId="0" applyNumberFormat="1" applyFont="1" applyFill="1" applyBorder="1" applyAlignment="1" applyProtection="1">
      <alignment horizontal="right" vertical="center"/>
      <protection locked="0"/>
    </xf>
    <xf numFmtId="176" fontId="20" fillId="0" borderId="12" xfId="0" applyNumberFormat="1" applyFont="1" applyFill="1" applyBorder="1" applyAlignment="1" applyProtection="1">
      <alignment horizontal="right" vertical="center"/>
      <protection locked="0"/>
    </xf>
    <xf numFmtId="177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21" fillId="0" borderId="9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5" fillId="0" borderId="15" xfId="0" applyNumberFormat="1" applyFont="1" applyFill="1" applyBorder="1" applyAlignment="1" applyProtection="1">
      <alignment horizontal="right" vertical="center"/>
      <protection locked="0"/>
    </xf>
    <xf numFmtId="177" fontId="15" fillId="0" borderId="16" xfId="1" applyNumberFormat="1" applyFont="1" applyFill="1" applyBorder="1" applyAlignment="1" applyProtection="1">
      <alignment horizontal="right" vertical="center"/>
      <protection locked="0"/>
    </xf>
    <xf numFmtId="178" fontId="16" fillId="0" borderId="14" xfId="0" applyNumberFormat="1" applyFont="1" applyFill="1" applyBorder="1" applyAlignment="1">
      <alignment horizontal="right" vertical="center"/>
    </xf>
    <xf numFmtId="177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0" xfId="0" applyNumberFormat="1" applyFont="1" applyFill="1" applyAlignment="1">
      <alignment horizontal="center" vertical="center" wrapText="1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5" fillId="0" borderId="19" xfId="0" applyNumberFormat="1" applyFont="1" applyFill="1" applyBorder="1" applyAlignment="1" applyProtection="1">
      <alignment horizontal="righ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6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6" fillId="0" borderId="9" xfId="0" applyNumberFormat="1" applyFont="1" applyFill="1" applyBorder="1" applyAlignment="1" applyProtection="1">
      <alignment horizontal="right" vertical="center"/>
      <protection locked="0"/>
    </xf>
    <xf numFmtId="178" fontId="16" fillId="0" borderId="20" xfId="0" applyNumberFormat="1" applyFont="1" applyFill="1" applyBorder="1" applyAlignment="1">
      <alignment horizontal="right" vertical="center"/>
    </xf>
    <xf numFmtId="0" fontId="20" fillId="0" borderId="9" xfId="2" applyFont="1" applyFill="1" applyBorder="1" applyAlignment="1" applyProtection="1">
      <alignment horizontal="center" vertical="center" shrinkToFit="1"/>
      <protection hidden="1"/>
    </xf>
    <xf numFmtId="0" fontId="22" fillId="0" borderId="9" xfId="2" applyFont="1" applyFill="1" applyBorder="1" applyAlignment="1" applyProtection="1">
      <alignment horizontal="left" vertical="center" shrinkToFit="1"/>
      <protection hidden="1"/>
    </xf>
    <xf numFmtId="178" fontId="21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6" fillId="0" borderId="22" xfId="0" applyNumberFormat="1" applyFont="1" applyFill="1" applyBorder="1" applyAlignment="1">
      <alignment horizontal="right" vertical="center"/>
    </xf>
    <xf numFmtId="41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5" fillId="0" borderId="12" xfId="0" applyNumberFormat="1" applyFont="1" applyFill="1" applyBorder="1" applyAlignment="1" applyProtection="1">
      <alignment horizontal="right" vertical="center"/>
      <protection locked="0"/>
    </xf>
    <xf numFmtId="41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16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5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5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6" fillId="0" borderId="2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49" fontId="15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5" fillId="0" borderId="5" xfId="2" applyNumberFormat="1" applyFont="1" applyFill="1" applyBorder="1" applyAlignment="1" applyProtection="1">
      <alignment horizontal="center" vertical="center"/>
      <protection hidden="1"/>
    </xf>
    <xf numFmtId="49" fontId="15" fillId="0" borderId="16" xfId="2" applyNumberFormat="1" applyFont="1" applyFill="1" applyBorder="1" applyAlignment="1" applyProtection="1">
      <alignment horizontal="center" vertical="center"/>
      <protection hidden="1"/>
    </xf>
    <xf numFmtId="0" fontId="26" fillId="0" borderId="28" xfId="0" applyFont="1" applyFill="1" applyBorder="1" applyAlignment="1" applyProtection="1">
      <alignment horizontal="center" vertical="center"/>
    </xf>
    <xf numFmtId="176" fontId="28" fillId="0" borderId="15" xfId="0" applyNumberFormat="1" applyFont="1" applyFill="1" applyBorder="1" applyAlignment="1">
      <alignment horizontal="center" vertical="center"/>
    </xf>
    <xf numFmtId="176" fontId="29" fillId="0" borderId="23" xfId="0" applyNumberFormat="1" applyFont="1" applyFill="1" applyBorder="1" applyProtection="1"/>
    <xf numFmtId="176" fontId="29" fillId="0" borderId="17" xfId="0" applyNumberFormat="1" applyFont="1" applyFill="1" applyBorder="1" applyProtection="1"/>
    <xf numFmtId="0" fontId="26" fillId="0" borderId="29" xfId="0" applyFont="1" applyFill="1" applyBorder="1" applyAlignment="1" applyProtection="1">
      <alignment horizontal="center" vertical="center"/>
    </xf>
    <xf numFmtId="184" fontId="29" fillId="0" borderId="23" xfId="0" applyNumberFormat="1" applyFont="1" applyFill="1" applyBorder="1" applyProtection="1"/>
    <xf numFmtId="184" fontId="29" fillId="0" borderId="17" xfId="0" applyNumberFormat="1" applyFont="1" applyFill="1" applyBorder="1" applyProtection="1"/>
    <xf numFmtId="176" fontId="28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8" fillId="0" borderId="23" xfId="0" applyFont="1" applyFill="1" applyBorder="1" applyAlignment="1" applyProtection="1">
      <alignment horizontal="center" vertical="center"/>
    </xf>
    <xf numFmtId="185" fontId="29" fillId="0" borderId="23" xfId="0" applyNumberFormat="1" applyFont="1" applyFill="1" applyBorder="1" applyProtection="1"/>
    <xf numFmtId="185" fontId="29" fillId="0" borderId="17" xfId="0" applyNumberFormat="1" applyFont="1" applyFill="1" applyBorder="1" applyProtection="1"/>
    <xf numFmtId="0" fontId="30" fillId="0" borderId="30" xfId="0" applyFont="1" applyFill="1" applyBorder="1" applyAlignment="1">
      <alignment vertical="center"/>
    </xf>
    <xf numFmtId="0" fontId="28" fillId="0" borderId="25" xfId="0" applyFont="1" applyFill="1" applyBorder="1" applyAlignment="1" applyProtection="1">
      <alignment horizontal="center" vertical="center"/>
    </xf>
    <xf numFmtId="184" fontId="29" fillId="0" borderId="25" xfId="0" applyNumberFormat="1" applyFont="1" applyFill="1" applyBorder="1" applyProtection="1"/>
    <xf numFmtId="184" fontId="29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5" fontId="16" fillId="0" borderId="0" xfId="0" applyNumberFormat="1" applyFont="1" applyFill="1" applyBorder="1" applyProtection="1"/>
    <xf numFmtId="10" fontId="16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2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6" fontId="6" fillId="0" borderId="0" xfId="1" applyNumberFormat="1" applyFont="1" applyAlignment="1" applyProtection="1">
      <alignment horizontal="centerContinuous"/>
    </xf>
    <xf numFmtId="187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6" fontId="6" fillId="0" borderId="0" xfId="0" applyNumberFormat="1" applyFont="1" applyProtection="1"/>
    <xf numFmtId="0" fontId="29" fillId="0" borderId="4" xfId="0" applyFont="1" applyBorder="1" applyAlignment="1" applyProtection="1">
      <alignment horizontal="center" vertical="center" shrinkToFit="1"/>
    </xf>
    <xf numFmtId="187" fontId="16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6" fontId="9" fillId="0" borderId="32" xfId="2" applyNumberFormat="1" applyFont="1" applyBorder="1" applyAlignment="1" applyProtection="1">
      <alignment horizontal="center" vertical="center"/>
      <protection hidden="1"/>
    </xf>
    <xf numFmtId="187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/>
      <protection hidden="1"/>
    </xf>
    <xf numFmtId="176" fontId="22" fillId="0" borderId="10" xfId="0" applyNumberFormat="1" applyFont="1" applyBorder="1" applyAlignment="1" applyProtection="1">
      <alignment horizontal="right" vertical="center"/>
      <protection locked="0"/>
    </xf>
    <xf numFmtId="177" fontId="22" fillId="0" borderId="13" xfId="1" applyNumberFormat="1" applyFont="1" applyBorder="1" applyAlignment="1" applyProtection="1">
      <alignment horizontal="right" vertical="center"/>
      <protection locked="0"/>
    </xf>
    <xf numFmtId="187" fontId="22" fillId="0" borderId="10" xfId="0" applyNumberFormat="1" applyFont="1" applyBorder="1" applyAlignment="1" applyProtection="1">
      <alignment horizontal="right" vertical="center"/>
    </xf>
    <xf numFmtId="184" fontId="22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7" fontId="9" fillId="0" borderId="29" xfId="0" applyNumberFormat="1" applyFont="1" applyBorder="1" applyAlignment="1" applyProtection="1">
      <alignment horizontal="right" vertical="center"/>
    </xf>
    <xf numFmtId="184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7" fontId="9" fillId="0" borderId="35" xfId="0" applyNumberFormat="1" applyFont="1" applyBorder="1" applyAlignment="1" applyProtection="1">
      <alignment horizontal="right" vertical="center"/>
    </xf>
    <xf numFmtId="187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84" fontId="9" fillId="0" borderId="17" xfId="1" applyNumberFormat="1" applyFont="1" applyBorder="1" applyAlignment="1" applyProtection="1">
      <alignment horizontal="right" vertical="center"/>
      <protection locked="0"/>
    </xf>
    <xf numFmtId="188" fontId="9" fillId="0" borderId="17" xfId="1" applyNumberFormat="1" applyFont="1" applyBorder="1" applyAlignment="1" applyProtection="1">
      <alignment horizontal="right" vertical="center"/>
      <protection locked="0"/>
    </xf>
    <xf numFmtId="184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7" fontId="9" fillId="0" borderId="28" xfId="0" applyNumberFormat="1" applyFont="1" applyBorder="1" applyAlignment="1" applyProtection="1">
      <alignment horizontal="right" vertical="center"/>
    </xf>
    <xf numFmtId="187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84" fontId="9" fillId="0" borderId="32" xfId="1" applyNumberFormat="1" applyFont="1" applyBorder="1" applyAlignment="1" applyProtection="1">
      <alignment horizontal="right" vertical="center"/>
      <protection locked="0"/>
    </xf>
    <xf numFmtId="0" fontId="22" fillId="0" borderId="9" xfId="2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 shrinkToFit="1"/>
      <protection hidden="1"/>
    </xf>
    <xf numFmtId="0" fontId="23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7" fontId="9" fillId="0" borderId="10" xfId="0" applyNumberFormat="1" applyFont="1" applyBorder="1" applyAlignment="1" applyProtection="1">
      <alignment horizontal="right" vertical="center"/>
    </xf>
    <xf numFmtId="187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3" fillId="0" borderId="0" xfId="2" applyNumberFormat="1" applyFont="1" applyProtection="1">
      <protection hidden="1"/>
    </xf>
    <xf numFmtId="10" fontId="33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86" fontId="6" fillId="0" borderId="0" xfId="1" applyNumberFormat="1" applyFont="1" applyProtection="1"/>
    <xf numFmtId="0" fontId="15" fillId="0" borderId="0" xfId="0" applyFont="1" applyFill="1" applyAlignment="1">
      <alignment horizontal="center" vertical="center"/>
    </xf>
    <xf numFmtId="49" fontId="15" fillId="0" borderId="31" xfId="2" applyNumberFormat="1" applyFont="1" applyBorder="1" applyAlignment="1" applyProtection="1">
      <alignment horizontal="center" vertical="center" wrapText="1"/>
      <protection hidden="1"/>
    </xf>
    <xf numFmtId="49" fontId="15" fillId="0" borderId="16" xfId="2" applyNumberFormat="1" applyFont="1" applyBorder="1" applyAlignment="1" applyProtection="1">
      <alignment horizontal="center" vertical="center" wrapText="1"/>
      <protection hidden="1"/>
    </xf>
  </cellXfs>
  <cellStyles count="4">
    <cellStyle name="TableStyleLight1" xfId="3"/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&#26376;&#22577;\11301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/>
      <sheetData sheetId="1"/>
      <sheetData sheetId="2">
        <row r="2">
          <cell r="Q2" t="str">
            <v>總交易量</v>
          </cell>
          <cell r="R2" t="str">
            <v>匯率有關契約</v>
          </cell>
          <cell r="S2" t="str">
            <v>利率有關契約</v>
          </cell>
        </row>
        <row r="99">
          <cell r="T99">
            <v>130935.6</v>
          </cell>
          <cell r="U99">
            <v>120223.78</v>
          </cell>
          <cell r="V99">
            <v>7420.56</v>
          </cell>
          <cell r="W99" t="str">
            <v>110/1</v>
          </cell>
        </row>
        <row r="100">
          <cell r="T100">
            <v>102215.67999999999</v>
          </cell>
          <cell r="U100">
            <v>93027.91</v>
          </cell>
          <cell r="V100">
            <v>7396.27</v>
          </cell>
        </row>
        <row r="101">
          <cell r="T101">
            <v>135601.41</v>
          </cell>
          <cell r="U101">
            <v>122000.73</v>
          </cell>
          <cell r="V101">
            <v>10549.48</v>
          </cell>
        </row>
        <row r="102">
          <cell r="T102">
            <v>117777.07</v>
          </cell>
          <cell r="U102">
            <v>107637.36</v>
          </cell>
          <cell r="V102">
            <v>7563.5</v>
          </cell>
        </row>
        <row r="103">
          <cell r="T103">
            <v>117730.24000000001</v>
          </cell>
          <cell r="U103">
            <v>108109</v>
          </cell>
          <cell r="V103">
            <v>7290.57</v>
          </cell>
        </row>
        <row r="104">
          <cell r="T104">
            <v>115283.32</v>
          </cell>
          <cell r="U104">
            <v>106897.27</v>
          </cell>
          <cell r="V104">
            <v>7553.93</v>
          </cell>
        </row>
        <row r="105">
          <cell r="T105">
            <v>120484.95</v>
          </cell>
          <cell r="U105">
            <v>109535.88</v>
          </cell>
          <cell r="V105">
            <v>9345.0499999999993</v>
          </cell>
        </row>
        <row r="106">
          <cell r="T106">
            <v>125951.53</v>
          </cell>
          <cell r="U106">
            <v>114575.93</v>
          </cell>
          <cell r="V106">
            <v>9719.6</v>
          </cell>
        </row>
        <row r="107">
          <cell r="T107">
            <v>123348.49</v>
          </cell>
          <cell r="U107">
            <v>110853.15</v>
          </cell>
          <cell r="V107">
            <v>11083.09</v>
          </cell>
        </row>
        <row r="108">
          <cell r="T108">
            <v>128107.78</v>
          </cell>
          <cell r="U108">
            <v>107640.5</v>
          </cell>
          <cell r="V108">
            <v>19169.93</v>
          </cell>
        </row>
        <row r="109">
          <cell r="T109">
            <v>124978.64</v>
          </cell>
          <cell r="U109">
            <v>103721.71</v>
          </cell>
          <cell r="V109">
            <v>20221.84</v>
          </cell>
        </row>
        <row r="110">
          <cell r="T110">
            <v>120130.06</v>
          </cell>
          <cell r="U110">
            <v>106722.2</v>
          </cell>
          <cell r="V110">
            <v>12508</v>
          </cell>
        </row>
        <row r="111">
          <cell r="T111">
            <v>135976.43</v>
          </cell>
          <cell r="U111">
            <v>119436.91</v>
          </cell>
          <cell r="V111">
            <v>15259.71</v>
          </cell>
          <cell r="W111" t="str">
            <v>111/1</v>
          </cell>
        </row>
        <row r="112">
          <cell r="T112">
            <v>113374.43</v>
          </cell>
          <cell r="U112">
            <v>94585</v>
          </cell>
          <cell r="V112">
            <v>17998.11</v>
          </cell>
        </row>
        <row r="113">
          <cell r="T113">
            <v>163754.99</v>
          </cell>
          <cell r="U113">
            <v>128415.02</v>
          </cell>
          <cell r="V113">
            <v>33715.160000000003</v>
          </cell>
        </row>
        <row r="114">
          <cell r="T114">
            <v>124623.82</v>
          </cell>
          <cell r="U114">
            <v>104328.64</v>
          </cell>
          <cell r="V114">
            <v>19256.830000000002</v>
          </cell>
        </row>
        <row r="115">
          <cell r="T115">
            <v>127020.17</v>
          </cell>
          <cell r="U115">
            <v>112465.26</v>
          </cell>
          <cell r="V115">
            <v>13498.94</v>
          </cell>
        </row>
        <row r="116">
          <cell r="T116">
            <v>140449.54</v>
          </cell>
          <cell r="U116">
            <v>120880.64</v>
          </cell>
          <cell r="V116">
            <v>18586.34</v>
          </cell>
        </row>
        <row r="117">
          <cell r="T117">
            <v>148173.76000000001</v>
          </cell>
          <cell r="U117">
            <v>128205.59</v>
          </cell>
          <cell r="V117">
            <v>18896.75</v>
          </cell>
        </row>
        <row r="118">
          <cell r="T118">
            <v>161723.1</v>
          </cell>
          <cell r="U118">
            <v>142122</v>
          </cell>
          <cell r="V118">
            <v>18383.04</v>
          </cell>
        </row>
        <row r="119">
          <cell r="T119">
            <v>173414.58</v>
          </cell>
          <cell r="U119">
            <v>149082.63</v>
          </cell>
          <cell r="V119">
            <v>22087.51</v>
          </cell>
        </row>
        <row r="120">
          <cell r="T120">
            <v>153223.56</v>
          </cell>
          <cell r="U120">
            <v>139195.39000000001</v>
          </cell>
          <cell r="V120">
            <v>12598.48</v>
          </cell>
        </row>
        <row r="121">
          <cell r="T121">
            <v>153731.49</v>
          </cell>
          <cell r="U121">
            <v>138946.47</v>
          </cell>
          <cell r="V121">
            <v>13494.49</v>
          </cell>
        </row>
        <row r="122">
          <cell r="T122">
            <v>146854.57999999999</v>
          </cell>
          <cell r="U122">
            <v>136034.65</v>
          </cell>
          <cell r="V122">
            <v>10396.94</v>
          </cell>
        </row>
        <row r="123">
          <cell r="T123">
            <v>130274.93</v>
          </cell>
          <cell r="U123">
            <v>118864.35</v>
          </cell>
          <cell r="V123">
            <v>10867.39</v>
          </cell>
          <cell r="W123" t="str">
            <v>112/1</v>
          </cell>
        </row>
        <row r="124">
          <cell r="T124">
            <v>157290.13</v>
          </cell>
          <cell r="U124">
            <v>139909.41</v>
          </cell>
          <cell r="V124">
            <v>16240.6</v>
          </cell>
        </row>
        <row r="125">
          <cell r="T125">
            <v>208039.6</v>
          </cell>
          <cell r="U125">
            <v>177487.89</v>
          </cell>
          <cell r="V125">
            <v>28929.89</v>
          </cell>
        </row>
        <row r="126">
          <cell r="T126">
            <v>143831.07999999999</v>
          </cell>
          <cell r="U126">
            <v>131495.84</v>
          </cell>
          <cell r="V126">
            <v>11369.51</v>
          </cell>
        </row>
        <row r="127">
          <cell r="T127">
            <v>179419.08</v>
          </cell>
          <cell r="U127">
            <v>159659.20000000001</v>
          </cell>
          <cell r="V127">
            <v>18378.400000000001</v>
          </cell>
        </row>
        <row r="128">
          <cell r="T128">
            <v>177728.16</v>
          </cell>
          <cell r="U128">
            <v>162356.49</v>
          </cell>
          <cell r="V128">
            <v>14128.58</v>
          </cell>
        </row>
        <row r="129">
          <cell r="T129">
            <v>166499.95000000001</v>
          </cell>
          <cell r="U129">
            <v>153446.57</v>
          </cell>
          <cell r="V129">
            <v>11874.95</v>
          </cell>
        </row>
        <row r="130">
          <cell r="T130">
            <v>186101.25</v>
          </cell>
          <cell r="U130">
            <v>169863.48</v>
          </cell>
          <cell r="V130">
            <v>15088.03</v>
          </cell>
        </row>
        <row r="131">
          <cell r="T131">
            <v>165663.10999999999</v>
          </cell>
          <cell r="U131">
            <v>149294.73000000001</v>
          </cell>
          <cell r="V131">
            <v>15471.97</v>
          </cell>
        </row>
        <row r="132">
          <cell r="T132">
            <v>166688.66</v>
          </cell>
          <cell r="U132">
            <v>149005.82</v>
          </cell>
          <cell r="V132">
            <v>16539.96</v>
          </cell>
        </row>
        <row r="133">
          <cell r="T133">
            <v>196097.72</v>
          </cell>
          <cell r="U133">
            <v>175581.24</v>
          </cell>
          <cell r="V133">
            <v>19489.37</v>
          </cell>
        </row>
        <row r="134">
          <cell r="T134">
            <v>170934.79</v>
          </cell>
          <cell r="U134">
            <v>156594.84</v>
          </cell>
          <cell r="V134">
            <v>13861.34</v>
          </cell>
        </row>
        <row r="135">
          <cell r="T135">
            <v>221410.02</v>
          </cell>
          <cell r="U135">
            <v>191801.31</v>
          </cell>
          <cell r="V135">
            <v>28753.74</v>
          </cell>
          <cell r="W135" t="str">
            <v>113/1</v>
          </cell>
        </row>
      </sheetData>
      <sheetData sheetId="3">
        <row r="3">
          <cell r="M3" t="str">
            <v>純外幣交易</v>
          </cell>
          <cell r="N3">
            <v>62.794470638682022</v>
          </cell>
          <cell r="P3" t="str">
            <v>本國銀行</v>
          </cell>
          <cell r="Q3">
            <v>71.851388523279709</v>
          </cell>
        </row>
        <row r="4">
          <cell r="M4" t="str">
            <v>涉及新臺幣交易</v>
          </cell>
          <cell r="N4">
            <v>37.205529361317971</v>
          </cell>
          <cell r="P4" t="str">
            <v>外國及大陸地區銀行在台分行</v>
          </cell>
          <cell r="Q4">
            <v>28.148611476720287</v>
          </cell>
        </row>
      </sheetData>
      <sheetData sheetId="4">
        <row r="50">
          <cell r="O50">
            <v>71.851388523279709</v>
          </cell>
        </row>
      </sheetData>
      <sheetData sheetId="5" refreshError="1"/>
      <sheetData sheetId="6">
        <row r="6">
          <cell r="M6">
            <v>2197963</v>
          </cell>
          <cell r="N6">
            <v>8.17</v>
          </cell>
        </row>
        <row r="7">
          <cell r="M7">
            <v>1969699</v>
          </cell>
          <cell r="N7">
            <v>7.32</v>
          </cell>
        </row>
        <row r="8">
          <cell r="M8">
            <v>1950369</v>
          </cell>
          <cell r="N8">
            <v>7.25</v>
          </cell>
        </row>
        <row r="9">
          <cell r="M9">
            <v>1884473</v>
          </cell>
          <cell r="N9">
            <v>7</v>
          </cell>
        </row>
        <row r="10">
          <cell r="M10">
            <v>1774091</v>
          </cell>
          <cell r="N10">
            <v>6.59</v>
          </cell>
        </row>
        <row r="11">
          <cell r="M11">
            <v>1187430</v>
          </cell>
          <cell r="N11">
            <v>4.41</v>
          </cell>
        </row>
        <row r="12">
          <cell r="M12">
            <v>1118725</v>
          </cell>
          <cell r="N12">
            <v>4.16</v>
          </cell>
        </row>
        <row r="13">
          <cell r="M13">
            <v>1112978</v>
          </cell>
          <cell r="N13">
            <v>4.1399999999999997</v>
          </cell>
        </row>
        <row r="14">
          <cell r="M14">
            <v>719264</v>
          </cell>
          <cell r="N14">
            <v>2.67</v>
          </cell>
        </row>
        <row r="15">
          <cell r="M15">
            <v>664003</v>
          </cell>
          <cell r="N15">
            <v>2.4700000000000002</v>
          </cell>
        </row>
        <row r="16">
          <cell r="M16">
            <v>636373</v>
          </cell>
          <cell r="N16">
            <v>2.36</v>
          </cell>
        </row>
        <row r="17">
          <cell r="M17">
            <v>616736</v>
          </cell>
          <cell r="N17">
            <v>2.29</v>
          </cell>
        </row>
        <row r="18">
          <cell r="M18">
            <v>514819</v>
          </cell>
          <cell r="N18">
            <v>1.91</v>
          </cell>
        </row>
        <row r="19">
          <cell r="M19">
            <v>465194</v>
          </cell>
          <cell r="N19">
            <v>1.73</v>
          </cell>
        </row>
        <row r="20">
          <cell r="M20">
            <v>440439</v>
          </cell>
          <cell r="N20">
            <v>1.64</v>
          </cell>
        </row>
        <row r="21">
          <cell r="M21">
            <v>385580</v>
          </cell>
          <cell r="N21">
            <v>1.43</v>
          </cell>
        </row>
        <row r="22">
          <cell r="M22">
            <v>318041</v>
          </cell>
          <cell r="N22">
            <v>1.18</v>
          </cell>
        </row>
        <row r="23">
          <cell r="M23">
            <v>304183</v>
          </cell>
          <cell r="N23">
            <v>1.1299999999999999</v>
          </cell>
        </row>
        <row r="24">
          <cell r="M24">
            <v>178182</v>
          </cell>
          <cell r="N24">
            <v>0.66</v>
          </cell>
        </row>
        <row r="25">
          <cell r="M25">
            <v>175275</v>
          </cell>
          <cell r="N25">
            <v>0.65</v>
          </cell>
        </row>
        <row r="26">
          <cell r="M26">
            <v>127155</v>
          </cell>
          <cell r="N26">
            <v>0.47</v>
          </cell>
        </row>
        <row r="27">
          <cell r="M27">
            <v>118418</v>
          </cell>
          <cell r="N27">
            <v>0.44</v>
          </cell>
        </row>
        <row r="28">
          <cell r="M28">
            <v>95303</v>
          </cell>
          <cell r="N28">
            <v>0.35</v>
          </cell>
        </row>
        <row r="29">
          <cell r="M29">
            <v>93404</v>
          </cell>
          <cell r="N29">
            <v>0.35</v>
          </cell>
        </row>
        <row r="30">
          <cell r="M30">
            <v>91235</v>
          </cell>
          <cell r="N30">
            <v>0.34</v>
          </cell>
        </row>
        <row r="31">
          <cell r="M31">
            <v>82049</v>
          </cell>
          <cell r="N31">
            <v>0.31</v>
          </cell>
        </row>
        <row r="32">
          <cell r="M32">
            <v>53750</v>
          </cell>
          <cell r="N32">
            <v>0.2</v>
          </cell>
        </row>
        <row r="33">
          <cell r="M33">
            <v>48015</v>
          </cell>
          <cell r="N33">
            <v>0.18</v>
          </cell>
        </row>
        <row r="34">
          <cell r="M34">
            <v>4617</v>
          </cell>
          <cell r="N34">
            <v>0.02</v>
          </cell>
        </row>
        <row r="35">
          <cell r="M35">
            <v>2987</v>
          </cell>
          <cell r="N35">
            <v>0.01</v>
          </cell>
        </row>
        <row r="36">
          <cell r="M36">
            <v>2345</v>
          </cell>
          <cell r="N36">
            <v>0.01</v>
          </cell>
        </row>
        <row r="37">
          <cell r="M37">
            <v>2149</v>
          </cell>
          <cell r="N37">
            <v>0.01</v>
          </cell>
        </row>
        <row r="38">
          <cell r="M38">
            <v>1270</v>
          </cell>
          <cell r="N38">
            <v>0</v>
          </cell>
        </row>
        <row r="39">
          <cell r="M39">
            <v>1203</v>
          </cell>
          <cell r="N39">
            <v>0</v>
          </cell>
        </row>
        <row r="40">
          <cell r="M40">
            <v>661</v>
          </cell>
          <cell r="N40">
            <v>0</v>
          </cell>
        </row>
        <row r="41">
          <cell r="M41">
            <v>240</v>
          </cell>
          <cell r="N41">
            <v>0</v>
          </cell>
        </row>
        <row r="42">
          <cell r="M42">
            <v>0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1092790</v>
          </cell>
          <cell r="N46">
            <v>4.0599999999999996</v>
          </cell>
        </row>
        <row r="47">
          <cell r="M47">
            <v>915861</v>
          </cell>
          <cell r="N47">
            <v>3.4</v>
          </cell>
        </row>
        <row r="48">
          <cell r="M48">
            <v>836835</v>
          </cell>
          <cell r="N48">
            <v>3.11</v>
          </cell>
        </row>
        <row r="49">
          <cell r="M49">
            <v>638375</v>
          </cell>
          <cell r="N49">
            <v>2.37</v>
          </cell>
        </row>
        <row r="50">
          <cell r="M50">
            <v>586238</v>
          </cell>
          <cell r="N50">
            <v>2.1800000000000002</v>
          </cell>
        </row>
        <row r="51">
          <cell r="M51">
            <v>509736</v>
          </cell>
          <cell r="N51">
            <v>1.89</v>
          </cell>
        </row>
        <row r="52">
          <cell r="M52">
            <v>391891</v>
          </cell>
          <cell r="N52">
            <v>1.46</v>
          </cell>
        </row>
        <row r="53">
          <cell r="M53">
            <v>355039</v>
          </cell>
          <cell r="N53">
            <v>1.32</v>
          </cell>
        </row>
        <row r="54">
          <cell r="M54">
            <v>303371</v>
          </cell>
          <cell r="N54">
            <v>1.1299999999999999</v>
          </cell>
        </row>
        <row r="55">
          <cell r="M55">
            <v>263919</v>
          </cell>
          <cell r="N55">
            <v>0.98</v>
          </cell>
        </row>
        <row r="56">
          <cell r="M56">
            <v>243478</v>
          </cell>
          <cell r="N56">
            <v>0.9</v>
          </cell>
        </row>
        <row r="57">
          <cell r="M57">
            <v>197529</v>
          </cell>
          <cell r="N57">
            <v>0.73</v>
          </cell>
        </row>
        <row r="58">
          <cell r="M58">
            <v>189293</v>
          </cell>
          <cell r="N58">
            <v>0.7</v>
          </cell>
        </row>
        <row r="59">
          <cell r="M59">
            <v>187807</v>
          </cell>
          <cell r="N59">
            <v>0.7</v>
          </cell>
        </row>
        <row r="60">
          <cell r="M60">
            <v>174025</v>
          </cell>
          <cell r="N60">
            <v>0.65</v>
          </cell>
        </row>
        <row r="61">
          <cell r="M61">
            <v>155264</v>
          </cell>
          <cell r="N61">
            <v>0.57999999999999996</v>
          </cell>
        </row>
        <row r="62">
          <cell r="M62">
            <v>139117</v>
          </cell>
          <cell r="N62">
            <v>0.52</v>
          </cell>
        </row>
        <row r="63">
          <cell r="M63">
            <v>128921</v>
          </cell>
          <cell r="N63">
            <v>0.48</v>
          </cell>
        </row>
        <row r="64">
          <cell r="M64">
            <v>120633</v>
          </cell>
          <cell r="N64">
            <v>0.45</v>
          </cell>
        </row>
        <row r="65">
          <cell r="M65">
            <v>94476</v>
          </cell>
          <cell r="N65">
            <v>0.35</v>
          </cell>
        </row>
        <row r="66">
          <cell r="M66">
            <v>32984</v>
          </cell>
          <cell r="N66">
            <v>0.12</v>
          </cell>
        </row>
        <row r="67">
          <cell r="M67">
            <v>11301</v>
          </cell>
          <cell r="N67">
            <v>0.04</v>
          </cell>
        </row>
        <row r="68">
          <cell r="M68">
            <v>3660</v>
          </cell>
          <cell r="N68">
            <v>0.01</v>
          </cell>
        </row>
        <row r="69">
          <cell r="M69">
            <v>1815</v>
          </cell>
          <cell r="N69">
            <v>0.01</v>
          </cell>
        </row>
        <row r="70">
          <cell r="M70">
            <v>1769</v>
          </cell>
          <cell r="N70">
            <v>0.01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66"/>
  <sheetViews>
    <sheetView view="pageBreakPreview" zoomScale="85" zoomScaleNormal="85" zoomScaleSheetLayoutView="85" zoomScalePageLayoutView="85" workbookViewId="0">
      <selection activeCell="K31" sqref="K31"/>
    </sheetView>
  </sheetViews>
  <sheetFormatPr defaultColWidth="8.77734375" defaultRowHeight="16.5"/>
  <cols>
    <col min="1" max="1" width="48.44140625" style="90" customWidth="1"/>
    <col min="2" max="2" width="17.21875" style="10" customWidth="1"/>
    <col min="3" max="3" width="20.21875" style="10" customWidth="1"/>
    <col min="4" max="4" width="18.109375" style="10" customWidth="1"/>
    <col min="5" max="5" width="16.77734375" style="91" customWidth="1"/>
    <col min="6" max="6" width="17.5546875" style="3" hidden="1" customWidth="1"/>
    <col min="7" max="7" width="17.109375" style="3" customWidth="1"/>
    <col min="8" max="8" width="13.77734375" style="3" customWidth="1"/>
    <col min="9" max="9" width="14.77734375" style="3" customWidth="1"/>
    <col min="10" max="10" width="13.77734375" style="3" customWidth="1"/>
    <col min="11" max="16384" width="8.77734375" style="3"/>
  </cols>
  <sheetData>
    <row r="1" spans="1:11" ht="30.75" thickBot="1">
      <c r="A1" s="1" t="s">
        <v>0</v>
      </c>
      <c r="B1" s="1"/>
      <c r="C1" s="1"/>
      <c r="D1" s="1"/>
      <c r="E1" s="1"/>
      <c r="F1" s="2" t="s">
        <v>1</v>
      </c>
    </row>
    <row r="2" spans="1:11" ht="31.15" customHeight="1">
      <c r="A2" s="4" t="s">
        <v>2</v>
      </c>
      <c r="B2" s="4"/>
      <c r="C2" s="4"/>
      <c r="D2" s="4"/>
      <c r="E2" s="4"/>
      <c r="F2" s="5" t="s">
        <v>3</v>
      </c>
    </row>
    <row r="3" spans="1:11" ht="19.5">
      <c r="A3" s="164" t="s">
        <v>80</v>
      </c>
      <c r="B3" s="164"/>
      <c r="C3" s="164"/>
      <c r="D3" s="164"/>
      <c r="E3" s="164"/>
      <c r="F3" s="6"/>
    </row>
    <row r="4" spans="1:11" ht="18" thickBot="1">
      <c r="A4" s="7"/>
      <c r="B4" s="8"/>
      <c r="C4" s="8"/>
      <c r="D4" s="9" t="s">
        <v>4</v>
      </c>
      <c r="E4" s="9"/>
      <c r="F4" s="10"/>
    </row>
    <row r="5" spans="1:11" s="17" customFormat="1" ht="39" customHeight="1">
      <c r="A5" s="11" t="s">
        <v>5</v>
      </c>
      <c r="B5" s="12" t="s">
        <v>6</v>
      </c>
      <c r="C5" s="13"/>
      <c r="D5" s="14"/>
      <c r="E5" s="15"/>
      <c r="F5" s="16" t="s">
        <v>7</v>
      </c>
    </row>
    <row r="6" spans="1:11" s="17" customFormat="1" ht="24.75" customHeight="1" thickBot="1">
      <c r="A6" s="18"/>
      <c r="B6" s="19" t="s">
        <v>8</v>
      </c>
      <c r="C6" s="20" t="s">
        <v>9</v>
      </c>
      <c r="D6" s="20" t="s">
        <v>10</v>
      </c>
      <c r="E6" s="21" t="s">
        <v>11</v>
      </c>
      <c r="F6" s="22"/>
    </row>
    <row r="7" spans="1:11" s="17" customFormat="1" ht="28.15" customHeight="1" thickBot="1">
      <c r="A7" s="23" t="s">
        <v>12</v>
      </c>
      <c r="B7" s="24">
        <v>955146</v>
      </c>
      <c r="C7" s="25">
        <v>1920228</v>
      </c>
      <c r="D7" s="26">
        <v>2875374</v>
      </c>
      <c r="E7" s="27">
        <v>12.99</v>
      </c>
      <c r="F7" s="28">
        <v>348376</v>
      </c>
      <c r="G7" s="29"/>
      <c r="H7" s="29"/>
      <c r="I7" s="29"/>
      <c r="J7" s="29"/>
      <c r="K7" s="30"/>
    </row>
    <row r="8" spans="1:11" s="17" customFormat="1" ht="28.15" customHeight="1">
      <c r="A8" s="31" t="s">
        <v>13</v>
      </c>
      <c r="B8" s="32">
        <v>955146</v>
      </c>
      <c r="C8" s="32">
        <v>325350</v>
      </c>
      <c r="D8" s="32">
        <v>1280496</v>
      </c>
      <c r="E8" s="33">
        <v>5.79</v>
      </c>
      <c r="F8" s="34">
        <v>324465</v>
      </c>
      <c r="G8" s="29"/>
      <c r="H8" s="29"/>
      <c r="I8" s="29"/>
      <c r="J8" s="29"/>
      <c r="K8" s="30"/>
    </row>
    <row r="9" spans="1:11" s="17" customFormat="1" ht="24" hidden="1" customHeight="1">
      <c r="A9" s="31" t="s">
        <v>14</v>
      </c>
      <c r="B9" s="32">
        <v>0</v>
      </c>
      <c r="C9" s="32">
        <v>0</v>
      </c>
      <c r="D9" s="32">
        <v>0</v>
      </c>
      <c r="E9" s="35">
        <v>0</v>
      </c>
      <c r="F9" s="34">
        <v>0</v>
      </c>
      <c r="G9" s="36"/>
      <c r="H9" s="36"/>
      <c r="I9" s="36"/>
      <c r="J9" s="36"/>
      <c r="K9" s="30"/>
    </row>
    <row r="10" spans="1:11" s="17" customFormat="1" ht="24" hidden="1" customHeight="1">
      <c r="A10" s="31" t="s">
        <v>15</v>
      </c>
      <c r="B10" s="32">
        <v>944528</v>
      </c>
      <c r="C10" s="32">
        <v>305405</v>
      </c>
      <c r="D10" s="32">
        <v>1249933</v>
      </c>
      <c r="E10" s="35">
        <v>5.65</v>
      </c>
      <c r="F10" s="34">
        <v>324465</v>
      </c>
      <c r="G10" s="36"/>
      <c r="H10" s="36"/>
      <c r="I10" s="36"/>
      <c r="J10" s="36"/>
      <c r="K10" s="30"/>
    </row>
    <row r="11" spans="1:11" s="17" customFormat="1" ht="24" hidden="1" customHeight="1">
      <c r="A11" s="31" t="s">
        <v>16</v>
      </c>
      <c r="B11" s="32">
        <v>6030</v>
      </c>
      <c r="C11" s="32">
        <v>8139</v>
      </c>
      <c r="D11" s="32">
        <v>14169</v>
      </c>
      <c r="E11" s="35">
        <v>7.0000000000000007E-2</v>
      </c>
      <c r="F11" s="34">
        <v>0</v>
      </c>
      <c r="G11" s="36"/>
      <c r="H11" s="36"/>
      <c r="I11" s="36"/>
      <c r="J11" s="36"/>
      <c r="K11" s="30"/>
    </row>
    <row r="12" spans="1:11" s="17" customFormat="1" ht="24" hidden="1" customHeight="1">
      <c r="A12" s="31" t="s">
        <v>17</v>
      </c>
      <c r="B12" s="32">
        <v>4588</v>
      </c>
      <c r="C12" s="32">
        <v>11806</v>
      </c>
      <c r="D12" s="32">
        <v>16394</v>
      </c>
      <c r="E12" s="35">
        <v>7.0000000000000007E-2</v>
      </c>
      <c r="F12" s="34">
        <v>0</v>
      </c>
      <c r="G12" s="36"/>
      <c r="H12" s="36"/>
      <c r="I12" s="36"/>
      <c r="J12" s="36"/>
      <c r="K12" s="30"/>
    </row>
    <row r="13" spans="1:11" s="17" customFormat="1" ht="24.75" customHeight="1" thickBot="1">
      <c r="A13" s="31" t="s">
        <v>18</v>
      </c>
      <c r="B13" s="32">
        <v>0</v>
      </c>
      <c r="C13" s="32">
        <v>1594878</v>
      </c>
      <c r="D13" s="32">
        <v>1594878</v>
      </c>
      <c r="E13" s="35">
        <v>7.2</v>
      </c>
      <c r="F13" s="34">
        <v>23911</v>
      </c>
      <c r="G13" s="29"/>
      <c r="H13" s="29"/>
      <c r="I13" s="29"/>
      <c r="J13" s="29"/>
      <c r="K13" s="30"/>
    </row>
    <row r="14" spans="1:11" s="17" customFormat="1" ht="24" hidden="1" customHeight="1">
      <c r="A14" s="31" t="s">
        <v>19</v>
      </c>
      <c r="B14" s="32">
        <v>0</v>
      </c>
      <c r="C14" s="32">
        <v>666519</v>
      </c>
      <c r="D14" s="32">
        <v>666519</v>
      </c>
      <c r="E14" s="35">
        <v>3.01</v>
      </c>
      <c r="F14" s="34">
        <v>4378</v>
      </c>
      <c r="G14" s="36"/>
      <c r="H14" s="36"/>
      <c r="I14" s="36"/>
      <c r="J14" s="36"/>
      <c r="K14" s="30"/>
    </row>
    <row r="15" spans="1:11" s="17" customFormat="1" ht="24" hidden="1" customHeight="1">
      <c r="A15" s="31" t="s">
        <v>20</v>
      </c>
      <c r="B15" s="32">
        <v>0</v>
      </c>
      <c r="C15" s="32">
        <v>928301</v>
      </c>
      <c r="D15" s="32">
        <v>928301</v>
      </c>
      <c r="E15" s="35">
        <v>4.1900000000000004</v>
      </c>
      <c r="F15" s="34">
        <v>19533</v>
      </c>
      <c r="G15" s="36"/>
      <c r="H15" s="36"/>
      <c r="I15" s="36"/>
      <c r="J15" s="36"/>
      <c r="K15" s="30"/>
    </row>
    <row r="16" spans="1:11" s="17" customFormat="1" ht="24" hidden="1" customHeight="1">
      <c r="A16" s="31" t="s">
        <v>21</v>
      </c>
      <c r="B16" s="32">
        <v>0</v>
      </c>
      <c r="C16" s="32">
        <v>39</v>
      </c>
      <c r="D16" s="32">
        <v>39</v>
      </c>
      <c r="E16" s="35">
        <v>0</v>
      </c>
      <c r="F16" s="34">
        <v>0</v>
      </c>
      <c r="G16" s="36"/>
      <c r="H16" s="36"/>
      <c r="I16" s="36"/>
      <c r="J16" s="36"/>
      <c r="K16" s="30"/>
    </row>
    <row r="17" spans="1:11" s="17" customFormat="1" ht="24" hidden="1" customHeight="1">
      <c r="A17" s="37" t="s">
        <v>22</v>
      </c>
      <c r="B17" s="38">
        <v>0</v>
      </c>
      <c r="C17" s="38">
        <v>19</v>
      </c>
      <c r="D17" s="38">
        <v>19</v>
      </c>
      <c r="E17" s="35">
        <v>0</v>
      </c>
      <c r="F17" s="34">
        <v>0</v>
      </c>
      <c r="G17" s="36"/>
      <c r="H17" s="36"/>
      <c r="I17" s="36"/>
      <c r="J17" s="36"/>
      <c r="K17" s="30"/>
    </row>
    <row r="18" spans="1:11" s="17" customFormat="1" ht="30" customHeight="1" thickBot="1">
      <c r="A18" s="39" t="s">
        <v>23</v>
      </c>
      <c r="B18" s="24">
        <v>7240417</v>
      </c>
      <c r="C18" s="25">
        <v>11939714</v>
      </c>
      <c r="D18" s="26">
        <v>19180131</v>
      </c>
      <c r="E18" s="27">
        <v>86.63</v>
      </c>
      <c r="F18" s="28">
        <v>3496142</v>
      </c>
      <c r="G18" s="29"/>
      <c r="H18" s="29"/>
      <c r="I18" s="29"/>
      <c r="J18" s="29"/>
      <c r="K18" s="30"/>
    </row>
    <row r="19" spans="1:11" s="17" customFormat="1" ht="30" customHeight="1">
      <c r="A19" s="40" t="s">
        <v>24</v>
      </c>
      <c r="B19" s="32">
        <v>7240417</v>
      </c>
      <c r="C19" s="32">
        <v>11936581</v>
      </c>
      <c r="D19" s="32">
        <v>19176998</v>
      </c>
      <c r="E19" s="35">
        <v>86.61</v>
      </c>
      <c r="F19" s="34">
        <v>3474556</v>
      </c>
      <c r="G19" s="29"/>
      <c r="H19" s="29"/>
      <c r="I19" s="29"/>
      <c r="J19" s="29"/>
      <c r="K19" s="30"/>
    </row>
    <row r="20" spans="1:11" s="17" customFormat="1" ht="24" hidden="1" customHeight="1">
      <c r="A20" s="31" t="s">
        <v>25</v>
      </c>
      <c r="B20" s="32">
        <v>262960</v>
      </c>
      <c r="C20" s="32">
        <v>1995519</v>
      </c>
      <c r="D20" s="32">
        <v>2258479</v>
      </c>
      <c r="E20" s="35">
        <v>10.199999999999999</v>
      </c>
      <c r="F20" s="34">
        <v>299570</v>
      </c>
      <c r="G20" s="36"/>
      <c r="H20" s="36"/>
      <c r="I20" s="36"/>
      <c r="J20" s="36"/>
      <c r="K20" s="30"/>
    </row>
    <row r="21" spans="1:11" s="17" customFormat="1" ht="24" hidden="1" customHeight="1">
      <c r="A21" s="31" t="s">
        <v>26</v>
      </c>
      <c r="B21" s="32">
        <v>6870911</v>
      </c>
      <c r="C21" s="32">
        <v>8937109</v>
      </c>
      <c r="D21" s="32">
        <v>15808020</v>
      </c>
      <c r="E21" s="35">
        <v>71.400000000000006</v>
      </c>
      <c r="F21" s="34">
        <v>2894391</v>
      </c>
      <c r="G21" s="36"/>
      <c r="H21" s="36"/>
      <c r="I21" s="36"/>
      <c r="J21" s="36"/>
      <c r="K21" s="30"/>
    </row>
    <row r="22" spans="1:11" s="17" customFormat="1" ht="24" hidden="1" customHeight="1">
      <c r="A22" s="31" t="s">
        <v>27</v>
      </c>
      <c r="B22" s="32">
        <v>44310</v>
      </c>
      <c r="C22" s="32">
        <v>1617</v>
      </c>
      <c r="D22" s="32">
        <v>45927</v>
      </c>
      <c r="E22" s="35">
        <v>0.21</v>
      </c>
      <c r="F22" s="34">
        <v>37034</v>
      </c>
      <c r="G22" s="36"/>
      <c r="H22" s="36"/>
      <c r="I22" s="36"/>
      <c r="J22" s="36"/>
      <c r="K22" s="30"/>
    </row>
    <row r="23" spans="1:11" s="17" customFormat="1" ht="24" hidden="1" customHeight="1">
      <c r="A23" s="31" t="s">
        <v>28</v>
      </c>
      <c r="B23" s="32">
        <v>31362</v>
      </c>
      <c r="C23" s="32">
        <v>500760</v>
      </c>
      <c r="D23" s="32">
        <v>532122</v>
      </c>
      <c r="E23" s="35">
        <v>2.4</v>
      </c>
      <c r="F23" s="34">
        <v>123383</v>
      </c>
      <c r="G23" s="36"/>
      <c r="H23" s="36"/>
      <c r="I23" s="36"/>
      <c r="J23" s="36"/>
      <c r="K23" s="30"/>
    </row>
    <row r="24" spans="1:11" s="17" customFormat="1" ht="24" hidden="1" customHeight="1">
      <c r="A24" s="31" t="s">
        <v>29</v>
      </c>
      <c r="B24" s="32">
        <v>30874</v>
      </c>
      <c r="C24" s="32">
        <v>501576</v>
      </c>
      <c r="D24" s="32">
        <v>532450</v>
      </c>
      <c r="E24" s="35">
        <v>2.4</v>
      </c>
      <c r="F24" s="34">
        <v>120178</v>
      </c>
      <c r="G24" s="36"/>
      <c r="H24" s="36"/>
      <c r="I24" s="36"/>
      <c r="J24" s="36"/>
      <c r="K24" s="30"/>
    </row>
    <row r="25" spans="1:11" s="17" customFormat="1" ht="26.65" customHeight="1" thickBot="1">
      <c r="A25" s="31" t="s">
        <v>30</v>
      </c>
      <c r="B25" s="32">
        <v>0</v>
      </c>
      <c r="C25" s="32">
        <v>3133</v>
      </c>
      <c r="D25" s="32">
        <v>3133</v>
      </c>
      <c r="E25" s="35">
        <v>0.02</v>
      </c>
      <c r="F25" s="34">
        <v>21586</v>
      </c>
      <c r="G25" s="29"/>
      <c r="H25" s="29"/>
      <c r="I25" s="29"/>
      <c r="J25" s="29"/>
      <c r="K25" s="30"/>
    </row>
    <row r="26" spans="1:11" s="17" customFormat="1" ht="24" hidden="1" customHeight="1">
      <c r="A26" s="31" t="s">
        <v>19</v>
      </c>
      <c r="B26" s="32">
        <v>0</v>
      </c>
      <c r="C26" s="32">
        <v>1748</v>
      </c>
      <c r="D26" s="32">
        <v>1748</v>
      </c>
      <c r="E26" s="35">
        <v>0.01</v>
      </c>
      <c r="F26" s="34">
        <v>9984</v>
      </c>
      <c r="G26" s="36"/>
      <c r="H26" s="36"/>
      <c r="I26" s="36"/>
      <c r="J26" s="36"/>
      <c r="K26" s="30"/>
    </row>
    <row r="27" spans="1:11" s="17" customFormat="1" ht="24" hidden="1" customHeight="1">
      <c r="A27" s="31" t="s">
        <v>31</v>
      </c>
      <c r="B27" s="32">
        <v>0</v>
      </c>
      <c r="C27" s="32">
        <v>1385</v>
      </c>
      <c r="D27" s="32">
        <v>1385</v>
      </c>
      <c r="E27" s="35">
        <v>0.01</v>
      </c>
      <c r="F27" s="34">
        <v>11602</v>
      </c>
      <c r="G27" s="36"/>
      <c r="H27" s="36"/>
      <c r="I27" s="36"/>
      <c r="J27" s="36"/>
      <c r="K27" s="30"/>
    </row>
    <row r="28" spans="1:11" s="17" customFormat="1" ht="24" hidden="1" customHeight="1">
      <c r="A28" s="31" t="s">
        <v>16</v>
      </c>
      <c r="B28" s="32">
        <v>0</v>
      </c>
      <c r="C28" s="32">
        <v>0</v>
      </c>
      <c r="D28" s="32">
        <v>0</v>
      </c>
      <c r="E28" s="35">
        <v>0</v>
      </c>
      <c r="F28" s="34">
        <v>0</v>
      </c>
      <c r="G28" s="36"/>
      <c r="H28" s="36"/>
      <c r="I28" s="36"/>
      <c r="J28" s="36"/>
      <c r="K28" s="30"/>
    </row>
    <row r="29" spans="1:11" s="17" customFormat="1" ht="24" hidden="1" customHeight="1">
      <c r="A29" s="37" t="s">
        <v>17</v>
      </c>
      <c r="B29" s="38">
        <v>0</v>
      </c>
      <c r="C29" s="38">
        <v>0</v>
      </c>
      <c r="D29" s="38">
        <v>0</v>
      </c>
      <c r="E29" s="35">
        <v>0</v>
      </c>
      <c r="F29" s="41">
        <v>0</v>
      </c>
      <c r="G29" s="36"/>
      <c r="H29" s="36"/>
      <c r="I29" s="36"/>
      <c r="J29" s="36"/>
      <c r="K29" s="30"/>
    </row>
    <row r="30" spans="1:11" s="17" customFormat="1" ht="30" customHeight="1" thickBot="1">
      <c r="A30" s="39" t="s">
        <v>32</v>
      </c>
      <c r="B30" s="26">
        <v>42114</v>
      </c>
      <c r="C30" s="26">
        <v>27147</v>
      </c>
      <c r="D30" s="26">
        <v>69261</v>
      </c>
      <c r="E30" s="27">
        <v>0.31</v>
      </c>
      <c r="F30" s="28">
        <v>2400</v>
      </c>
      <c r="G30" s="29"/>
      <c r="H30" s="29"/>
      <c r="I30" s="29"/>
      <c r="J30" s="29"/>
      <c r="K30" s="30"/>
    </row>
    <row r="31" spans="1:11" s="17" customFormat="1" ht="30" customHeight="1" thickBot="1">
      <c r="A31" s="42" t="s">
        <v>13</v>
      </c>
      <c r="B31" s="32">
        <v>70</v>
      </c>
      <c r="C31" s="32">
        <v>10547</v>
      </c>
      <c r="D31" s="32">
        <v>10617</v>
      </c>
      <c r="E31" s="33">
        <v>0.05</v>
      </c>
      <c r="F31" s="43">
        <v>19</v>
      </c>
      <c r="G31" s="36"/>
      <c r="H31" s="29"/>
      <c r="I31" s="29"/>
      <c r="J31" s="29"/>
      <c r="K31" s="30"/>
    </row>
    <row r="32" spans="1:11" s="17" customFormat="1" ht="30" customHeight="1" thickBot="1">
      <c r="A32" s="37" t="s">
        <v>18</v>
      </c>
      <c r="B32" s="38">
        <v>42044</v>
      </c>
      <c r="C32" s="38">
        <v>16600</v>
      </c>
      <c r="D32" s="38">
        <v>58644</v>
      </c>
      <c r="E32" s="35">
        <v>0.26</v>
      </c>
      <c r="F32" s="44">
        <v>2381</v>
      </c>
      <c r="G32" s="36"/>
      <c r="H32" s="29"/>
      <c r="I32" s="29"/>
      <c r="J32" s="29"/>
      <c r="K32" s="30"/>
    </row>
    <row r="33" spans="1:11" s="17" customFormat="1" ht="30" customHeight="1" thickBot="1">
      <c r="A33" s="39" t="s">
        <v>33</v>
      </c>
      <c r="B33" s="26">
        <v>0</v>
      </c>
      <c r="C33" s="26">
        <v>13629</v>
      </c>
      <c r="D33" s="26">
        <v>13629</v>
      </c>
      <c r="E33" s="27">
        <v>0.06</v>
      </c>
      <c r="F33" s="28">
        <v>0</v>
      </c>
      <c r="G33" s="29"/>
      <c r="H33" s="29"/>
      <c r="I33" s="29"/>
      <c r="J33" s="29"/>
      <c r="K33" s="30"/>
    </row>
    <row r="34" spans="1:11" s="17" customFormat="1" ht="30" customHeight="1">
      <c r="A34" s="42" t="s">
        <v>13</v>
      </c>
      <c r="B34" s="32">
        <v>0</v>
      </c>
      <c r="C34" s="32">
        <v>6525</v>
      </c>
      <c r="D34" s="32">
        <v>6525</v>
      </c>
      <c r="E34" s="35">
        <v>0.03</v>
      </c>
      <c r="F34" s="34">
        <v>0</v>
      </c>
      <c r="G34" s="36"/>
      <c r="H34" s="29"/>
      <c r="I34" s="29"/>
      <c r="J34" s="29"/>
      <c r="K34" s="30"/>
    </row>
    <row r="35" spans="1:11" s="17" customFormat="1" ht="30" customHeight="1" thickBot="1">
      <c r="A35" s="37" t="s">
        <v>18</v>
      </c>
      <c r="B35" s="38">
        <v>0</v>
      </c>
      <c r="C35" s="38">
        <v>7104</v>
      </c>
      <c r="D35" s="38">
        <v>7104</v>
      </c>
      <c r="E35" s="35">
        <v>0.03</v>
      </c>
      <c r="F35" s="41">
        <v>0</v>
      </c>
      <c r="G35" s="36"/>
      <c r="H35" s="29"/>
      <c r="I35" s="29"/>
      <c r="J35" s="29"/>
      <c r="K35" s="30"/>
    </row>
    <row r="36" spans="1:11" s="17" customFormat="1" ht="30" customHeight="1" thickBot="1">
      <c r="A36" s="45" t="s">
        <v>34</v>
      </c>
      <c r="B36" s="26">
        <v>8237677</v>
      </c>
      <c r="C36" s="26">
        <v>13900718</v>
      </c>
      <c r="D36" s="26">
        <v>22138395</v>
      </c>
      <c r="E36" s="27">
        <v>99.99</v>
      </c>
      <c r="F36" s="28">
        <v>3846918</v>
      </c>
      <c r="G36" s="29"/>
      <c r="H36" s="29"/>
      <c r="I36" s="29"/>
      <c r="J36" s="29"/>
      <c r="K36" s="30"/>
    </row>
    <row r="37" spans="1:11" s="17" customFormat="1" ht="30" customHeight="1" thickBot="1">
      <c r="A37" s="46" t="s">
        <v>35</v>
      </c>
      <c r="B37" s="26">
        <v>0</v>
      </c>
      <c r="C37" s="26">
        <v>2607</v>
      </c>
      <c r="D37" s="26">
        <v>2607</v>
      </c>
      <c r="E37" s="27">
        <v>0.01</v>
      </c>
      <c r="F37" s="47">
        <v>0</v>
      </c>
      <c r="G37" s="29"/>
      <c r="H37" s="29"/>
      <c r="I37" s="29"/>
      <c r="J37" s="29"/>
      <c r="K37" s="30"/>
    </row>
    <row r="38" spans="1:11" s="17" customFormat="1" ht="24" hidden="1" customHeight="1">
      <c r="A38" s="48" t="s">
        <v>36</v>
      </c>
      <c r="B38" s="32">
        <v>0</v>
      </c>
      <c r="C38" s="32">
        <v>2607</v>
      </c>
      <c r="D38" s="32">
        <v>2607</v>
      </c>
      <c r="E38" s="33">
        <v>0.01</v>
      </c>
      <c r="F38" s="49">
        <v>0</v>
      </c>
      <c r="G38" s="29"/>
      <c r="H38" s="29"/>
      <c r="I38" s="29"/>
      <c r="J38" s="29"/>
      <c r="K38" s="30"/>
    </row>
    <row r="39" spans="1:11" s="17" customFormat="1" ht="24" hidden="1" customHeight="1">
      <c r="A39" s="31" t="s">
        <v>37</v>
      </c>
      <c r="B39" s="32">
        <v>0</v>
      </c>
      <c r="C39" s="32">
        <v>0</v>
      </c>
      <c r="D39" s="32">
        <v>0</v>
      </c>
      <c r="E39" s="50">
        <v>0</v>
      </c>
      <c r="F39" s="34">
        <v>0</v>
      </c>
      <c r="G39" s="29"/>
      <c r="H39" s="29"/>
      <c r="I39" s="29"/>
      <c r="J39" s="29"/>
      <c r="K39" s="30"/>
    </row>
    <row r="40" spans="1:11" s="17" customFormat="1" ht="24" hidden="1" customHeight="1">
      <c r="A40" s="31" t="s">
        <v>38</v>
      </c>
      <c r="B40" s="32">
        <v>0</v>
      </c>
      <c r="C40" s="32">
        <v>0</v>
      </c>
      <c r="D40" s="32">
        <v>0</v>
      </c>
      <c r="E40" s="50">
        <v>0</v>
      </c>
      <c r="F40" s="34">
        <v>0</v>
      </c>
      <c r="G40" s="29"/>
      <c r="H40" s="29"/>
      <c r="I40" s="29"/>
      <c r="J40" s="29"/>
      <c r="K40" s="30"/>
    </row>
    <row r="41" spans="1:11" s="17" customFormat="1" ht="24" hidden="1" customHeight="1">
      <c r="A41" s="48" t="s">
        <v>39</v>
      </c>
      <c r="B41" s="38">
        <v>0</v>
      </c>
      <c r="C41" s="38">
        <v>0</v>
      </c>
      <c r="D41" s="38">
        <v>0</v>
      </c>
      <c r="E41" s="50">
        <v>0</v>
      </c>
      <c r="F41" s="41">
        <v>0</v>
      </c>
      <c r="G41" s="29"/>
      <c r="H41" s="29"/>
      <c r="I41" s="29"/>
      <c r="J41" s="29"/>
      <c r="K41" s="30"/>
    </row>
    <row r="42" spans="1:11" s="17" customFormat="1" ht="30" customHeight="1" thickBot="1">
      <c r="A42" s="46" t="s">
        <v>40</v>
      </c>
      <c r="B42" s="51">
        <v>0</v>
      </c>
      <c r="C42" s="51">
        <v>0</v>
      </c>
      <c r="D42" s="51">
        <v>0</v>
      </c>
      <c r="E42" s="52">
        <v>0</v>
      </c>
      <c r="F42" s="53">
        <v>0</v>
      </c>
      <c r="G42" s="29"/>
      <c r="H42" s="29"/>
      <c r="I42" s="29"/>
      <c r="J42" s="29"/>
      <c r="K42" s="30"/>
    </row>
    <row r="43" spans="1:11" s="17" customFormat="1" ht="24" hidden="1" customHeight="1">
      <c r="A43" s="42" t="s">
        <v>41</v>
      </c>
      <c r="B43" s="32">
        <v>0</v>
      </c>
      <c r="C43" s="32">
        <v>0</v>
      </c>
      <c r="D43" s="32">
        <v>0</v>
      </c>
      <c r="E43" s="50">
        <v>0</v>
      </c>
      <c r="F43" s="44">
        <v>0</v>
      </c>
      <c r="G43" s="29"/>
      <c r="H43" s="29"/>
      <c r="I43" s="29"/>
      <c r="J43" s="29"/>
      <c r="K43" s="30"/>
    </row>
    <row r="44" spans="1:11" s="17" customFormat="1" ht="24" hidden="1" customHeight="1">
      <c r="A44" s="54" t="s">
        <v>42</v>
      </c>
      <c r="B44" s="55">
        <v>0</v>
      </c>
      <c r="C44" s="55">
        <v>0</v>
      </c>
      <c r="D44" s="55">
        <v>0</v>
      </c>
      <c r="E44" s="50">
        <v>0</v>
      </c>
      <c r="F44" s="34">
        <v>0</v>
      </c>
      <c r="G44" s="29"/>
      <c r="H44" s="29"/>
      <c r="I44" s="29"/>
      <c r="J44" s="29"/>
      <c r="K44" s="30"/>
    </row>
    <row r="45" spans="1:11" s="17" customFormat="1" ht="24" hidden="1" customHeight="1">
      <c r="A45" s="56" t="s">
        <v>43</v>
      </c>
      <c r="B45" s="57">
        <v>0</v>
      </c>
      <c r="C45" s="57">
        <v>0</v>
      </c>
      <c r="D45" s="57">
        <v>0</v>
      </c>
      <c r="E45" s="50">
        <v>0</v>
      </c>
      <c r="F45" s="34">
        <v>0</v>
      </c>
      <c r="G45" s="29"/>
      <c r="H45" s="29"/>
      <c r="I45" s="29"/>
      <c r="J45" s="29"/>
      <c r="K45" s="30"/>
    </row>
    <row r="46" spans="1:11" s="17" customFormat="1" ht="30" customHeight="1" thickBot="1">
      <c r="A46" s="45" t="s">
        <v>44</v>
      </c>
      <c r="B46" s="26">
        <v>8237677</v>
      </c>
      <c r="C46" s="26">
        <v>13903325</v>
      </c>
      <c r="D46" s="26">
        <v>22141002</v>
      </c>
      <c r="E46" s="27">
        <v>100</v>
      </c>
      <c r="F46" s="47">
        <v>3846918</v>
      </c>
      <c r="G46" s="29"/>
      <c r="H46" s="29"/>
      <c r="I46" s="29"/>
      <c r="J46" s="29"/>
      <c r="K46" s="30"/>
    </row>
    <row r="47" spans="1:11" ht="21" customHeight="1">
      <c r="A47" s="7" t="s">
        <v>45</v>
      </c>
      <c r="B47" s="58"/>
      <c r="C47" s="58"/>
      <c r="D47" s="58"/>
      <c r="E47" s="59"/>
    </row>
    <row r="48" spans="1:11" ht="15.6" customHeight="1">
      <c r="A48" s="60"/>
      <c r="B48" s="60"/>
      <c r="C48" s="60"/>
      <c r="D48" s="60"/>
      <c r="E48" s="60"/>
    </row>
    <row r="49" spans="1:6" ht="19.899999999999999" customHeight="1">
      <c r="A49" s="60"/>
      <c r="B49" s="60"/>
      <c r="C49" s="60"/>
      <c r="D49" s="60"/>
      <c r="E49" s="60"/>
    </row>
    <row r="50" spans="1:6">
      <c r="A50" s="60"/>
      <c r="B50" s="60"/>
      <c r="C50" s="60"/>
      <c r="D50" s="60"/>
      <c r="E50" s="60"/>
    </row>
    <row r="51" spans="1:6">
      <c r="A51" s="60"/>
      <c r="B51" s="60"/>
      <c r="C51" s="60"/>
      <c r="D51" s="60"/>
      <c r="E51" s="60"/>
    </row>
    <row r="52" spans="1:6">
      <c r="A52" s="60"/>
      <c r="B52" s="60"/>
      <c r="C52" s="60"/>
      <c r="D52" s="60"/>
      <c r="E52" s="60"/>
    </row>
    <row r="53" spans="1:6">
      <c r="A53" s="60"/>
      <c r="B53" s="60"/>
      <c r="C53" s="60"/>
      <c r="D53" s="60"/>
      <c r="E53" s="60"/>
    </row>
    <row r="54" spans="1:6">
      <c r="A54" s="61"/>
      <c r="B54" s="60"/>
      <c r="C54" s="60"/>
      <c r="D54" s="60"/>
      <c r="E54" s="60"/>
    </row>
    <row r="55" spans="1:6" ht="27.75">
      <c r="A55" s="62" t="s">
        <v>46</v>
      </c>
      <c r="B55" s="62"/>
      <c r="C55" s="62"/>
      <c r="D55" s="62"/>
      <c r="E55" s="62"/>
    </row>
    <row r="56" spans="1:6" ht="26.25" thickBot="1">
      <c r="A56" s="61"/>
      <c r="B56" s="63"/>
      <c r="C56" s="63"/>
      <c r="D56" s="9" t="s">
        <v>4</v>
      </c>
      <c r="E56" s="9"/>
    </row>
    <row r="57" spans="1:6" ht="41.65" customHeight="1">
      <c r="A57" s="64" t="s">
        <v>47</v>
      </c>
      <c r="B57" s="65"/>
      <c r="C57" s="66" t="s">
        <v>48</v>
      </c>
      <c r="D57" s="67" t="s">
        <v>49</v>
      </c>
      <c r="E57" s="68" t="s">
        <v>50</v>
      </c>
    </row>
    <row r="58" spans="1:6" ht="35.65" customHeight="1">
      <c r="A58" s="69" t="s">
        <v>51</v>
      </c>
      <c r="B58" s="70" t="s">
        <v>52</v>
      </c>
      <c r="C58" s="71">
        <f>+B46</f>
        <v>8237677</v>
      </c>
      <c r="D58" s="71">
        <f>+C46</f>
        <v>13903325</v>
      </c>
      <c r="E58" s="72">
        <f>+D46</f>
        <v>22141002</v>
      </c>
    </row>
    <row r="59" spans="1:6" ht="35.65" customHeight="1">
      <c r="A59" s="73"/>
      <c r="B59" s="70" t="s">
        <v>53</v>
      </c>
      <c r="C59" s="74">
        <f>+C58/E58*100</f>
        <v>37.205529361317971</v>
      </c>
      <c r="D59" s="74">
        <f>+D58/E58*100</f>
        <v>62.794470638682022</v>
      </c>
      <c r="E59" s="75">
        <v>100</v>
      </c>
    </row>
    <row r="60" spans="1:6" ht="35.65" customHeight="1">
      <c r="A60" s="69" t="s">
        <v>54</v>
      </c>
      <c r="B60" s="70" t="s">
        <v>52</v>
      </c>
      <c r="C60" s="71">
        <v>7469748</v>
      </c>
      <c r="D60" s="71">
        <v>9623731</v>
      </c>
      <c r="E60" s="72">
        <v>17093479</v>
      </c>
      <c r="F60" s="10"/>
    </row>
    <row r="61" spans="1:6" ht="35.65" customHeight="1">
      <c r="A61" s="73"/>
      <c r="B61" s="76" t="s">
        <v>53</v>
      </c>
      <c r="C61" s="74">
        <v>43.699401391606706</v>
      </c>
      <c r="D61" s="74">
        <v>56.300598608393294</v>
      </c>
      <c r="E61" s="75">
        <v>100</v>
      </c>
      <c r="F61" s="77"/>
    </row>
    <row r="62" spans="1:6" ht="35.65" customHeight="1">
      <c r="A62" s="69" t="s">
        <v>55</v>
      </c>
      <c r="B62" s="78" t="s">
        <v>56</v>
      </c>
      <c r="C62" s="79">
        <f>+C58-C60</f>
        <v>767929</v>
      </c>
      <c r="D62" s="79">
        <f>+D58-D60</f>
        <v>4279594</v>
      </c>
      <c r="E62" s="80">
        <f>+E58-E60</f>
        <v>5047523</v>
      </c>
      <c r="F62" s="10"/>
    </row>
    <row r="63" spans="1:6" ht="35.65" customHeight="1" thickBot="1">
      <c r="A63" s="81"/>
      <c r="B63" s="82" t="s">
        <v>57</v>
      </c>
      <c r="C63" s="83">
        <f>+C62/C60*100</f>
        <v>10.28052084220244</v>
      </c>
      <c r="D63" s="83">
        <f>+D62/D60*100</f>
        <v>44.469177286854759</v>
      </c>
      <c r="E63" s="84">
        <f>+E62/E60*100</f>
        <v>29.528939076708728</v>
      </c>
      <c r="F63" s="85"/>
    </row>
    <row r="64" spans="1:6" ht="16.899999999999999" customHeight="1">
      <c r="A64" s="60"/>
      <c r="B64" s="86"/>
      <c r="C64" s="86"/>
      <c r="D64" s="86"/>
      <c r="E64" s="86"/>
    </row>
    <row r="65" spans="1:5" ht="32.65" customHeight="1">
      <c r="A65" s="87"/>
      <c r="B65" s="88"/>
      <c r="C65" s="88"/>
      <c r="D65" s="88"/>
      <c r="E65" s="89"/>
    </row>
    <row r="66" spans="1:5">
      <c r="B66" s="8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tabSelected="1" view="pageBreakPreview" topLeftCell="A4" zoomScale="85" zoomScaleNormal="85" zoomScaleSheetLayoutView="85" zoomScalePageLayoutView="85" workbookViewId="0">
      <selection activeCell="T14" sqref="T14"/>
    </sheetView>
  </sheetViews>
  <sheetFormatPr defaultColWidth="8.77734375" defaultRowHeight="16.5"/>
  <cols>
    <col min="1" max="1" width="51.77734375" style="100" customWidth="1"/>
    <col min="2" max="2" width="13.77734375" style="101" customWidth="1"/>
    <col min="3" max="3" width="11" style="101" customWidth="1"/>
    <col min="4" max="4" width="13.109375" style="102" customWidth="1"/>
    <col min="5" max="5" width="10.77734375" style="163" customWidth="1"/>
    <col min="6" max="6" width="13.21875" style="99" customWidth="1"/>
    <col min="7" max="7" width="10.77734375" style="93" customWidth="1"/>
    <col min="8" max="16384" width="8.77734375" style="93"/>
  </cols>
  <sheetData>
    <row r="1" spans="1:7" ht="30">
      <c r="A1" s="92" t="s">
        <v>58</v>
      </c>
      <c r="B1" s="92"/>
      <c r="C1" s="92"/>
      <c r="D1" s="92"/>
      <c r="E1" s="92"/>
      <c r="F1" s="92"/>
      <c r="G1" s="92"/>
    </row>
    <row r="2" spans="1:7">
      <c r="A2" s="94"/>
      <c r="B2" s="94"/>
      <c r="C2" s="94"/>
      <c r="D2" s="94"/>
      <c r="E2" s="94"/>
      <c r="F2" s="94"/>
      <c r="G2" s="94"/>
    </row>
    <row r="3" spans="1:7">
      <c r="A3" s="95"/>
      <c r="B3" s="96"/>
      <c r="C3" s="96"/>
      <c r="D3" s="97"/>
      <c r="E3" s="98"/>
    </row>
    <row r="4" spans="1:7" ht="18" thickBot="1">
      <c r="E4" s="103"/>
      <c r="F4" s="9" t="s">
        <v>4</v>
      </c>
      <c r="G4" s="9"/>
    </row>
    <row r="5" spans="1:7" s="107" customFormat="1" ht="21">
      <c r="A5" s="104" t="s">
        <v>59</v>
      </c>
      <c r="B5" s="165" t="s">
        <v>81</v>
      </c>
      <c r="C5" s="166"/>
      <c r="D5" s="165" t="s">
        <v>82</v>
      </c>
      <c r="E5" s="166"/>
      <c r="F5" s="105" t="s">
        <v>60</v>
      </c>
      <c r="G5" s="106"/>
    </row>
    <row r="6" spans="1:7" s="107" customFormat="1" ht="17.25" thickBot="1">
      <c r="A6" s="108"/>
      <c r="B6" s="109" t="s">
        <v>61</v>
      </c>
      <c r="C6" s="110" t="s">
        <v>11</v>
      </c>
      <c r="D6" s="109" t="s">
        <v>61</v>
      </c>
      <c r="E6" s="111" t="s">
        <v>11</v>
      </c>
      <c r="F6" s="112" t="s">
        <v>62</v>
      </c>
      <c r="G6" s="113" t="s">
        <v>63</v>
      </c>
    </row>
    <row r="7" spans="1:7" s="107" customFormat="1" ht="24" customHeight="1" thickBot="1">
      <c r="A7" s="114" t="s">
        <v>64</v>
      </c>
      <c r="B7" s="115">
        <v>2875374</v>
      </c>
      <c r="C7" s="116">
        <v>12.99</v>
      </c>
      <c r="D7" s="115">
        <v>1386134</v>
      </c>
      <c r="E7" s="116">
        <v>8.11</v>
      </c>
      <c r="F7" s="117">
        <f t="shared" ref="F7:F46" si="0">B7-D7</f>
        <v>1489240</v>
      </c>
      <c r="G7" s="118">
        <f t="shared" ref="G7:G38" si="1">(F7/D7)*100</f>
        <v>107.43838618777117</v>
      </c>
    </row>
    <row r="8" spans="1:7" s="107" customFormat="1" ht="24" customHeight="1">
      <c r="A8" s="119" t="s">
        <v>24</v>
      </c>
      <c r="B8" s="120">
        <v>1280496</v>
      </c>
      <c r="C8" s="121">
        <v>5.79</v>
      </c>
      <c r="D8" s="120">
        <v>808573</v>
      </c>
      <c r="E8" s="121">
        <v>4.7300000000000004</v>
      </c>
      <c r="F8" s="122">
        <f t="shared" si="0"/>
        <v>471923</v>
      </c>
      <c r="G8" s="123">
        <f t="shared" si="1"/>
        <v>58.364921905628805</v>
      </c>
    </row>
    <row r="9" spans="1:7" s="107" customFormat="1" ht="24" customHeight="1">
      <c r="A9" s="124" t="s">
        <v>14</v>
      </c>
      <c r="B9" s="125">
        <v>0</v>
      </c>
      <c r="C9" s="126">
        <v>0</v>
      </c>
      <c r="D9" s="125">
        <v>0</v>
      </c>
      <c r="E9" s="126">
        <v>0</v>
      </c>
      <c r="F9" s="127">
        <f t="shared" si="0"/>
        <v>0</v>
      </c>
      <c r="G9" s="128">
        <v>0</v>
      </c>
    </row>
    <row r="10" spans="1:7" s="107" customFormat="1" ht="24" customHeight="1">
      <c r="A10" s="124" t="s">
        <v>15</v>
      </c>
      <c r="B10" s="129">
        <v>1249933</v>
      </c>
      <c r="C10" s="130">
        <v>5.65</v>
      </c>
      <c r="D10" s="129">
        <v>798614</v>
      </c>
      <c r="E10" s="130">
        <v>4.67</v>
      </c>
      <c r="F10" s="127">
        <f t="shared" si="0"/>
        <v>451319</v>
      </c>
      <c r="G10" s="131">
        <f t="shared" si="1"/>
        <v>56.512783397235708</v>
      </c>
    </row>
    <row r="11" spans="1:7" s="107" customFormat="1" ht="24" customHeight="1">
      <c r="A11" s="124" t="s">
        <v>21</v>
      </c>
      <c r="B11" s="129">
        <v>14169</v>
      </c>
      <c r="C11" s="130">
        <v>7.0000000000000007E-2</v>
      </c>
      <c r="D11" s="129">
        <v>4110</v>
      </c>
      <c r="E11" s="130">
        <v>0.03</v>
      </c>
      <c r="F11" s="127">
        <f t="shared" si="0"/>
        <v>10059</v>
      </c>
      <c r="G11" s="132">
        <f t="shared" si="1"/>
        <v>244.74452554744522</v>
      </c>
    </row>
    <row r="12" spans="1:7" s="107" customFormat="1" ht="24" customHeight="1">
      <c r="A12" s="124" t="s">
        <v>17</v>
      </c>
      <c r="B12" s="129">
        <v>16394</v>
      </c>
      <c r="C12" s="130">
        <v>7.0000000000000007E-2</v>
      </c>
      <c r="D12" s="129">
        <v>5849</v>
      </c>
      <c r="E12" s="130">
        <v>0.03</v>
      </c>
      <c r="F12" s="127">
        <f t="shared" si="0"/>
        <v>10545</v>
      </c>
      <c r="G12" s="132">
        <f t="shared" si="1"/>
        <v>180.28722858608307</v>
      </c>
    </row>
    <row r="13" spans="1:7" s="107" customFormat="1" ht="24" customHeight="1">
      <c r="A13" s="124" t="s">
        <v>18</v>
      </c>
      <c r="B13" s="129">
        <v>1594878</v>
      </c>
      <c r="C13" s="130">
        <v>7.2</v>
      </c>
      <c r="D13" s="129">
        <v>577561</v>
      </c>
      <c r="E13" s="130">
        <v>3.38</v>
      </c>
      <c r="F13" s="127">
        <f t="shared" si="0"/>
        <v>1017317</v>
      </c>
      <c r="G13" s="131">
        <f t="shared" si="1"/>
        <v>176.14018259543147</v>
      </c>
    </row>
    <row r="14" spans="1:7" s="107" customFormat="1" ht="24" customHeight="1">
      <c r="A14" s="124" t="s">
        <v>65</v>
      </c>
      <c r="B14" s="129">
        <v>666519</v>
      </c>
      <c r="C14" s="130">
        <v>3.01</v>
      </c>
      <c r="D14" s="129">
        <v>303088</v>
      </c>
      <c r="E14" s="130">
        <v>1.77</v>
      </c>
      <c r="F14" s="127">
        <f t="shared" si="0"/>
        <v>363431</v>
      </c>
      <c r="G14" s="133">
        <f t="shared" si="1"/>
        <v>119.90939925038273</v>
      </c>
    </row>
    <row r="15" spans="1:7" s="107" customFormat="1" ht="24" customHeight="1">
      <c r="A15" s="124" t="s">
        <v>66</v>
      </c>
      <c r="B15" s="129">
        <v>928301</v>
      </c>
      <c r="C15" s="130">
        <v>4.1900000000000004</v>
      </c>
      <c r="D15" s="129">
        <v>274473</v>
      </c>
      <c r="E15" s="130">
        <v>1.61</v>
      </c>
      <c r="F15" s="127">
        <f t="shared" si="0"/>
        <v>653828</v>
      </c>
      <c r="G15" s="133">
        <f t="shared" si="1"/>
        <v>238.21213744156987</v>
      </c>
    </row>
    <row r="16" spans="1:7" s="107" customFormat="1" ht="24" customHeight="1">
      <c r="A16" s="124" t="s">
        <v>16</v>
      </c>
      <c r="B16" s="125">
        <v>39</v>
      </c>
      <c r="C16" s="126">
        <v>0</v>
      </c>
      <c r="D16" s="125">
        <v>0</v>
      </c>
      <c r="E16" s="126">
        <v>0</v>
      </c>
      <c r="F16" s="127">
        <f t="shared" si="0"/>
        <v>39</v>
      </c>
      <c r="G16" s="126">
        <v>0</v>
      </c>
    </row>
    <row r="17" spans="1:7" s="107" customFormat="1" ht="24" customHeight="1" thickBot="1">
      <c r="A17" s="134" t="s">
        <v>17</v>
      </c>
      <c r="B17" s="135">
        <v>19</v>
      </c>
      <c r="C17" s="136">
        <v>0</v>
      </c>
      <c r="D17" s="135">
        <v>0</v>
      </c>
      <c r="E17" s="136">
        <v>0</v>
      </c>
      <c r="F17" s="137">
        <f t="shared" si="0"/>
        <v>19</v>
      </c>
      <c r="G17" s="136">
        <v>0</v>
      </c>
    </row>
    <row r="18" spans="1:7" s="107" customFormat="1" ht="24" customHeight="1" thickBot="1">
      <c r="A18" s="114" t="s">
        <v>67</v>
      </c>
      <c r="B18" s="115">
        <v>19180131</v>
      </c>
      <c r="C18" s="116">
        <v>86.63</v>
      </c>
      <c r="D18" s="115">
        <v>15659484</v>
      </c>
      <c r="E18" s="116">
        <v>91.61</v>
      </c>
      <c r="F18" s="117">
        <f t="shared" si="0"/>
        <v>3520647</v>
      </c>
      <c r="G18" s="118">
        <f t="shared" si="1"/>
        <v>22.482522412615893</v>
      </c>
    </row>
    <row r="19" spans="1:7" s="107" customFormat="1" ht="24" customHeight="1">
      <c r="A19" s="119" t="s">
        <v>24</v>
      </c>
      <c r="B19" s="120">
        <v>19176998</v>
      </c>
      <c r="C19" s="121">
        <v>86.61</v>
      </c>
      <c r="D19" s="120">
        <v>15657916</v>
      </c>
      <c r="E19" s="121">
        <v>91.6</v>
      </c>
      <c r="F19" s="138">
        <f t="shared" si="0"/>
        <v>3519082</v>
      </c>
      <c r="G19" s="131">
        <f t="shared" si="1"/>
        <v>22.474778891392699</v>
      </c>
    </row>
    <row r="20" spans="1:7" s="107" customFormat="1" ht="24" customHeight="1">
      <c r="A20" s="124" t="s">
        <v>25</v>
      </c>
      <c r="B20" s="129">
        <v>2258479</v>
      </c>
      <c r="C20" s="130">
        <v>10.199999999999999</v>
      </c>
      <c r="D20" s="129">
        <v>1709273</v>
      </c>
      <c r="E20" s="130">
        <v>10</v>
      </c>
      <c r="F20" s="122">
        <f t="shared" si="0"/>
        <v>549206</v>
      </c>
      <c r="G20" s="131">
        <f t="shared" si="1"/>
        <v>32.130970301408844</v>
      </c>
    </row>
    <row r="21" spans="1:7" s="107" customFormat="1" ht="24" customHeight="1">
      <c r="A21" s="124" t="s">
        <v>26</v>
      </c>
      <c r="B21" s="129">
        <v>15808020</v>
      </c>
      <c r="C21" s="130">
        <v>71.400000000000006</v>
      </c>
      <c r="D21" s="129">
        <v>13410720</v>
      </c>
      <c r="E21" s="130">
        <v>78.45</v>
      </c>
      <c r="F21" s="127">
        <f t="shared" si="0"/>
        <v>2397300</v>
      </c>
      <c r="G21" s="131">
        <f t="shared" si="1"/>
        <v>17.875997709295248</v>
      </c>
    </row>
    <row r="22" spans="1:7" s="107" customFormat="1" ht="24" customHeight="1">
      <c r="A22" s="124" t="s">
        <v>27</v>
      </c>
      <c r="B22" s="129">
        <v>45927</v>
      </c>
      <c r="C22" s="130">
        <v>0.21</v>
      </c>
      <c r="D22" s="129">
        <v>44632</v>
      </c>
      <c r="E22" s="130">
        <v>0.26</v>
      </c>
      <c r="F22" s="127">
        <f t="shared" si="0"/>
        <v>1295</v>
      </c>
      <c r="G22" s="131">
        <f t="shared" si="1"/>
        <v>2.9015056461731494</v>
      </c>
    </row>
    <row r="23" spans="1:7" s="107" customFormat="1" ht="24" customHeight="1">
      <c r="A23" s="124" t="s">
        <v>28</v>
      </c>
      <c r="B23" s="129">
        <v>532122</v>
      </c>
      <c r="C23" s="130">
        <v>2.4</v>
      </c>
      <c r="D23" s="129">
        <v>251318</v>
      </c>
      <c r="E23" s="130">
        <v>1.47</v>
      </c>
      <c r="F23" s="127">
        <f t="shared" si="0"/>
        <v>280804</v>
      </c>
      <c r="G23" s="131">
        <f t="shared" si="1"/>
        <v>111.73254601739629</v>
      </c>
    </row>
    <row r="24" spans="1:7" s="107" customFormat="1" ht="24" customHeight="1">
      <c r="A24" s="124" t="s">
        <v>29</v>
      </c>
      <c r="B24" s="129">
        <v>532450</v>
      </c>
      <c r="C24" s="130">
        <v>2.4</v>
      </c>
      <c r="D24" s="129">
        <v>241973</v>
      </c>
      <c r="E24" s="130">
        <v>1.42</v>
      </c>
      <c r="F24" s="127">
        <f t="shared" si="0"/>
        <v>290477</v>
      </c>
      <c r="G24" s="131">
        <f t="shared" si="1"/>
        <v>120.04521165584589</v>
      </c>
    </row>
    <row r="25" spans="1:7" s="107" customFormat="1" ht="24" customHeight="1">
      <c r="A25" s="124" t="s">
        <v>30</v>
      </c>
      <c r="B25" s="129">
        <v>3133</v>
      </c>
      <c r="C25" s="130">
        <v>0.02</v>
      </c>
      <c r="D25" s="129">
        <v>1568</v>
      </c>
      <c r="E25" s="130">
        <v>0.01</v>
      </c>
      <c r="F25" s="127">
        <f t="shared" si="0"/>
        <v>1565</v>
      </c>
      <c r="G25" s="131">
        <f t="shared" si="1"/>
        <v>99.808673469387756</v>
      </c>
    </row>
    <row r="26" spans="1:7" s="107" customFormat="1" ht="24" customHeight="1">
      <c r="A26" s="124" t="s">
        <v>65</v>
      </c>
      <c r="B26" s="129">
        <v>1748</v>
      </c>
      <c r="C26" s="130">
        <v>0.01</v>
      </c>
      <c r="D26" s="129">
        <v>495</v>
      </c>
      <c r="E26" s="130">
        <v>0</v>
      </c>
      <c r="F26" s="127">
        <f t="shared" si="0"/>
        <v>1253</v>
      </c>
      <c r="G26" s="131">
        <f t="shared" si="1"/>
        <v>253.13131313131314</v>
      </c>
    </row>
    <row r="27" spans="1:7" s="107" customFormat="1" ht="24" customHeight="1">
      <c r="A27" s="124" t="s">
        <v>66</v>
      </c>
      <c r="B27" s="129">
        <v>1385</v>
      </c>
      <c r="C27" s="130">
        <v>0.01</v>
      </c>
      <c r="D27" s="129">
        <v>1073</v>
      </c>
      <c r="E27" s="130">
        <v>0.01</v>
      </c>
      <c r="F27" s="127">
        <f t="shared" si="0"/>
        <v>312</v>
      </c>
      <c r="G27" s="131">
        <f t="shared" si="1"/>
        <v>29.077353215284251</v>
      </c>
    </row>
    <row r="28" spans="1:7" s="107" customFormat="1" ht="24" customHeight="1">
      <c r="A28" s="124" t="s">
        <v>16</v>
      </c>
      <c r="B28" s="129">
        <v>0</v>
      </c>
      <c r="C28" s="126">
        <v>0</v>
      </c>
      <c r="D28" s="129">
        <v>0</v>
      </c>
      <c r="E28" s="126">
        <v>0</v>
      </c>
      <c r="F28" s="127">
        <f t="shared" si="0"/>
        <v>0</v>
      </c>
      <c r="G28" s="126">
        <v>0</v>
      </c>
    </row>
    <row r="29" spans="1:7" s="107" customFormat="1" ht="24" customHeight="1" thickBot="1">
      <c r="A29" s="134" t="s">
        <v>17</v>
      </c>
      <c r="B29" s="139">
        <v>0</v>
      </c>
      <c r="C29" s="136">
        <v>0</v>
      </c>
      <c r="D29" s="139">
        <v>0</v>
      </c>
      <c r="E29" s="136">
        <v>0</v>
      </c>
      <c r="F29" s="137">
        <f t="shared" si="0"/>
        <v>0</v>
      </c>
      <c r="G29" s="136">
        <v>0</v>
      </c>
    </row>
    <row r="30" spans="1:7" s="107" customFormat="1" ht="24" customHeight="1" thickBot="1">
      <c r="A30" s="114" t="s">
        <v>68</v>
      </c>
      <c r="B30" s="115">
        <v>69261</v>
      </c>
      <c r="C30" s="116">
        <v>0.31</v>
      </c>
      <c r="D30" s="115">
        <v>40551</v>
      </c>
      <c r="E30" s="116">
        <v>0.24</v>
      </c>
      <c r="F30" s="117">
        <f t="shared" si="0"/>
        <v>28710</v>
      </c>
      <c r="G30" s="118">
        <f t="shared" si="1"/>
        <v>70.799733668713472</v>
      </c>
    </row>
    <row r="31" spans="1:7" s="107" customFormat="1" ht="24" customHeight="1">
      <c r="A31" s="119" t="s">
        <v>24</v>
      </c>
      <c r="B31" s="120">
        <v>10617</v>
      </c>
      <c r="C31" s="121">
        <v>0.05</v>
      </c>
      <c r="D31" s="120">
        <v>9622</v>
      </c>
      <c r="E31" s="121">
        <v>0.06</v>
      </c>
      <c r="F31" s="122">
        <f t="shared" si="0"/>
        <v>995</v>
      </c>
      <c r="G31" s="131">
        <f t="shared" si="1"/>
        <v>10.340885470796092</v>
      </c>
    </row>
    <row r="32" spans="1:7" s="107" customFormat="1" ht="24" customHeight="1" thickBot="1">
      <c r="A32" s="134" t="s">
        <v>18</v>
      </c>
      <c r="B32" s="140">
        <v>58644</v>
      </c>
      <c r="C32" s="141">
        <v>0.26</v>
      </c>
      <c r="D32" s="140">
        <v>30929</v>
      </c>
      <c r="E32" s="141">
        <v>0.18</v>
      </c>
      <c r="F32" s="127">
        <f t="shared" si="0"/>
        <v>27715</v>
      </c>
      <c r="G32" s="142">
        <f t="shared" si="1"/>
        <v>89.608458081412266</v>
      </c>
    </row>
    <row r="33" spans="1:7" s="107" customFormat="1" ht="24" customHeight="1" thickBot="1">
      <c r="A33" s="114" t="s">
        <v>69</v>
      </c>
      <c r="B33" s="115">
        <v>13629</v>
      </c>
      <c r="C33" s="116">
        <v>0.06</v>
      </c>
      <c r="D33" s="115">
        <v>6525</v>
      </c>
      <c r="E33" s="116">
        <v>0.04</v>
      </c>
      <c r="F33" s="117">
        <f t="shared" si="0"/>
        <v>7104</v>
      </c>
      <c r="G33" s="118">
        <f t="shared" si="1"/>
        <v>108.87356321839081</v>
      </c>
    </row>
    <row r="34" spans="1:7" s="107" customFormat="1" ht="24" customHeight="1">
      <c r="A34" s="119" t="s">
        <v>24</v>
      </c>
      <c r="B34" s="120">
        <v>6525</v>
      </c>
      <c r="C34" s="121">
        <v>0.03</v>
      </c>
      <c r="D34" s="120">
        <v>5399</v>
      </c>
      <c r="E34" s="121">
        <v>0.03</v>
      </c>
      <c r="F34" s="127">
        <f t="shared" si="0"/>
        <v>1126</v>
      </c>
      <c r="G34" s="123">
        <f t="shared" si="1"/>
        <v>20.85571402111502</v>
      </c>
    </row>
    <row r="35" spans="1:7" s="107" customFormat="1" ht="24" customHeight="1" thickBot="1">
      <c r="A35" s="134" t="s">
        <v>30</v>
      </c>
      <c r="B35" s="140">
        <v>7104</v>
      </c>
      <c r="C35" s="130">
        <v>0.03</v>
      </c>
      <c r="D35" s="140">
        <v>1126</v>
      </c>
      <c r="E35" s="130">
        <v>0.01</v>
      </c>
      <c r="F35" s="127">
        <f t="shared" si="0"/>
        <v>5978</v>
      </c>
      <c r="G35" s="142">
        <f t="shared" si="1"/>
        <v>530.90586145648308</v>
      </c>
    </row>
    <row r="36" spans="1:7" s="107" customFormat="1" ht="24" customHeight="1" thickBot="1">
      <c r="A36" s="143" t="s">
        <v>70</v>
      </c>
      <c r="B36" s="115">
        <v>22138395</v>
      </c>
      <c r="C36" s="116">
        <v>99.99</v>
      </c>
      <c r="D36" s="115">
        <v>17092694</v>
      </c>
      <c r="E36" s="116">
        <v>100</v>
      </c>
      <c r="F36" s="117">
        <f t="shared" si="0"/>
        <v>5045701</v>
      </c>
      <c r="G36" s="118">
        <f t="shared" si="1"/>
        <v>29.519635699322766</v>
      </c>
    </row>
    <row r="37" spans="1:7" s="145" customFormat="1" ht="24" customHeight="1" thickBot="1">
      <c r="A37" s="144" t="s">
        <v>35</v>
      </c>
      <c r="B37" s="115">
        <v>2607</v>
      </c>
      <c r="C37" s="116">
        <v>0.01</v>
      </c>
      <c r="D37" s="115">
        <v>785</v>
      </c>
      <c r="E37" s="116">
        <v>0</v>
      </c>
      <c r="F37" s="117">
        <f t="shared" si="0"/>
        <v>1822</v>
      </c>
      <c r="G37" s="118">
        <f t="shared" si="1"/>
        <v>232.10191082802547</v>
      </c>
    </row>
    <row r="38" spans="1:7" s="107" customFormat="1" ht="24" customHeight="1">
      <c r="A38" s="146" t="s">
        <v>71</v>
      </c>
      <c r="B38" s="147">
        <v>2607</v>
      </c>
      <c r="C38" s="121">
        <v>0.01</v>
      </c>
      <c r="D38" s="147">
        <v>785</v>
      </c>
      <c r="E38" s="121">
        <v>0</v>
      </c>
      <c r="F38" s="122">
        <f t="shared" si="0"/>
        <v>1822</v>
      </c>
      <c r="G38" s="123">
        <f t="shared" si="1"/>
        <v>232.10191082802547</v>
      </c>
    </row>
    <row r="39" spans="1:7" s="107" customFormat="1" ht="24" customHeight="1">
      <c r="A39" s="124" t="s">
        <v>72</v>
      </c>
      <c r="B39" s="129">
        <v>0</v>
      </c>
      <c r="C39" s="126">
        <v>0</v>
      </c>
      <c r="D39" s="129">
        <v>0</v>
      </c>
      <c r="E39" s="126">
        <v>0</v>
      </c>
      <c r="F39" s="127">
        <f t="shared" si="0"/>
        <v>0</v>
      </c>
      <c r="G39" s="128">
        <v>0</v>
      </c>
    </row>
    <row r="40" spans="1:7" s="107" customFormat="1" ht="24" customHeight="1">
      <c r="A40" s="146" t="s">
        <v>73</v>
      </c>
      <c r="B40" s="129">
        <v>0</v>
      </c>
      <c r="C40" s="126">
        <v>0</v>
      </c>
      <c r="D40" s="129">
        <v>0</v>
      </c>
      <c r="E40" s="126">
        <v>0</v>
      </c>
      <c r="F40" s="137">
        <f t="shared" si="0"/>
        <v>0</v>
      </c>
      <c r="G40" s="128">
        <v>0</v>
      </c>
    </row>
    <row r="41" spans="1:7" s="107" customFormat="1" ht="24" customHeight="1" thickBot="1">
      <c r="A41" s="134" t="s">
        <v>74</v>
      </c>
      <c r="B41" s="139">
        <v>0</v>
      </c>
      <c r="C41" s="136">
        <v>0</v>
      </c>
      <c r="D41" s="139">
        <v>0</v>
      </c>
      <c r="E41" s="136">
        <v>0</v>
      </c>
      <c r="F41" s="137">
        <f t="shared" si="0"/>
        <v>0</v>
      </c>
      <c r="G41" s="128">
        <v>0</v>
      </c>
    </row>
    <row r="42" spans="1:7" s="107" customFormat="1" ht="24" customHeight="1" thickBot="1">
      <c r="A42" s="114" t="s">
        <v>75</v>
      </c>
      <c r="B42" s="148">
        <v>0</v>
      </c>
      <c r="C42" s="149">
        <v>0</v>
      </c>
      <c r="D42" s="148">
        <v>0</v>
      </c>
      <c r="E42" s="149">
        <v>0</v>
      </c>
      <c r="F42" s="150">
        <f t="shared" si="0"/>
        <v>0</v>
      </c>
      <c r="G42" s="151">
        <f>C42-E42</f>
        <v>0</v>
      </c>
    </row>
    <row r="43" spans="1:7" s="107" customFormat="1" ht="24" customHeight="1">
      <c r="A43" s="119" t="s">
        <v>25</v>
      </c>
      <c r="B43" s="147">
        <v>0</v>
      </c>
      <c r="C43" s="152">
        <v>0</v>
      </c>
      <c r="D43" s="147">
        <v>0</v>
      </c>
      <c r="E43" s="152">
        <v>0</v>
      </c>
      <c r="F43" s="127">
        <f t="shared" si="0"/>
        <v>0</v>
      </c>
      <c r="G43" s="128">
        <v>0</v>
      </c>
    </row>
    <row r="44" spans="1:7" s="107" customFormat="1" ht="24" customHeight="1">
      <c r="A44" s="124" t="s">
        <v>76</v>
      </c>
      <c r="B44" s="129">
        <v>0</v>
      </c>
      <c r="C44" s="126">
        <v>0</v>
      </c>
      <c r="D44" s="129">
        <v>0</v>
      </c>
      <c r="E44" s="126">
        <v>0</v>
      </c>
      <c r="F44" s="127">
        <f t="shared" si="0"/>
        <v>0</v>
      </c>
      <c r="G44" s="128">
        <v>0</v>
      </c>
    </row>
    <row r="45" spans="1:7" s="107" customFormat="1" ht="24" customHeight="1" thickBot="1">
      <c r="A45" s="153" t="s">
        <v>77</v>
      </c>
      <c r="B45" s="140">
        <v>0</v>
      </c>
      <c r="C45" s="136">
        <v>0</v>
      </c>
      <c r="D45" s="140">
        <v>0</v>
      </c>
      <c r="E45" s="136">
        <v>0</v>
      </c>
      <c r="F45" s="127">
        <f t="shared" si="0"/>
        <v>0</v>
      </c>
      <c r="G45" s="128">
        <v>0</v>
      </c>
    </row>
    <row r="46" spans="1:7" s="107" customFormat="1" ht="24" customHeight="1" thickBot="1">
      <c r="A46" s="154" t="s">
        <v>78</v>
      </c>
      <c r="B46" s="115">
        <v>22141002</v>
      </c>
      <c r="C46" s="116">
        <v>100</v>
      </c>
      <c r="D46" s="115">
        <v>17093479</v>
      </c>
      <c r="E46" s="116">
        <v>100</v>
      </c>
      <c r="F46" s="117">
        <f t="shared" si="0"/>
        <v>5047523</v>
      </c>
      <c r="G46" s="118">
        <f>(F46/D46)*100</f>
        <v>29.528939076708728</v>
      </c>
    </row>
    <row r="47" spans="1:7" s="160" customFormat="1">
      <c r="A47" s="155" t="s">
        <v>79</v>
      </c>
      <c r="B47" s="156"/>
      <c r="C47" s="156"/>
      <c r="D47" s="157"/>
      <c r="E47" s="158"/>
      <c r="F47" s="156"/>
      <c r="G47" s="159"/>
    </row>
    <row r="48" spans="1:7" s="160" customFormat="1" ht="15.75">
      <c r="A48" s="60"/>
      <c r="B48" s="161"/>
      <c r="C48" s="161"/>
      <c r="D48" s="162"/>
      <c r="E48" s="162"/>
      <c r="F48" s="161"/>
      <c r="G48" s="159"/>
    </row>
  </sheetData>
  <mergeCells count="5"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2024-03-04T01:25:17Z</dcterms:created>
  <dcterms:modified xsi:type="dcterms:W3CDTF">2024-03-04T01:27:19Z</dcterms:modified>
</cp:coreProperties>
</file>