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0227退票新聞稿\新聞稿\"/>
    </mc:Choice>
  </mc:AlternateContent>
  <bookViews>
    <workbookView xWindow="0" yWindow="0" windowWidth="19200" windowHeight="69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48" i="1" l="1"/>
  <c r="R149" i="1" l="1"/>
  <c r="O149" i="1"/>
  <c r="L149" i="1"/>
  <c r="I149" i="1"/>
  <c r="P148" i="1"/>
  <c r="M148" i="1"/>
  <c r="J148" i="1"/>
  <c r="G148" i="1"/>
  <c r="F149" i="1"/>
  <c r="P149" i="1" l="1"/>
  <c r="R148" i="1" s="1"/>
  <c r="M149" i="1"/>
  <c r="O148" i="1" s="1"/>
  <c r="J149" i="1"/>
  <c r="L148" i="1" s="1"/>
  <c r="G149" i="1"/>
  <c r="R147" i="1"/>
  <c r="Q147" i="1"/>
  <c r="O147" i="1"/>
  <c r="N147" i="1"/>
  <c r="L147" i="1"/>
  <c r="K147" i="1"/>
  <c r="I147" i="1"/>
  <c r="H147" i="1"/>
  <c r="I148" i="1" l="1"/>
  <c r="D149" i="1"/>
  <c r="E149" i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8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8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<sst xmlns="http://schemas.openxmlformats.org/spreadsheetml/2006/main" count="356" uniqueCount="162">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</sst>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7" xfId="0" applyFont="1" applyFill="1" applyBorder="1" applyAlignment="1"/>
    <xf numFmtId="0" fontId="6" fillId="0" borderId="31" xfId="0" applyFont="1" applyFill="1" applyBorder="1" applyAlignment="1"/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1"/>
  <sheetViews>
    <sheetView showGridLines="0" tabSelected="1" zoomScale="115" zoomScaleNormal="115" workbookViewId="0">
      <pane xSplit="3" ySplit="5" topLeftCell="D141" activePane="bottomRight" state="frozen"/>
      <selection pane="topRight" activeCell="D1" sqref="D1"/>
      <selection pane="bottomLeft" activeCell="A6" sqref="A6"/>
      <selection pane="bottomRight" activeCell="A147" sqref="A147:XFD147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hidden="1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3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3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35">
      <c r="A147" s="99"/>
      <c r="B147" s="110" t="s">
        <v>161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86" customFormat="1" ht="18.75" customHeight="1" x14ac:dyDescent="0.35">
      <c r="A148" s="77"/>
      <c r="B148" s="112" t="s">
        <v>160</v>
      </c>
      <c r="C148" s="114"/>
      <c r="D148" s="78">
        <f>M148/G148*100</f>
        <v>6.694170170533302E-2</v>
      </c>
      <c r="E148" s="79">
        <f>P148/J148*100</f>
        <v>0.29402670109636159</v>
      </c>
      <c r="F148" s="87">
        <f>22</f>
        <v>22</v>
      </c>
      <c r="G148" s="80">
        <f>G147</f>
        <v>6218844</v>
      </c>
      <c r="H148" s="25" t="s">
        <v>14</v>
      </c>
      <c r="I148" s="81">
        <f>(G148-G149)/G149*100</f>
        <v>2.80168480632662</v>
      </c>
      <c r="J148" s="82">
        <f>J147</f>
        <v>1290359</v>
      </c>
      <c r="K148" s="25" t="s">
        <v>14</v>
      </c>
      <c r="L148" s="81">
        <f>(J148-J149)/J149*100</f>
        <v>14.112899659878986</v>
      </c>
      <c r="M148" s="80">
        <f>M147</f>
        <v>4163</v>
      </c>
      <c r="N148" s="25" t="s">
        <v>14</v>
      </c>
      <c r="O148" s="81">
        <f>(M148-M149)/M149*100</f>
        <v>0.99466278505579808</v>
      </c>
      <c r="P148" s="82">
        <f>P147</f>
        <v>3794</v>
      </c>
      <c r="Q148" s="25" t="s">
        <v>14</v>
      </c>
      <c r="R148" s="83">
        <f>(P148-P149)/P149*100</f>
        <v>8.1527936145952111</v>
      </c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1:49" s="52" customFormat="1" ht="14.15" customHeight="1" thickBot="1" x14ac:dyDescent="0.4">
      <c r="A149" s="49"/>
      <c r="B149" s="113" t="s">
        <v>138</v>
      </c>
      <c r="C149" s="115"/>
      <c r="D149" s="67">
        <f>M149/G149*100</f>
        <v>6.8139439544017869E-2</v>
      </c>
      <c r="E149" s="68">
        <f>P149/J149*100</f>
        <v>0.31022998406401281</v>
      </c>
      <c r="F149" s="69">
        <f>16</f>
        <v>16</v>
      </c>
      <c r="G149" s="70">
        <f>G135</f>
        <v>6049360</v>
      </c>
      <c r="H149" s="97" t="s">
        <v>14</v>
      </c>
      <c r="I149" s="71">
        <f>(G149-G123)/G123*100</f>
        <v>2.0830520830520829</v>
      </c>
      <c r="J149" s="72">
        <f>J135</f>
        <v>1130774</v>
      </c>
      <c r="K149" s="97" t="s">
        <v>14</v>
      </c>
      <c r="L149" s="71">
        <f>(J149-J123)/J123*100</f>
        <v>-10.417706456759785</v>
      </c>
      <c r="M149" s="70">
        <f>M135</f>
        <v>4122</v>
      </c>
      <c r="N149" s="97" t="s">
        <v>14</v>
      </c>
      <c r="O149" s="71">
        <f>(M149-M123)/M123*100</f>
        <v>1.9035846724351051</v>
      </c>
      <c r="P149" s="72">
        <f>P135</f>
        <v>3508</v>
      </c>
      <c r="Q149" s="97" t="s">
        <v>14</v>
      </c>
      <c r="R149" s="73">
        <f>(P149-P123)/P123*100</f>
        <v>-10.441664539188155</v>
      </c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</row>
    <row r="150" spans="1:49" s="52" customFormat="1" ht="14.15" customHeight="1" x14ac:dyDescent="0.35">
      <c r="A150" s="49"/>
      <c r="B150" s="62"/>
      <c r="C150" s="62"/>
      <c r="D150" s="54"/>
      <c r="E150" s="54"/>
      <c r="F150" s="63"/>
      <c r="G150" s="64"/>
      <c r="H150" s="65"/>
      <c r="I150" s="66"/>
      <c r="J150" s="64"/>
      <c r="K150" s="65"/>
      <c r="L150" s="66"/>
      <c r="M150" s="64"/>
      <c r="N150" s="65"/>
      <c r="O150" s="66"/>
      <c r="P150" s="64"/>
      <c r="Q150" s="65"/>
      <c r="R150" s="66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</row>
    <row r="151" spans="1:49" ht="13.5" customHeight="1" x14ac:dyDescent="0.35">
      <c r="A151" s="1"/>
      <c r="B151" s="41" t="s">
        <v>60</v>
      </c>
      <c r="C151" s="42" t="s">
        <v>122</v>
      </c>
      <c r="D151" s="43"/>
      <c r="E151" s="44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4.5" x14ac:dyDescent="0.35">
      <c r="A152" s="1"/>
      <c r="B152" s="41" t="s">
        <v>61</v>
      </c>
      <c r="C152" s="42" t="s">
        <v>62</v>
      </c>
      <c r="D152" s="43"/>
      <c r="E152" s="44"/>
      <c r="F152" s="44"/>
      <c r="G152" s="44"/>
      <c r="H152" s="44"/>
      <c r="I152" s="44"/>
      <c r="J152" s="46"/>
      <c r="K152" s="46"/>
      <c r="L152" s="46"/>
      <c r="M152" s="46"/>
      <c r="N152" s="46"/>
      <c r="O152" s="46"/>
      <c r="P152" s="46"/>
      <c r="Q152" s="46"/>
      <c r="R152" s="46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B153" s="48" t="s">
        <v>116</v>
      </c>
      <c r="C153" s="1" t="s">
        <v>117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5.2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3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3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3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8" customHeight="1" x14ac:dyDescent="0.35"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9:49" ht="15.75" customHeight="1" x14ac:dyDescent="0.35"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9:49" ht="15.75" customHeight="1" x14ac:dyDescent="0.35"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9:49" ht="10.25" customHeight="1" x14ac:dyDescent="0.35"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9:49" ht="15.75" customHeight="1" x14ac:dyDescent="0.35"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7" spans="19:49" ht="7.25" customHeight="1" x14ac:dyDescent="0.3"/>
    <row r="168" spans="19:49" ht="15.75" customHeight="1" x14ac:dyDescent="0.3"/>
    <row r="169" spans="19:49" ht="17.75" customHeight="1" x14ac:dyDescent="0.3"/>
    <row r="170" spans="19:49" ht="17.149999999999999" customHeight="1" x14ac:dyDescent="0.3"/>
    <row r="171" spans="19:49" ht="7.65" customHeight="1" x14ac:dyDescent="0.3"/>
    <row r="172" spans="19:49" ht="17.149999999999999" customHeight="1" x14ac:dyDescent="0.3"/>
    <row r="173" spans="19:49" ht="17.149999999999999" customHeight="1" x14ac:dyDescent="0.3"/>
    <row r="174" spans="19:49" ht="17.149999999999999" customHeight="1" x14ac:dyDescent="0.3"/>
    <row r="175" spans="19:49" ht="8.75" customHeight="1" x14ac:dyDescent="0.3"/>
    <row r="176" spans="19:49" ht="14.25" customHeight="1" x14ac:dyDescent="0.3"/>
    <row r="177" ht="16.5" customHeight="1" x14ac:dyDescent="0.3"/>
    <row r="178" ht="12.75" customHeight="1" x14ac:dyDescent="0.3"/>
    <row r="179" ht="11.15" customHeight="1" x14ac:dyDescent="0.3"/>
    <row r="180" ht="10.65" customHeight="1" x14ac:dyDescent="0.3"/>
    <row r="181" ht="14.15" customHeight="1" x14ac:dyDescent="0.3"/>
  </sheetData>
  <protectedRanges>
    <protectedRange sqref="A126:XFD134 A150:XFD153 A135:A147 A148:G149 I148:J149 L148:M149 O148:P149 R148:XFD149 C135:XFD147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2024-02-06T03:13:04Z</cp:lastPrinted>
  <dcterms:created xsi:type="dcterms:W3CDTF">1998-09-21T15:00:50Z</dcterms:created>
  <dcterms:modified xsi:type="dcterms:W3CDTF">2024-02-17T08:33:31Z</dcterms:modified>
  <dc:language>zh-TW</dc:language>
</cp:coreProperties>
</file>