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G38" i="2"/>
  <c r="F38" i="2"/>
  <c r="F37" i="2"/>
  <c r="G37" i="2" s="1"/>
  <c r="F36" i="2"/>
  <c r="G36" i="2" s="1"/>
  <c r="G35" i="2"/>
  <c r="F35" i="2"/>
  <c r="F34" i="2"/>
  <c r="G34" i="2" s="1"/>
  <c r="F33" i="2"/>
  <c r="G33" i="2" s="1"/>
  <c r="G32" i="2"/>
  <c r="F32" i="2"/>
  <c r="F31" i="2"/>
  <c r="G31" i="2" s="1"/>
  <c r="F30" i="2"/>
  <c r="G30" i="2" s="1"/>
  <c r="F29" i="2"/>
  <c r="F28" i="2"/>
  <c r="F27" i="2"/>
  <c r="G27" i="2" s="1"/>
  <c r="F26" i="2"/>
  <c r="G26" i="2" s="1"/>
  <c r="G25" i="2"/>
  <c r="F25" i="2"/>
  <c r="F24" i="2"/>
  <c r="G24" i="2" s="1"/>
  <c r="F23" i="2"/>
  <c r="G23" i="2" s="1"/>
  <c r="G22" i="2"/>
  <c r="F22" i="2"/>
  <c r="F21" i="2"/>
  <c r="G21" i="2" s="1"/>
  <c r="F20" i="2"/>
  <c r="G20" i="2" s="1"/>
  <c r="G19" i="2"/>
  <c r="F19" i="2"/>
  <c r="F18" i="2"/>
  <c r="G18" i="2" s="1"/>
  <c r="F17" i="2"/>
  <c r="G16" i="2"/>
  <c r="F16" i="2"/>
  <c r="F15" i="2"/>
  <c r="G15" i="2" s="1"/>
  <c r="F14" i="2"/>
  <c r="G14" i="2" s="1"/>
  <c r="G13" i="2"/>
  <c r="F13" i="2"/>
  <c r="F12" i="2"/>
  <c r="G12" i="2" s="1"/>
  <c r="F11" i="2"/>
  <c r="G11" i="2" s="1"/>
  <c r="G10" i="2"/>
  <c r="F10" i="2"/>
  <c r="F9" i="2"/>
  <c r="F8" i="2"/>
  <c r="G8" i="2" s="1"/>
  <c r="F7" i="2"/>
  <c r="G7" i="2" s="1"/>
  <c r="E62" i="1"/>
  <c r="E63" i="1" s="1"/>
  <c r="D62" i="1"/>
  <c r="D63" i="1" s="1"/>
  <c r="C62" i="1"/>
  <c r="C63" i="1" s="1"/>
  <c r="E58" i="1"/>
  <c r="D58" i="1"/>
  <c r="D59" i="1" s="1"/>
  <c r="C58" i="1"/>
  <c r="C59" i="1" s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<sst xmlns="http://schemas.openxmlformats.org/spreadsheetml/2006/main" count="122" uniqueCount="83">
  <si>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</si>
  <si>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</si>
  <si>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</si>
  <si>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</si>
  <si>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</si>
  <si>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</si>
  <si>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</si>
  <si>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</si>
  <si>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</si>
  <si>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</si>
  <si>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</si>
  <si>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</si>
  <si>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</si>
  <si>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</si>
  <si>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</si>
  <si>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</si>
  <si>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</si>
  <si>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</si>
  <si>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</si>
  <si>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</si>
  <si>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</si>
  <si>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</si>
  <si>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</si>
  <si>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</si>
  <si>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</si>
  <si>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</si>
  <si>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</si>
  <si>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</si>
  <si>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</si>
  <si>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</si>
  <si>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</si>
  <si>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</si>
  <si>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</si>
  <si>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</si>
  <si>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</si>
  <si>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</si>
  <si>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</si>
  <si>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</si>
  <si>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</si>
  <si>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</si>
  <si>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</si>
  <si>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</si>
  <si>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</si>
  <si>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</si>
  <si>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</si>
  <si>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</si>
  <si>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</si>
  <si>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</si>
  <si>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</si>
  <si>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</si>
  <si>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</si>
  <si>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</si>
  <si>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8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</si>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</sst>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Border="0" applyAlignment="0" applyProtection="0"/>
    <xf numFmtId="0" fontId="9" fillId="0" borderId="0"/>
  </cellStyleXfs>
  <cellXfs count="173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3" applyNumberFormat="1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2" fillId="0" borderId="3" xfId="3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3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2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3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3" applyNumberFormat="1" applyFont="1" applyFill="1" applyBorder="1" applyAlignment="1" applyProtection="1">
      <alignment horizontal="center" vertical="center"/>
      <protection hidden="1"/>
    </xf>
    <xf numFmtId="49" fontId="9" fillId="0" borderId="1" xfId="2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3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2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3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2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2" applyNumberFormat="1" applyFont="1" applyFill="1" applyBorder="1" applyAlignment="1" applyProtection="1">
      <alignment horizontal="right" vertical="center"/>
      <protection locked="0"/>
    </xf>
    <xf numFmtId="176" fontId="21" fillId="0" borderId="0" xfId="0" applyNumberFormat="1" applyFont="1" applyFill="1" applyAlignment="1">
      <alignment horizontal="center" vertical="center" wrapText="1"/>
    </xf>
    <xf numFmtId="0" fontId="9" fillId="0" borderId="18" xfId="3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3" applyFont="1" applyFill="1" applyBorder="1" applyAlignment="1" applyProtection="1">
      <alignment horizontal="left" vertical="center"/>
      <protection hidden="1"/>
    </xf>
    <xf numFmtId="0" fontId="9" fillId="0" borderId="20" xfId="3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3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3" applyFont="1" applyFill="1" applyBorder="1" applyAlignment="1" applyProtection="1">
      <alignment horizontal="center" vertical="center" shrinkToFit="1"/>
      <protection hidden="1"/>
    </xf>
    <xf numFmtId="0" fontId="22" fillId="0" borderId="9" xfId="3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3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2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2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3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3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3" applyNumberFormat="1" applyFont="1" applyFill="1" applyProtection="1">
      <protection hidden="1"/>
    </xf>
    <xf numFmtId="10" fontId="9" fillId="0" borderId="0" xfId="2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49" fontId="10" fillId="0" borderId="27" xfId="3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16" xfId="3" applyNumberFormat="1" applyFont="1" applyFill="1" applyBorder="1" applyAlignment="1" applyProtection="1">
      <alignment horizontal="center" vertical="center"/>
      <protection hidden="1"/>
    </xf>
    <xf numFmtId="0" fontId="26" fillId="0" borderId="28" xfId="0" applyFont="1" applyFill="1" applyBorder="1" applyAlignment="1" applyProtection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0" fontId="26" fillId="0" borderId="29" xfId="0" applyFont="1" applyFill="1" applyBorder="1" applyAlignment="1" applyProtection="1">
      <alignment horizontal="center" vertical="center"/>
    </xf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30" fillId="0" borderId="30" xfId="0" applyFont="1" applyFill="1" applyBorder="1" applyAlignment="1">
      <alignment vertical="center"/>
    </xf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2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2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2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49" fontId="10" fillId="0" borderId="31" xfId="3" applyNumberFormat="1" applyFont="1" applyBorder="1" applyAlignment="1" applyProtection="1">
      <alignment horizontal="center" vertical="center" wrapText="1"/>
      <protection hidden="1"/>
    </xf>
    <xf numFmtId="49" fontId="10" fillId="0" borderId="16" xfId="3" applyNumberFormat="1" applyFont="1" applyBorder="1" applyAlignment="1" applyProtection="1">
      <alignment horizontal="center" vertical="center" wrapText="1"/>
      <protection hidden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3" applyNumberFormat="1" applyFont="1" applyFill="1" applyBorder="1" applyAlignment="1" applyProtection="1">
      <alignment horizontal="center" vertical="center"/>
      <protection hidden="1"/>
    </xf>
    <xf numFmtId="49" fontId="9" fillId="0" borderId="32" xfId="3" applyNumberFormat="1" applyFont="1" applyBorder="1" applyAlignment="1" applyProtection="1">
      <alignment horizontal="center" vertical="center"/>
      <protection hidden="1"/>
    </xf>
    <xf numFmtId="181" fontId="9" fillId="0" borderId="32" xfId="3" applyNumberFormat="1" applyFont="1" applyBorder="1" applyAlignment="1" applyProtection="1">
      <alignment horizontal="center" vertical="center"/>
      <protection hidden="1"/>
    </xf>
    <xf numFmtId="182" fontId="7" fillId="0" borderId="28" xfId="3" applyNumberFormat="1" applyFont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0" fontId="22" fillId="0" borderId="9" xfId="3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2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2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 vertical="center" wrapText="1"/>
    </xf>
    <xf numFmtId="0" fontId="9" fillId="0" borderId="20" xfId="3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2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2" applyNumberFormat="1" applyFont="1" applyBorder="1" applyAlignment="1" applyProtection="1">
      <alignment horizontal="right" vertical="center"/>
      <protection locked="0"/>
    </xf>
    <xf numFmtId="0" fontId="9" fillId="0" borderId="14" xfId="3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2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2" applyNumberFormat="1" applyFont="1" applyBorder="1" applyAlignment="1" applyProtection="1">
      <alignment horizontal="right" vertical="center"/>
      <protection locked="0"/>
    </xf>
    <xf numFmtId="179" fontId="9" fillId="0" borderId="17" xfId="2" applyNumberFormat="1" applyFont="1" applyBorder="1" applyAlignment="1" applyProtection="1">
      <alignment horizontal="right" vertical="center"/>
      <protection locked="0"/>
    </xf>
    <xf numFmtId="183" fontId="9" fillId="0" borderId="17" xfId="2" applyNumberFormat="1" applyFont="1" applyBorder="1" applyAlignment="1" applyProtection="1">
      <alignment horizontal="right" vertical="center"/>
      <protection locked="0"/>
    </xf>
    <xf numFmtId="179" fontId="9" fillId="0" borderId="17" xfId="2" applyNumberFormat="1" applyFont="1" applyFill="1" applyBorder="1" applyAlignment="1" applyProtection="1">
      <alignment horizontal="right" vertical="center"/>
      <protection locked="0"/>
    </xf>
    <xf numFmtId="43" fontId="9" fillId="0" borderId="17" xfId="1" applyFont="1" applyFill="1" applyBorder="1" applyAlignment="1" applyProtection="1">
      <alignment horizontal="right" vertical="center"/>
      <protection locked="0"/>
    </xf>
    <xf numFmtId="0" fontId="9" fillId="0" borderId="18" xfId="3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2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82" fontId="7" fillId="0" borderId="0" xfId="0" applyNumberFormat="1" applyFont="1" applyAlignment="1" applyProtection="1">
      <alignment horizontal="center" vertical="center" wrapText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2" applyNumberFormat="1" applyFont="1" applyBorder="1" applyAlignment="1" applyProtection="1">
      <alignment horizontal="right" vertical="center"/>
      <protection locked="0"/>
    </xf>
    <xf numFmtId="179" fontId="9" fillId="0" borderId="32" xfId="2" applyNumberFormat="1" applyFont="1" applyBorder="1" applyAlignment="1" applyProtection="1">
      <alignment horizontal="right" vertical="center"/>
      <protection locked="0"/>
    </xf>
    <xf numFmtId="0" fontId="22" fillId="0" borderId="9" xfId="3" applyFont="1" applyBorder="1" applyAlignment="1" applyProtection="1">
      <alignment horizontal="center" vertical="center"/>
      <protection hidden="1"/>
    </xf>
    <xf numFmtId="0" fontId="22" fillId="0" borderId="9" xfId="3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3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2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2" applyNumberFormat="1" applyFont="1" applyBorder="1" applyAlignment="1" applyProtection="1">
      <alignment horizontal="right" vertical="center"/>
      <protection locked="0"/>
    </xf>
    <xf numFmtId="0" fontId="9" fillId="0" borderId="24" xfId="3" applyFont="1" applyBorder="1" applyAlignment="1" applyProtection="1">
      <alignment horizontal="left" vertical="center"/>
      <protection hidden="1"/>
    </xf>
    <xf numFmtId="0" fontId="19" fillId="0" borderId="9" xfId="3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3" applyNumberFormat="1" applyFont="1" applyProtection="1">
      <protection hidden="1"/>
    </xf>
    <xf numFmtId="176" fontId="33" fillId="0" borderId="0" xfId="3" applyNumberFormat="1" applyFont="1" applyProtection="1">
      <protection hidden="1"/>
    </xf>
    <xf numFmtId="10" fontId="33" fillId="0" borderId="0" xfId="2" applyNumberFormat="1" applyFont="1" applyAlignment="1" applyProtection="1">
      <protection hidden="1"/>
    </xf>
    <xf numFmtId="0" fontId="9" fillId="0" borderId="0" xfId="3" applyFont="1" applyAlignment="1" applyProtection="1">
      <alignment horizontal="center" vertical="center" wrapText="1"/>
      <protection hidden="1"/>
    </xf>
    <xf numFmtId="0" fontId="9" fillId="0" borderId="0" xfId="3" applyFont="1" applyAlignment="1" applyProtection="1">
      <alignment horizontal="left"/>
      <protection hidden="1"/>
    </xf>
    <xf numFmtId="0" fontId="9" fillId="0" borderId="0" xfId="3" applyFont="1" applyProtection="1">
      <protection hidden="1"/>
    </xf>
    <xf numFmtId="0" fontId="9" fillId="0" borderId="0" xfId="3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1" fontId="6" fillId="0" borderId="0" xfId="2" applyNumberFormat="1" applyFont="1" applyProtection="1"/>
  </cellXfs>
  <cellStyles count="4">
    <cellStyle name="一般" xfId="0" builtinId="0"/>
    <cellStyle name="一般_衍交月報" xfId="3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08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M6">
            <v>1792379</v>
          </cell>
          <cell r="N6">
            <v>7.7</v>
          </cell>
        </row>
        <row r="7">
          <cell r="M7">
            <v>1603822</v>
          </cell>
          <cell r="N7">
            <v>6.89</v>
          </cell>
        </row>
        <row r="8">
          <cell r="M8">
            <v>1553570</v>
          </cell>
          <cell r="N8">
            <v>6.67</v>
          </cell>
        </row>
        <row r="9">
          <cell r="M9">
            <v>1420303</v>
          </cell>
          <cell r="N9">
            <v>6.1</v>
          </cell>
        </row>
        <row r="10">
          <cell r="M10">
            <v>1142761</v>
          </cell>
          <cell r="N10">
            <v>4.91</v>
          </cell>
        </row>
        <row r="11">
          <cell r="M11">
            <v>962585</v>
          </cell>
          <cell r="N11">
            <v>4.1399999999999997</v>
          </cell>
        </row>
        <row r="12">
          <cell r="M12">
            <v>906362</v>
          </cell>
          <cell r="N12">
            <v>3.89</v>
          </cell>
        </row>
        <row r="13">
          <cell r="M13">
            <v>843102</v>
          </cell>
          <cell r="N13">
            <v>3.62</v>
          </cell>
        </row>
        <row r="14">
          <cell r="M14">
            <v>732454</v>
          </cell>
          <cell r="N14">
            <v>3.15</v>
          </cell>
        </row>
        <row r="15">
          <cell r="M15">
            <v>719413</v>
          </cell>
          <cell r="N15">
            <v>3.09</v>
          </cell>
        </row>
        <row r="16">
          <cell r="M16">
            <v>644995</v>
          </cell>
          <cell r="N16">
            <v>2.77</v>
          </cell>
        </row>
        <row r="17">
          <cell r="M17">
            <v>497699</v>
          </cell>
          <cell r="N17">
            <v>2.14</v>
          </cell>
        </row>
        <row r="18">
          <cell r="M18">
            <v>481500</v>
          </cell>
          <cell r="N18">
            <v>2.0699999999999998</v>
          </cell>
        </row>
        <row r="19">
          <cell r="M19">
            <v>419562</v>
          </cell>
          <cell r="N19">
            <v>1.8</v>
          </cell>
        </row>
        <row r="20">
          <cell r="M20">
            <v>370993</v>
          </cell>
          <cell r="N20">
            <v>1.59</v>
          </cell>
        </row>
        <row r="21">
          <cell r="M21">
            <v>306604</v>
          </cell>
          <cell r="N21">
            <v>1.32</v>
          </cell>
        </row>
        <row r="22">
          <cell r="M22">
            <v>211833</v>
          </cell>
          <cell r="N22">
            <v>0.91</v>
          </cell>
        </row>
        <row r="23">
          <cell r="M23">
            <v>192729</v>
          </cell>
          <cell r="N23">
            <v>0.83</v>
          </cell>
        </row>
        <row r="24">
          <cell r="M24">
            <v>187121</v>
          </cell>
          <cell r="N24">
            <v>0.8</v>
          </cell>
        </row>
        <row r="25">
          <cell r="M25">
            <v>138954</v>
          </cell>
          <cell r="N25">
            <v>0.6</v>
          </cell>
        </row>
        <row r="26">
          <cell r="M26">
            <v>118451</v>
          </cell>
          <cell r="N26">
            <v>0.51</v>
          </cell>
        </row>
        <row r="27">
          <cell r="M27">
            <v>80217</v>
          </cell>
          <cell r="N27">
            <v>0.35</v>
          </cell>
        </row>
        <row r="28">
          <cell r="M28">
            <v>59653</v>
          </cell>
          <cell r="N28">
            <v>0.26</v>
          </cell>
        </row>
        <row r="29">
          <cell r="M29">
            <v>58385</v>
          </cell>
          <cell r="N29">
            <v>0.25</v>
          </cell>
        </row>
        <row r="30">
          <cell r="M30">
            <v>54480</v>
          </cell>
          <cell r="N30">
            <v>0.23</v>
          </cell>
        </row>
        <row r="31">
          <cell r="M31">
            <v>44952</v>
          </cell>
          <cell r="N31">
            <v>0.19</v>
          </cell>
        </row>
        <row r="32">
          <cell r="M32">
            <v>43925</v>
          </cell>
          <cell r="N32">
            <v>0.19</v>
          </cell>
        </row>
        <row r="33">
          <cell r="M33">
            <v>30943</v>
          </cell>
          <cell r="N33">
            <v>0.13</v>
          </cell>
        </row>
        <row r="34">
          <cell r="M34">
            <v>5763</v>
          </cell>
          <cell r="N34">
            <v>0.03</v>
          </cell>
        </row>
        <row r="35">
          <cell r="M35">
            <v>4547</v>
          </cell>
          <cell r="N35">
            <v>0.02</v>
          </cell>
        </row>
        <row r="36">
          <cell r="M36">
            <v>3283</v>
          </cell>
          <cell r="N36">
            <v>0.01</v>
          </cell>
        </row>
        <row r="37">
          <cell r="M37">
            <v>2513</v>
          </cell>
          <cell r="N37">
            <v>0.01</v>
          </cell>
        </row>
        <row r="38">
          <cell r="M38">
            <v>2075</v>
          </cell>
          <cell r="N38">
            <v>0.01</v>
          </cell>
        </row>
        <row r="39">
          <cell r="M39">
            <v>1318</v>
          </cell>
          <cell r="N39">
            <v>0.01</v>
          </cell>
        </row>
        <row r="40">
          <cell r="M40">
            <v>1144</v>
          </cell>
          <cell r="N40">
            <v>0.01</v>
          </cell>
        </row>
        <row r="41">
          <cell r="M41">
            <v>821</v>
          </cell>
          <cell r="N41">
            <v>0</v>
          </cell>
        </row>
        <row r="42">
          <cell r="M42">
            <v>200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1304091</v>
          </cell>
          <cell r="N46">
            <v>5.6</v>
          </cell>
        </row>
        <row r="47">
          <cell r="M47">
            <v>831614</v>
          </cell>
          <cell r="N47">
            <v>3.57</v>
          </cell>
        </row>
        <row r="48">
          <cell r="M48">
            <v>817830</v>
          </cell>
          <cell r="N48">
            <v>3.51</v>
          </cell>
        </row>
        <row r="49">
          <cell r="M49">
            <v>683993</v>
          </cell>
          <cell r="N49">
            <v>2.94</v>
          </cell>
        </row>
        <row r="50">
          <cell r="M50">
            <v>522776</v>
          </cell>
          <cell r="N50">
            <v>2.25</v>
          </cell>
        </row>
        <row r="51">
          <cell r="M51">
            <v>500770</v>
          </cell>
          <cell r="N51">
            <v>2.15</v>
          </cell>
        </row>
        <row r="52">
          <cell r="M52">
            <v>457109</v>
          </cell>
          <cell r="N52">
            <v>1.96</v>
          </cell>
        </row>
        <row r="53">
          <cell r="M53">
            <v>337196</v>
          </cell>
          <cell r="N53">
            <v>1.45</v>
          </cell>
        </row>
        <row r="54">
          <cell r="M54">
            <v>269237</v>
          </cell>
          <cell r="N54">
            <v>1.1599999999999999</v>
          </cell>
        </row>
        <row r="55">
          <cell r="M55">
            <v>237236</v>
          </cell>
          <cell r="N55">
            <v>1.02</v>
          </cell>
        </row>
        <row r="56">
          <cell r="M56">
            <v>226943</v>
          </cell>
          <cell r="N56">
            <v>0.98</v>
          </cell>
        </row>
        <row r="57">
          <cell r="M57">
            <v>210615</v>
          </cell>
          <cell r="N57">
            <v>0.9</v>
          </cell>
        </row>
        <row r="58">
          <cell r="M58">
            <v>187675</v>
          </cell>
          <cell r="N58">
            <v>0.81</v>
          </cell>
        </row>
        <row r="59">
          <cell r="M59">
            <v>183423</v>
          </cell>
          <cell r="N59">
            <v>0.79</v>
          </cell>
        </row>
        <row r="60">
          <cell r="M60">
            <v>138332</v>
          </cell>
          <cell r="N60">
            <v>0.59</v>
          </cell>
        </row>
        <row r="61">
          <cell r="M61">
            <v>132339</v>
          </cell>
          <cell r="N61">
            <v>0.56999999999999995</v>
          </cell>
        </row>
        <row r="62">
          <cell r="M62">
            <v>130010</v>
          </cell>
          <cell r="N62">
            <v>0.56000000000000005</v>
          </cell>
        </row>
        <row r="63">
          <cell r="M63">
            <v>120938</v>
          </cell>
          <cell r="N63">
            <v>0.52</v>
          </cell>
        </row>
        <row r="64">
          <cell r="M64">
            <v>101139</v>
          </cell>
          <cell r="N64">
            <v>0.43</v>
          </cell>
        </row>
        <row r="65">
          <cell r="M65">
            <v>99015</v>
          </cell>
          <cell r="N65">
            <v>0.43</v>
          </cell>
        </row>
        <row r="66">
          <cell r="M66">
            <v>83711</v>
          </cell>
          <cell r="N66">
            <v>0.36</v>
          </cell>
        </row>
        <row r="67">
          <cell r="M67">
            <v>52204</v>
          </cell>
          <cell r="N67">
            <v>0.22</v>
          </cell>
        </row>
        <row r="68">
          <cell r="M68">
            <v>4259</v>
          </cell>
          <cell r="N68">
            <v>0.02</v>
          </cell>
        </row>
        <row r="69">
          <cell r="M69">
            <v>1754</v>
          </cell>
          <cell r="N69">
            <v>0.01</v>
          </cell>
        </row>
        <row r="70">
          <cell r="M70">
            <v>812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4037</v>
          </cell>
          <cell r="C6">
            <v>10</v>
          </cell>
          <cell r="G6">
            <v>0</v>
          </cell>
        </row>
        <row r="7">
          <cell r="B7">
            <v>3824</v>
          </cell>
          <cell r="C7">
            <v>9.4700000000000006</v>
          </cell>
          <cell r="G7">
            <v>0</v>
          </cell>
        </row>
        <row r="8">
          <cell r="B8">
            <v>3443</v>
          </cell>
          <cell r="C8">
            <v>8.5299999999999994</v>
          </cell>
          <cell r="G8">
            <v>0</v>
          </cell>
        </row>
        <row r="9">
          <cell r="B9">
            <v>1975</v>
          </cell>
          <cell r="C9">
            <v>4.8899999999999997</v>
          </cell>
          <cell r="G9">
            <v>0</v>
          </cell>
        </row>
        <row r="10">
          <cell r="B10">
            <v>510</v>
          </cell>
          <cell r="C10">
            <v>1.26</v>
          </cell>
          <cell r="G10">
            <v>0</v>
          </cell>
        </row>
        <row r="11">
          <cell r="B11">
            <v>382</v>
          </cell>
          <cell r="C11">
            <v>0.95</v>
          </cell>
          <cell r="G11">
            <v>0</v>
          </cell>
        </row>
        <row r="12">
          <cell r="B12">
            <v>351</v>
          </cell>
          <cell r="C12">
            <v>0.87</v>
          </cell>
          <cell r="G12">
            <v>0</v>
          </cell>
        </row>
        <row r="13">
          <cell r="B13">
            <v>255</v>
          </cell>
          <cell r="C13">
            <v>0.63</v>
          </cell>
          <cell r="G13">
            <v>0</v>
          </cell>
        </row>
        <row r="14">
          <cell r="B14">
            <v>127</v>
          </cell>
          <cell r="C14">
            <v>0.31</v>
          </cell>
          <cell r="G14">
            <v>0</v>
          </cell>
        </row>
        <row r="15">
          <cell r="B15">
            <v>127</v>
          </cell>
          <cell r="C15">
            <v>0.31</v>
          </cell>
          <cell r="G15">
            <v>0</v>
          </cell>
        </row>
        <row r="16">
          <cell r="B16">
            <v>0</v>
          </cell>
          <cell r="C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G18">
            <v>66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G23">
            <v>62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729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6891</v>
          </cell>
        </row>
        <row r="32">
          <cell r="B32">
            <v>0</v>
          </cell>
          <cell r="C32">
            <v>0</v>
          </cell>
          <cell r="G32">
            <v>720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482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15031</v>
          </cell>
          <cell r="C46">
            <v>37.220000000000006</v>
          </cell>
          <cell r="G46">
            <v>8950</v>
          </cell>
        </row>
        <row r="47">
          <cell r="B47">
            <v>7546</v>
          </cell>
          <cell r="C47">
            <v>18.690000000000001</v>
          </cell>
          <cell r="G47">
            <v>0</v>
          </cell>
        </row>
        <row r="48">
          <cell r="B48">
            <v>4856</v>
          </cell>
          <cell r="C48">
            <v>12.02</v>
          </cell>
          <cell r="G48">
            <v>0</v>
          </cell>
        </row>
        <row r="49">
          <cell r="B49">
            <v>4084</v>
          </cell>
          <cell r="C49">
            <v>10.11</v>
          </cell>
          <cell r="G49">
            <v>0</v>
          </cell>
        </row>
        <row r="50">
          <cell r="B50">
            <v>3095</v>
          </cell>
          <cell r="C50">
            <v>7.66</v>
          </cell>
          <cell r="G50">
            <v>0</v>
          </cell>
        </row>
        <row r="51">
          <cell r="B51">
            <v>1913</v>
          </cell>
          <cell r="C51">
            <v>4.74</v>
          </cell>
          <cell r="G51">
            <v>0</v>
          </cell>
        </row>
        <row r="52">
          <cell r="B52">
            <v>1911</v>
          </cell>
          <cell r="C52">
            <v>4.7300000000000004</v>
          </cell>
          <cell r="G52">
            <v>0</v>
          </cell>
        </row>
        <row r="53">
          <cell r="B53">
            <v>956</v>
          </cell>
          <cell r="C53">
            <v>2.37</v>
          </cell>
          <cell r="G53">
            <v>0</v>
          </cell>
        </row>
        <row r="54">
          <cell r="B54">
            <v>516</v>
          </cell>
          <cell r="C54">
            <v>1.28</v>
          </cell>
          <cell r="G54">
            <v>0</v>
          </cell>
        </row>
        <row r="55">
          <cell r="B55">
            <v>255</v>
          </cell>
          <cell r="C55">
            <v>0.63</v>
          </cell>
          <cell r="G55">
            <v>0</v>
          </cell>
        </row>
        <row r="56">
          <cell r="B56">
            <v>159</v>
          </cell>
          <cell r="C56">
            <v>0.39</v>
          </cell>
          <cell r="G56">
            <v>0</v>
          </cell>
        </row>
        <row r="57">
          <cell r="B57">
            <v>64</v>
          </cell>
          <cell r="C57">
            <v>0.16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66"/>
  <sheetViews>
    <sheetView tabSelected="1" view="pageBreakPreview" topLeftCell="A42" zoomScale="85" zoomScaleNormal="85" zoomScaleSheetLayoutView="85" zoomScalePageLayoutView="85" workbookViewId="0">
      <selection activeCell="I67" sqref="I67"/>
    </sheetView>
  </sheetViews>
  <sheetFormatPr defaultColWidth="8.77734375" defaultRowHeight="16.5"/>
  <cols>
    <col min="1" max="1" width="48.44140625" style="91" customWidth="1"/>
    <col min="2" max="2" width="17.21875" style="11" customWidth="1"/>
    <col min="3" max="3" width="20.21875" style="11" customWidth="1"/>
    <col min="4" max="4" width="18.109375" style="11" customWidth="1"/>
    <col min="5" max="5" width="16.77734375" style="92" customWidth="1"/>
    <col min="6" max="6" width="17.5546875" style="3" hidden="1" customWidth="1"/>
    <col min="7" max="7" width="13.77734375" style="3" customWidth="1"/>
    <col min="8" max="8" width="17.109375" style="3" customWidth="1"/>
    <col min="9" max="9" width="13.77734375" style="3" customWidth="1"/>
    <col min="10" max="10" width="14.77734375" style="3" customWidth="1"/>
    <col min="11" max="11" width="13.77734375" style="3" customWidth="1"/>
    <col min="12" max="16384" width="8.77734375" style="3"/>
  </cols>
  <sheetData>
    <row r="1" spans="1:12" ht="30.75" thickBot="1">
      <c r="A1" s="1" t="s">
        <v>0</v>
      </c>
      <c r="B1" s="1"/>
      <c r="C1" s="1"/>
      <c r="D1" s="1"/>
      <c r="E1" s="1"/>
      <c r="F1" s="2" t="s">
        <v>1</v>
      </c>
    </row>
    <row r="2" spans="1:12" ht="31.15" customHeight="1">
      <c r="A2" s="4" t="s">
        <v>2</v>
      </c>
      <c r="B2" s="4"/>
      <c r="C2" s="4"/>
      <c r="D2" s="4"/>
      <c r="E2" s="4"/>
      <c r="F2" s="5" t="s">
        <v>3</v>
      </c>
    </row>
    <row r="3" spans="1:12" ht="19.5">
      <c r="A3" s="6" t="s">
        <v>4</v>
      </c>
      <c r="B3" s="6"/>
      <c r="C3" s="6"/>
      <c r="D3" s="6"/>
      <c r="E3" s="6"/>
      <c r="F3" s="7"/>
    </row>
    <row r="4" spans="1:12" ht="18" thickBot="1">
      <c r="A4" s="8"/>
      <c r="B4" s="9"/>
      <c r="C4" s="9"/>
      <c r="D4" s="10" t="s">
        <v>5</v>
      </c>
      <c r="E4" s="10"/>
      <c r="F4" s="11"/>
    </row>
    <row r="5" spans="1:12" s="18" customFormat="1" ht="39" customHeight="1">
      <c r="A5" s="12" t="s">
        <v>6</v>
      </c>
      <c r="B5" s="13" t="s">
        <v>7</v>
      </c>
      <c r="C5" s="14"/>
      <c r="D5" s="15"/>
      <c r="E5" s="16"/>
      <c r="F5" s="17" t="s">
        <v>8</v>
      </c>
    </row>
    <row r="6" spans="1:12" s="18" customFormat="1" ht="24.75" customHeight="1" thickBot="1">
      <c r="A6" s="19"/>
      <c r="B6" s="20" t="s">
        <v>9</v>
      </c>
      <c r="C6" s="21" t="s">
        <v>10</v>
      </c>
      <c r="D6" s="21" t="s">
        <v>11</v>
      </c>
      <c r="E6" s="22" t="s">
        <v>12</v>
      </c>
      <c r="F6" s="23"/>
    </row>
    <row r="7" spans="1:12" s="18" customFormat="1" ht="28.15" customHeight="1" thickBot="1">
      <c r="A7" s="24" t="s">
        <v>13</v>
      </c>
      <c r="B7" s="25">
        <v>425260</v>
      </c>
      <c r="C7" s="26">
        <v>1083543</v>
      </c>
      <c r="D7" s="27">
        <v>1508803</v>
      </c>
      <c r="E7" s="28">
        <v>8.11</v>
      </c>
      <c r="F7" s="29">
        <v>348376</v>
      </c>
      <c r="G7" s="30"/>
      <c r="H7" s="30"/>
      <c r="I7" s="30"/>
      <c r="J7" s="30"/>
      <c r="K7" s="30"/>
      <c r="L7" s="31"/>
    </row>
    <row r="8" spans="1:12" s="18" customFormat="1" ht="28.15" customHeight="1">
      <c r="A8" s="32" t="s">
        <v>14</v>
      </c>
      <c r="B8" s="33">
        <v>425260</v>
      </c>
      <c r="C8" s="33">
        <v>149047</v>
      </c>
      <c r="D8" s="33">
        <v>574307</v>
      </c>
      <c r="E8" s="34">
        <v>3.09</v>
      </c>
      <c r="F8" s="35">
        <v>324465</v>
      </c>
      <c r="G8" s="30"/>
      <c r="H8" s="30"/>
      <c r="I8" s="30"/>
      <c r="J8" s="30"/>
      <c r="K8" s="30"/>
      <c r="L8" s="31"/>
    </row>
    <row r="9" spans="1:12" s="18" customFormat="1" ht="24" hidden="1" customHeight="1">
      <c r="A9" s="32" t="s">
        <v>15</v>
      </c>
      <c r="B9" s="33">
        <v>0</v>
      </c>
      <c r="C9" s="33">
        <v>0</v>
      </c>
      <c r="D9" s="33">
        <v>0</v>
      </c>
      <c r="E9" s="36">
        <v>0</v>
      </c>
      <c r="F9" s="35">
        <v>0</v>
      </c>
      <c r="G9" s="37"/>
      <c r="H9" s="37"/>
      <c r="I9" s="37"/>
      <c r="J9" s="37"/>
      <c r="K9" s="37"/>
      <c r="L9" s="31"/>
    </row>
    <row r="10" spans="1:12" s="18" customFormat="1" ht="24" hidden="1" customHeight="1">
      <c r="A10" s="32" t="s">
        <v>16</v>
      </c>
      <c r="B10" s="33">
        <v>419046</v>
      </c>
      <c r="C10" s="33">
        <v>128697</v>
      </c>
      <c r="D10" s="33">
        <v>547743</v>
      </c>
      <c r="E10" s="36">
        <v>2.95</v>
      </c>
      <c r="F10" s="35">
        <v>324465</v>
      </c>
      <c r="G10" s="37"/>
      <c r="H10" s="37"/>
      <c r="I10" s="37"/>
      <c r="J10" s="37"/>
      <c r="K10" s="37"/>
      <c r="L10" s="31"/>
    </row>
    <row r="11" spans="1:12" s="18" customFormat="1" ht="24" hidden="1" customHeight="1">
      <c r="A11" s="32" t="s">
        <v>17</v>
      </c>
      <c r="B11" s="33">
        <v>2092</v>
      </c>
      <c r="C11" s="33">
        <v>6070</v>
      </c>
      <c r="D11" s="33">
        <v>8162</v>
      </c>
      <c r="E11" s="36">
        <v>0.04</v>
      </c>
      <c r="F11" s="35">
        <v>0</v>
      </c>
      <c r="G11" s="37"/>
      <c r="H11" s="37"/>
      <c r="I11" s="37"/>
      <c r="J11" s="37"/>
      <c r="K11" s="37"/>
      <c r="L11" s="31"/>
    </row>
    <row r="12" spans="1:12" s="18" customFormat="1" ht="24" hidden="1" customHeight="1">
      <c r="A12" s="32" t="s">
        <v>18</v>
      </c>
      <c r="B12" s="33">
        <v>4122</v>
      </c>
      <c r="C12" s="33">
        <v>14280</v>
      </c>
      <c r="D12" s="33">
        <v>18402</v>
      </c>
      <c r="E12" s="36">
        <v>0.1</v>
      </c>
      <c r="F12" s="35">
        <v>0</v>
      </c>
      <c r="G12" s="37"/>
      <c r="H12" s="37"/>
      <c r="I12" s="37"/>
      <c r="J12" s="37"/>
      <c r="K12" s="37"/>
      <c r="L12" s="31"/>
    </row>
    <row r="13" spans="1:12" s="18" customFormat="1" ht="24.75" customHeight="1" thickBot="1">
      <c r="A13" s="32" t="s">
        <v>19</v>
      </c>
      <c r="B13" s="33">
        <v>0</v>
      </c>
      <c r="C13" s="33">
        <v>934496</v>
      </c>
      <c r="D13" s="33">
        <v>934496</v>
      </c>
      <c r="E13" s="36">
        <v>5.0199999999999996</v>
      </c>
      <c r="F13" s="35">
        <v>23911</v>
      </c>
      <c r="G13" s="30"/>
      <c r="H13" s="30"/>
      <c r="I13" s="30"/>
      <c r="J13" s="30"/>
      <c r="K13" s="30"/>
      <c r="L13" s="31"/>
    </row>
    <row r="14" spans="1:12" s="18" customFormat="1" ht="24" hidden="1" customHeight="1">
      <c r="A14" s="32" t="s">
        <v>20</v>
      </c>
      <c r="B14" s="33">
        <v>0</v>
      </c>
      <c r="C14" s="33">
        <v>462486</v>
      </c>
      <c r="D14" s="33">
        <v>462486</v>
      </c>
      <c r="E14" s="36">
        <v>2.4900000000000002</v>
      </c>
      <c r="F14" s="35">
        <v>4378</v>
      </c>
      <c r="G14" s="37"/>
      <c r="H14" s="37"/>
      <c r="I14" s="37"/>
      <c r="J14" s="37"/>
      <c r="K14" s="37"/>
      <c r="L14" s="31"/>
    </row>
    <row r="15" spans="1:12" s="18" customFormat="1" ht="24" hidden="1" customHeight="1">
      <c r="A15" s="32" t="s">
        <v>21</v>
      </c>
      <c r="B15" s="33">
        <v>0</v>
      </c>
      <c r="C15" s="33">
        <v>470189</v>
      </c>
      <c r="D15" s="33">
        <v>470189</v>
      </c>
      <c r="E15" s="36">
        <v>2.5299999999999998</v>
      </c>
      <c r="F15" s="35">
        <v>19533</v>
      </c>
      <c r="G15" s="37"/>
      <c r="H15" s="37"/>
      <c r="I15" s="37"/>
      <c r="J15" s="37"/>
      <c r="K15" s="37"/>
      <c r="L15" s="31"/>
    </row>
    <row r="16" spans="1:12" s="18" customFormat="1" ht="24" hidden="1" customHeight="1">
      <c r="A16" s="32" t="s">
        <v>22</v>
      </c>
      <c r="B16" s="33">
        <v>0</v>
      </c>
      <c r="C16" s="33">
        <v>893</v>
      </c>
      <c r="D16" s="33">
        <v>893</v>
      </c>
      <c r="E16" s="36">
        <v>0</v>
      </c>
      <c r="F16" s="35">
        <v>0</v>
      </c>
      <c r="G16" s="37"/>
      <c r="H16" s="37"/>
      <c r="I16" s="37"/>
      <c r="J16" s="37"/>
      <c r="K16" s="37"/>
      <c r="L16" s="31"/>
    </row>
    <row r="17" spans="1:12" s="18" customFormat="1" ht="24" hidden="1" customHeight="1">
      <c r="A17" s="38" t="s">
        <v>23</v>
      </c>
      <c r="B17" s="39">
        <v>0</v>
      </c>
      <c r="C17" s="39">
        <v>928</v>
      </c>
      <c r="D17" s="39">
        <v>928</v>
      </c>
      <c r="E17" s="36">
        <v>0</v>
      </c>
      <c r="F17" s="35">
        <v>0</v>
      </c>
      <c r="G17" s="37"/>
      <c r="H17" s="37"/>
      <c r="I17" s="37"/>
      <c r="J17" s="37"/>
      <c r="K17" s="37"/>
      <c r="L17" s="31"/>
    </row>
    <row r="18" spans="1:12" s="18" customFormat="1" ht="30" customHeight="1" thickBot="1">
      <c r="A18" s="40" t="s">
        <v>24</v>
      </c>
      <c r="B18" s="25">
        <v>7209590</v>
      </c>
      <c r="C18" s="26">
        <v>9776758</v>
      </c>
      <c r="D18" s="27">
        <v>16986348</v>
      </c>
      <c r="E18" s="28">
        <v>91.27</v>
      </c>
      <c r="F18" s="29">
        <v>3496142</v>
      </c>
      <c r="G18" s="30"/>
      <c r="H18" s="30"/>
      <c r="I18" s="30"/>
      <c r="J18" s="30"/>
      <c r="K18" s="30"/>
      <c r="L18" s="31"/>
    </row>
    <row r="19" spans="1:12" s="18" customFormat="1" ht="30" customHeight="1">
      <c r="A19" s="41" t="s">
        <v>25</v>
      </c>
      <c r="B19" s="33">
        <v>7209590</v>
      </c>
      <c r="C19" s="33">
        <v>9774495</v>
      </c>
      <c r="D19" s="33">
        <v>16984085</v>
      </c>
      <c r="E19" s="36">
        <v>91.26</v>
      </c>
      <c r="F19" s="35">
        <v>3474556</v>
      </c>
      <c r="G19" s="30"/>
      <c r="H19" s="30"/>
      <c r="I19" s="30"/>
      <c r="J19" s="30"/>
      <c r="K19" s="30"/>
      <c r="L19" s="31"/>
    </row>
    <row r="20" spans="1:12" s="18" customFormat="1" ht="24" hidden="1" customHeight="1">
      <c r="A20" s="32" t="s">
        <v>26</v>
      </c>
      <c r="B20" s="33">
        <v>293206</v>
      </c>
      <c r="C20" s="33">
        <v>1446181</v>
      </c>
      <c r="D20" s="33">
        <v>1739387</v>
      </c>
      <c r="E20" s="36">
        <v>9.35</v>
      </c>
      <c r="F20" s="35">
        <v>299570</v>
      </c>
      <c r="G20" s="37"/>
      <c r="H20" s="37"/>
      <c r="I20" s="37"/>
      <c r="J20" s="37"/>
      <c r="K20" s="37"/>
      <c r="L20" s="31"/>
    </row>
    <row r="21" spans="1:12" s="18" customFormat="1" ht="24" hidden="1" customHeight="1">
      <c r="A21" s="32" t="s">
        <v>27</v>
      </c>
      <c r="B21" s="33">
        <v>6808060</v>
      </c>
      <c r="C21" s="33">
        <v>7614930</v>
      </c>
      <c r="D21" s="33">
        <v>14422990</v>
      </c>
      <c r="E21" s="36">
        <v>77.5</v>
      </c>
      <c r="F21" s="35">
        <v>2894391</v>
      </c>
      <c r="G21" s="37"/>
      <c r="H21" s="37"/>
      <c r="I21" s="37"/>
      <c r="J21" s="37"/>
      <c r="K21" s="37"/>
      <c r="L21" s="31"/>
    </row>
    <row r="22" spans="1:12" s="18" customFormat="1" ht="24" hidden="1" customHeight="1">
      <c r="A22" s="32" t="s">
        <v>28</v>
      </c>
      <c r="B22" s="33">
        <v>56946</v>
      </c>
      <c r="C22" s="33">
        <v>3731</v>
      </c>
      <c r="D22" s="33">
        <v>60677</v>
      </c>
      <c r="E22" s="36">
        <v>0.32</v>
      </c>
      <c r="F22" s="35">
        <v>37034</v>
      </c>
      <c r="G22" s="37"/>
      <c r="H22" s="37"/>
      <c r="I22" s="37"/>
      <c r="J22" s="37"/>
      <c r="K22" s="37"/>
      <c r="L22" s="31"/>
    </row>
    <row r="23" spans="1:12" s="18" customFormat="1" ht="24" hidden="1" customHeight="1">
      <c r="A23" s="32" t="s">
        <v>29</v>
      </c>
      <c r="B23" s="33">
        <v>25068</v>
      </c>
      <c r="C23" s="33">
        <v>354629</v>
      </c>
      <c r="D23" s="33">
        <v>379697</v>
      </c>
      <c r="E23" s="36">
        <v>2.04</v>
      </c>
      <c r="F23" s="35">
        <v>123383</v>
      </c>
      <c r="G23" s="37"/>
      <c r="H23" s="37"/>
      <c r="I23" s="37"/>
      <c r="J23" s="37"/>
      <c r="K23" s="37"/>
      <c r="L23" s="31"/>
    </row>
    <row r="24" spans="1:12" s="18" customFormat="1" ht="24" hidden="1" customHeight="1">
      <c r="A24" s="32" t="s">
        <v>30</v>
      </c>
      <c r="B24" s="33">
        <v>26310</v>
      </c>
      <c r="C24" s="33">
        <v>355024</v>
      </c>
      <c r="D24" s="33">
        <v>381334</v>
      </c>
      <c r="E24" s="36">
        <v>2.0499999999999998</v>
      </c>
      <c r="F24" s="35">
        <v>120178</v>
      </c>
      <c r="G24" s="37"/>
      <c r="H24" s="37"/>
      <c r="I24" s="37"/>
      <c r="J24" s="37"/>
      <c r="K24" s="37"/>
      <c r="L24" s="31"/>
    </row>
    <row r="25" spans="1:12" s="18" customFormat="1" ht="26.65" customHeight="1" thickBot="1">
      <c r="A25" s="32" t="s">
        <v>31</v>
      </c>
      <c r="B25" s="33">
        <v>0</v>
      </c>
      <c r="C25" s="33">
        <v>2263</v>
      </c>
      <c r="D25" s="33">
        <v>2263</v>
      </c>
      <c r="E25" s="36">
        <v>0.01</v>
      </c>
      <c r="F25" s="35">
        <v>21586</v>
      </c>
      <c r="G25" s="30"/>
      <c r="H25" s="30"/>
      <c r="I25" s="30"/>
      <c r="J25" s="30"/>
      <c r="K25" s="30"/>
      <c r="L25" s="31"/>
    </row>
    <row r="26" spans="1:12" s="18" customFormat="1" ht="24" hidden="1" customHeight="1">
      <c r="A26" s="32" t="s">
        <v>20</v>
      </c>
      <c r="B26" s="33">
        <v>0</v>
      </c>
      <c r="C26" s="33">
        <v>986</v>
      </c>
      <c r="D26" s="33">
        <v>986</v>
      </c>
      <c r="E26" s="36">
        <v>0</v>
      </c>
      <c r="F26" s="35">
        <v>9984</v>
      </c>
      <c r="G26" s="37"/>
      <c r="H26" s="37"/>
      <c r="I26" s="37"/>
      <c r="J26" s="37"/>
      <c r="K26" s="37"/>
      <c r="L26" s="31"/>
    </row>
    <row r="27" spans="1:12" s="18" customFormat="1" ht="24" hidden="1" customHeight="1">
      <c r="A27" s="32" t="s">
        <v>32</v>
      </c>
      <c r="B27" s="33">
        <v>0</v>
      </c>
      <c r="C27" s="33">
        <v>1277</v>
      </c>
      <c r="D27" s="33">
        <v>1277</v>
      </c>
      <c r="E27" s="36">
        <v>0.01</v>
      </c>
      <c r="F27" s="35">
        <v>11602</v>
      </c>
      <c r="G27" s="37"/>
      <c r="H27" s="37"/>
      <c r="I27" s="37"/>
      <c r="J27" s="37"/>
      <c r="K27" s="37"/>
      <c r="L27" s="31"/>
    </row>
    <row r="28" spans="1:12" s="18" customFormat="1" ht="24" hidden="1" customHeight="1">
      <c r="A28" s="32" t="s">
        <v>17</v>
      </c>
      <c r="B28" s="33">
        <v>0</v>
      </c>
      <c r="C28" s="33">
        <v>0</v>
      </c>
      <c r="D28" s="33">
        <v>0</v>
      </c>
      <c r="E28" s="36">
        <v>0</v>
      </c>
      <c r="F28" s="35">
        <v>0</v>
      </c>
      <c r="G28" s="37"/>
      <c r="H28" s="37"/>
      <c r="I28" s="37"/>
      <c r="J28" s="37"/>
      <c r="K28" s="37"/>
      <c r="L28" s="31"/>
    </row>
    <row r="29" spans="1:12" s="18" customFormat="1" ht="24" hidden="1" customHeight="1">
      <c r="A29" s="38" t="s">
        <v>18</v>
      </c>
      <c r="B29" s="39">
        <v>0</v>
      </c>
      <c r="C29" s="39">
        <v>0</v>
      </c>
      <c r="D29" s="39">
        <v>0</v>
      </c>
      <c r="E29" s="36">
        <v>0</v>
      </c>
      <c r="F29" s="42">
        <v>0</v>
      </c>
      <c r="G29" s="37"/>
      <c r="H29" s="37"/>
      <c r="I29" s="37"/>
      <c r="J29" s="37"/>
      <c r="K29" s="37"/>
      <c r="L29" s="31"/>
    </row>
    <row r="30" spans="1:12" s="18" customFormat="1" ht="30" customHeight="1" thickBot="1">
      <c r="A30" s="40" t="s">
        <v>33</v>
      </c>
      <c r="B30" s="27">
        <v>82216</v>
      </c>
      <c r="C30" s="27">
        <v>16371</v>
      </c>
      <c r="D30" s="27">
        <v>98587</v>
      </c>
      <c r="E30" s="28">
        <v>0.53</v>
      </c>
      <c r="F30" s="29">
        <v>2400</v>
      </c>
      <c r="G30" s="30"/>
      <c r="H30" s="30"/>
      <c r="I30" s="30"/>
      <c r="J30" s="30"/>
      <c r="K30" s="30"/>
      <c r="L30" s="31"/>
    </row>
    <row r="31" spans="1:12" s="18" customFormat="1" ht="30" customHeight="1" thickBot="1">
      <c r="A31" s="43" t="s">
        <v>14</v>
      </c>
      <c r="B31" s="33">
        <v>45</v>
      </c>
      <c r="C31" s="33">
        <v>4357</v>
      </c>
      <c r="D31" s="33">
        <v>4402</v>
      </c>
      <c r="E31" s="34">
        <v>0.02</v>
      </c>
      <c r="F31" s="44">
        <v>19</v>
      </c>
      <c r="G31" s="30"/>
      <c r="H31" s="37"/>
      <c r="I31" s="30"/>
      <c r="J31" s="30"/>
      <c r="K31" s="30"/>
      <c r="L31" s="31"/>
    </row>
    <row r="32" spans="1:12" s="18" customFormat="1" ht="30" customHeight="1" thickBot="1">
      <c r="A32" s="38" t="s">
        <v>19</v>
      </c>
      <c r="B32" s="39">
        <v>82171</v>
      </c>
      <c r="C32" s="39">
        <v>12014</v>
      </c>
      <c r="D32" s="39">
        <v>94185</v>
      </c>
      <c r="E32" s="36">
        <v>0.51</v>
      </c>
      <c r="F32" s="45">
        <v>2381</v>
      </c>
      <c r="G32" s="30"/>
      <c r="H32" s="37"/>
      <c r="I32" s="30"/>
      <c r="J32" s="30"/>
      <c r="K32" s="30"/>
      <c r="L32" s="31"/>
    </row>
    <row r="33" spans="1:12" s="18" customFormat="1" ht="30" customHeight="1" thickBot="1">
      <c r="A33" s="40" t="s">
        <v>34</v>
      </c>
      <c r="B33" s="27">
        <v>0</v>
      </c>
      <c r="C33" s="27">
        <v>12927</v>
      </c>
      <c r="D33" s="27">
        <v>12927</v>
      </c>
      <c r="E33" s="28">
        <v>7.0000000000000007E-2</v>
      </c>
      <c r="F33" s="29">
        <v>0</v>
      </c>
      <c r="G33" s="30"/>
      <c r="H33" s="30"/>
      <c r="I33" s="30"/>
      <c r="J33" s="30"/>
      <c r="K33" s="30"/>
      <c r="L33" s="31"/>
    </row>
    <row r="34" spans="1:12" s="18" customFormat="1" ht="30" customHeight="1">
      <c r="A34" s="43" t="s">
        <v>14</v>
      </c>
      <c r="B34" s="33">
        <v>0</v>
      </c>
      <c r="C34" s="33">
        <v>8103</v>
      </c>
      <c r="D34" s="33">
        <v>8103</v>
      </c>
      <c r="E34" s="36">
        <v>0.04</v>
      </c>
      <c r="F34" s="35">
        <v>0</v>
      </c>
      <c r="G34" s="30"/>
      <c r="H34" s="37"/>
      <c r="I34" s="30"/>
      <c r="J34" s="30"/>
      <c r="K34" s="30"/>
      <c r="L34" s="31"/>
    </row>
    <row r="35" spans="1:12" s="18" customFormat="1" ht="30" customHeight="1" thickBot="1">
      <c r="A35" s="38" t="s">
        <v>19</v>
      </c>
      <c r="B35" s="39">
        <v>0</v>
      </c>
      <c r="C35" s="39">
        <v>4824</v>
      </c>
      <c r="D35" s="39">
        <v>4824</v>
      </c>
      <c r="E35" s="36">
        <v>0.03</v>
      </c>
      <c r="F35" s="42">
        <v>0</v>
      </c>
      <c r="G35" s="30"/>
      <c r="H35" s="37"/>
      <c r="I35" s="30"/>
      <c r="J35" s="30"/>
      <c r="K35" s="30"/>
      <c r="L35" s="31"/>
    </row>
    <row r="36" spans="1:12" s="18" customFormat="1" ht="30" customHeight="1" thickBot="1">
      <c r="A36" s="46" t="s">
        <v>35</v>
      </c>
      <c r="B36" s="27">
        <v>7717066</v>
      </c>
      <c r="C36" s="27">
        <v>10889599</v>
      </c>
      <c r="D36" s="27">
        <v>18606665</v>
      </c>
      <c r="E36" s="28">
        <v>99.98</v>
      </c>
      <c r="F36" s="29">
        <v>3846918</v>
      </c>
      <c r="G36" s="30"/>
      <c r="H36" s="30"/>
      <c r="I36" s="30"/>
      <c r="J36" s="30"/>
      <c r="K36" s="30"/>
      <c r="L36" s="31"/>
    </row>
    <row r="37" spans="1:12" s="18" customFormat="1" ht="30" customHeight="1" thickBot="1">
      <c r="A37" s="47" t="s">
        <v>36</v>
      </c>
      <c r="B37" s="27">
        <v>0</v>
      </c>
      <c r="C37" s="27">
        <v>3460</v>
      </c>
      <c r="D37" s="27">
        <v>3460</v>
      </c>
      <c r="E37" s="28">
        <v>0.02</v>
      </c>
      <c r="F37" s="48">
        <v>0</v>
      </c>
      <c r="G37" s="30"/>
      <c r="H37" s="30"/>
      <c r="I37" s="30"/>
      <c r="J37" s="30"/>
      <c r="K37" s="30"/>
      <c r="L37" s="31"/>
    </row>
    <row r="38" spans="1:12" s="18" customFormat="1" ht="24" hidden="1" customHeight="1">
      <c r="A38" s="49" t="s">
        <v>37</v>
      </c>
      <c r="B38" s="33">
        <v>0</v>
      </c>
      <c r="C38" s="33">
        <v>3460</v>
      </c>
      <c r="D38" s="33">
        <v>3460</v>
      </c>
      <c r="E38" s="34">
        <v>0.02</v>
      </c>
      <c r="F38" s="50">
        <v>0</v>
      </c>
      <c r="G38" s="30"/>
      <c r="H38" s="30"/>
      <c r="I38" s="30"/>
      <c r="J38" s="30"/>
      <c r="K38" s="30"/>
      <c r="L38" s="31"/>
    </row>
    <row r="39" spans="1:12" s="18" customFormat="1" ht="24" hidden="1" customHeight="1">
      <c r="A39" s="32" t="s">
        <v>38</v>
      </c>
      <c r="B39" s="33">
        <v>0</v>
      </c>
      <c r="C39" s="33">
        <v>0</v>
      </c>
      <c r="D39" s="33">
        <v>0</v>
      </c>
      <c r="E39" s="51">
        <v>0</v>
      </c>
      <c r="F39" s="35">
        <v>0</v>
      </c>
      <c r="G39" s="30"/>
      <c r="H39" s="30"/>
      <c r="I39" s="30"/>
      <c r="J39" s="30"/>
      <c r="K39" s="30"/>
      <c r="L39" s="31"/>
    </row>
    <row r="40" spans="1:12" s="18" customFormat="1" ht="24" hidden="1" customHeight="1">
      <c r="A40" s="32" t="s">
        <v>39</v>
      </c>
      <c r="B40" s="33">
        <v>0</v>
      </c>
      <c r="C40" s="33">
        <v>0</v>
      </c>
      <c r="D40" s="33">
        <v>0</v>
      </c>
      <c r="E40" s="51">
        <v>0</v>
      </c>
      <c r="F40" s="35">
        <v>0</v>
      </c>
      <c r="G40" s="30"/>
      <c r="H40" s="30"/>
      <c r="I40" s="30"/>
      <c r="J40" s="30"/>
      <c r="K40" s="30"/>
      <c r="L40" s="31"/>
    </row>
    <row r="41" spans="1:12" s="18" customFormat="1" ht="24" hidden="1" customHeight="1">
      <c r="A41" s="49" t="s">
        <v>40</v>
      </c>
      <c r="B41" s="39">
        <v>0</v>
      </c>
      <c r="C41" s="39">
        <v>0</v>
      </c>
      <c r="D41" s="39">
        <v>0</v>
      </c>
      <c r="E41" s="51">
        <v>0</v>
      </c>
      <c r="F41" s="42">
        <v>0</v>
      </c>
      <c r="G41" s="30"/>
      <c r="H41" s="30"/>
      <c r="I41" s="30"/>
      <c r="J41" s="30"/>
      <c r="K41" s="30"/>
      <c r="L41" s="31"/>
    </row>
    <row r="42" spans="1:12" s="18" customFormat="1" ht="30" customHeight="1" thickBot="1">
      <c r="A42" s="47" t="s">
        <v>41</v>
      </c>
      <c r="B42" s="52">
        <v>0</v>
      </c>
      <c r="C42" s="52">
        <v>0</v>
      </c>
      <c r="D42" s="52">
        <v>0</v>
      </c>
      <c r="E42" s="53">
        <v>0</v>
      </c>
      <c r="F42" s="54">
        <v>0</v>
      </c>
      <c r="G42" s="30"/>
      <c r="H42" s="30"/>
      <c r="I42" s="30"/>
      <c r="J42" s="30"/>
      <c r="K42" s="30"/>
      <c r="L42" s="31"/>
    </row>
    <row r="43" spans="1:12" s="18" customFormat="1" ht="24" hidden="1" customHeight="1">
      <c r="A43" s="43" t="s">
        <v>42</v>
      </c>
      <c r="B43" s="33">
        <v>0</v>
      </c>
      <c r="C43" s="33">
        <v>0</v>
      </c>
      <c r="D43" s="33">
        <v>0</v>
      </c>
      <c r="E43" s="51">
        <v>0</v>
      </c>
      <c r="F43" s="45">
        <v>0</v>
      </c>
      <c r="G43" s="30"/>
      <c r="H43" s="30"/>
      <c r="I43" s="30"/>
      <c r="J43" s="30"/>
      <c r="K43" s="30"/>
      <c r="L43" s="31"/>
    </row>
    <row r="44" spans="1:12" s="18" customFormat="1" ht="24" hidden="1" customHeight="1">
      <c r="A44" s="55" t="s">
        <v>43</v>
      </c>
      <c r="B44" s="56">
        <v>0</v>
      </c>
      <c r="C44" s="56">
        <v>0</v>
      </c>
      <c r="D44" s="56">
        <v>0</v>
      </c>
      <c r="E44" s="51">
        <v>0</v>
      </c>
      <c r="F44" s="35">
        <v>0</v>
      </c>
      <c r="G44" s="30"/>
      <c r="H44" s="30"/>
      <c r="I44" s="30"/>
      <c r="J44" s="30"/>
      <c r="K44" s="30"/>
      <c r="L44" s="31"/>
    </row>
    <row r="45" spans="1:12" s="18" customFormat="1" ht="24" hidden="1" customHeight="1">
      <c r="A45" s="57" t="s">
        <v>44</v>
      </c>
      <c r="B45" s="58">
        <v>0</v>
      </c>
      <c r="C45" s="58">
        <v>0</v>
      </c>
      <c r="D45" s="58">
        <v>0</v>
      </c>
      <c r="E45" s="51">
        <v>0</v>
      </c>
      <c r="F45" s="35">
        <v>0</v>
      </c>
      <c r="G45" s="30"/>
      <c r="H45" s="30"/>
      <c r="I45" s="30"/>
      <c r="J45" s="30"/>
      <c r="K45" s="30"/>
      <c r="L45" s="31"/>
    </row>
    <row r="46" spans="1:12" s="18" customFormat="1" ht="30" customHeight="1" thickBot="1">
      <c r="A46" s="46" t="s">
        <v>45</v>
      </c>
      <c r="B46" s="27">
        <v>7717066</v>
      </c>
      <c r="C46" s="27">
        <v>10893059</v>
      </c>
      <c r="D46" s="27">
        <v>18610125</v>
      </c>
      <c r="E46" s="28">
        <v>100</v>
      </c>
      <c r="F46" s="48">
        <v>3846918</v>
      </c>
      <c r="G46" s="30"/>
      <c r="H46" s="30"/>
      <c r="I46" s="30"/>
      <c r="J46" s="30"/>
      <c r="K46" s="30"/>
      <c r="L46" s="31"/>
    </row>
    <row r="47" spans="1:12" ht="21" customHeight="1">
      <c r="A47" s="8" t="s">
        <v>46</v>
      </c>
      <c r="B47" s="59"/>
      <c r="C47" s="59"/>
      <c r="D47" s="59"/>
      <c r="E47" s="60"/>
    </row>
    <row r="48" spans="1:12" ht="15.6" customHeight="1">
      <c r="A48" s="61"/>
      <c r="B48" s="61"/>
      <c r="C48" s="61"/>
      <c r="D48" s="61"/>
      <c r="E48" s="61"/>
    </row>
    <row r="49" spans="1:6" ht="19.899999999999999" customHeight="1">
      <c r="A49" s="61"/>
      <c r="B49" s="61"/>
      <c r="C49" s="61"/>
      <c r="D49" s="61"/>
      <c r="E49" s="61"/>
    </row>
    <row r="50" spans="1:6">
      <c r="A50" s="61"/>
      <c r="B50" s="61"/>
      <c r="C50" s="61"/>
      <c r="D50" s="61"/>
      <c r="E50" s="61"/>
    </row>
    <row r="51" spans="1:6">
      <c r="A51" s="61"/>
      <c r="B51" s="61"/>
      <c r="C51" s="61"/>
      <c r="D51" s="61"/>
      <c r="E51" s="61"/>
    </row>
    <row r="52" spans="1:6">
      <c r="A52" s="61"/>
      <c r="B52" s="61"/>
      <c r="C52" s="61"/>
      <c r="D52" s="61"/>
      <c r="E52" s="61"/>
    </row>
    <row r="53" spans="1:6">
      <c r="A53" s="61"/>
      <c r="B53" s="61"/>
      <c r="C53" s="61"/>
      <c r="D53" s="61"/>
      <c r="E53" s="61"/>
    </row>
    <row r="54" spans="1:6">
      <c r="A54" s="62"/>
      <c r="B54" s="61"/>
      <c r="C54" s="61"/>
      <c r="D54" s="61"/>
      <c r="E54" s="61"/>
    </row>
    <row r="55" spans="1:6" ht="27.75">
      <c r="A55" s="63" t="s">
        <v>47</v>
      </c>
      <c r="B55" s="63"/>
      <c r="C55" s="63"/>
      <c r="D55" s="63"/>
      <c r="E55" s="63"/>
    </row>
    <row r="56" spans="1:6" ht="26.25" thickBot="1">
      <c r="A56" s="62"/>
      <c r="B56" s="64"/>
      <c r="C56" s="64"/>
      <c r="D56" s="10" t="s">
        <v>5</v>
      </c>
      <c r="E56" s="10"/>
    </row>
    <row r="57" spans="1:6" ht="41.65" customHeight="1">
      <c r="A57" s="65" t="s">
        <v>48</v>
      </c>
      <c r="B57" s="66"/>
      <c r="C57" s="67" t="s">
        <v>49</v>
      </c>
      <c r="D57" s="68" t="s">
        <v>50</v>
      </c>
      <c r="E57" s="69" t="s">
        <v>51</v>
      </c>
    </row>
    <row r="58" spans="1:6" ht="35.65" customHeight="1">
      <c r="A58" s="70" t="s">
        <v>52</v>
      </c>
      <c r="B58" s="71" t="s">
        <v>53</v>
      </c>
      <c r="C58" s="72">
        <f>+B46</f>
        <v>7717066</v>
      </c>
      <c r="D58" s="72">
        <f>+C46</f>
        <v>10893059</v>
      </c>
      <c r="E58" s="73">
        <f>+D46</f>
        <v>18610125</v>
      </c>
    </row>
    <row r="59" spans="1:6" ht="35.65" customHeight="1">
      <c r="A59" s="74"/>
      <c r="B59" s="71" t="s">
        <v>54</v>
      </c>
      <c r="C59" s="75">
        <f>+C58/E58*100</f>
        <v>41.467029372451826</v>
      </c>
      <c r="D59" s="75">
        <f>+D58/E58*100</f>
        <v>58.532970627548174</v>
      </c>
      <c r="E59" s="76">
        <v>100</v>
      </c>
    </row>
    <row r="60" spans="1:6" ht="35.65" customHeight="1">
      <c r="A60" s="70" t="s">
        <v>55</v>
      </c>
      <c r="B60" s="71" t="s">
        <v>53</v>
      </c>
      <c r="C60" s="72">
        <v>6643775</v>
      </c>
      <c r="D60" s="72">
        <v>10006220</v>
      </c>
      <c r="E60" s="73">
        <v>16649995</v>
      </c>
      <c r="F60" s="11"/>
    </row>
    <row r="61" spans="1:6" ht="35.65" customHeight="1">
      <c r="A61" s="74"/>
      <c r="B61" s="77" t="s">
        <v>54</v>
      </c>
      <c r="C61" s="75">
        <v>39.902564535304663</v>
      </c>
      <c r="D61" s="75">
        <v>60.097435464695337</v>
      </c>
      <c r="E61" s="76">
        <v>100</v>
      </c>
      <c r="F61" s="78"/>
    </row>
    <row r="62" spans="1:6" ht="35.65" customHeight="1">
      <c r="A62" s="70" t="s">
        <v>56</v>
      </c>
      <c r="B62" s="79" t="s">
        <v>57</v>
      </c>
      <c r="C62" s="80">
        <f>+C58-C60</f>
        <v>1073291</v>
      </c>
      <c r="D62" s="80">
        <f>+D58-D60</f>
        <v>886839</v>
      </c>
      <c r="E62" s="81">
        <f>+E58-E60</f>
        <v>1960130</v>
      </c>
      <c r="F62" s="11"/>
    </row>
    <row r="63" spans="1:6" ht="35.65" customHeight="1" thickBot="1">
      <c r="A63" s="82"/>
      <c r="B63" s="83" t="s">
        <v>58</v>
      </c>
      <c r="C63" s="84">
        <f>+C62/C60*100</f>
        <v>16.154836670417044</v>
      </c>
      <c r="D63" s="84">
        <f>+D62/D60*100</f>
        <v>8.862877290325418</v>
      </c>
      <c r="E63" s="85">
        <f>+E62/E60*100</f>
        <v>11.772556087854682</v>
      </c>
      <c r="F63" s="86"/>
    </row>
    <row r="64" spans="1:6" ht="16.899999999999999" customHeight="1">
      <c r="A64" s="61"/>
      <c r="B64" s="87"/>
      <c r="C64" s="87"/>
      <c r="D64" s="87"/>
      <c r="E64" s="87"/>
    </row>
    <row r="65" spans="1:5" ht="32.65" customHeight="1">
      <c r="A65" s="88"/>
      <c r="B65" s="89"/>
      <c r="C65" s="89"/>
      <c r="D65" s="89"/>
      <c r="E65" s="90"/>
    </row>
    <row r="66" spans="1:5">
      <c r="B66" s="9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8"/>
  <sheetViews>
    <sheetView view="pageBreakPreview" zoomScale="85" zoomScaleNormal="85" zoomScaleSheetLayoutView="85" zoomScalePageLayoutView="85" workbookViewId="0">
      <selection activeCell="I67" sqref="I67"/>
    </sheetView>
  </sheetViews>
  <sheetFormatPr defaultColWidth="8.77734375" defaultRowHeight="16.5"/>
  <cols>
    <col min="1" max="1" width="51.77734375" style="101" customWidth="1"/>
    <col min="2" max="2" width="13.77734375" style="102" customWidth="1"/>
    <col min="3" max="3" width="11" style="102" customWidth="1"/>
    <col min="4" max="4" width="13.109375" style="103" customWidth="1"/>
    <col min="5" max="5" width="10.77734375" style="172" customWidth="1"/>
    <col min="6" max="6" width="13.21875" style="100" customWidth="1"/>
    <col min="7" max="7" width="10.77734375" style="94" customWidth="1"/>
    <col min="8" max="8" width="12.21875" style="94" bestFit="1" customWidth="1"/>
    <col min="9" max="10" width="8.77734375" style="94"/>
    <col min="11" max="11" width="12.21875" style="94" bestFit="1" customWidth="1"/>
    <col min="12" max="13" width="11.21875" style="94" bestFit="1" customWidth="1"/>
    <col min="14" max="16384" width="8.77734375" style="94"/>
  </cols>
  <sheetData>
    <row r="1" spans="1:11" ht="30">
      <c r="A1" s="93" t="s">
        <v>59</v>
      </c>
      <c r="B1" s="93"/>
      <c r="C1" s="93"/>
      <c r="D1" s="93"/>
      <c r="E1" s="93"/>
      <c r="F1" s="93"/>
      <c r="G1" s="93"/>
    </row>
    <row r="2" spans="1:11">
      <c r="A2" s="95"/>
      <c r="B2" s="95"/>
      <c r="C2" s="95"/>
      <c r="D2" s="95"/>
      <c r="E2" s="95"/>
      <c r="F2" s="95"/>
      <c r="G2" s="95"/>
    </row>
    <row r="3" spans="1:11">
      <c r="A3" s="96"/>
      <c r="B3" s="97"/>
      <c r="C3" s="97"/>
      <c r="D3" s="98"/>
      <c r="E3" s="99"/>
    </row>
    <row r="4" spans="1:11" ht="18" thickBot="1">
      <c r="E4" s="104"/>
      <c r="F4" s="10" t="s">
        <v>5</v>
      </c>
      <c r="G4" s="10"/>
    </row>
    <row r="5" spans="1:11" s="110" customFormat="1" ht="21">
      <c r="A5" s="105" t="s">
        <v>60</v>
      </c>
      <c r="B5" s="106" t="s">
        <v>61</v>
      </c>
      <c r="C5" s="107"/>
      <c r="D5" s="106" t="s">
        <v>62</v>
      </c>
      <c r="E5" s="107"/>
      <c r="F5" s="108" t="s">
        <v>63</v>
      </c>
      <c r="G5" s="109"/>
    </row>
    <row r="6" spans="1:11" s="110" customFormat="1" ht="17.25" thickBot="1">
      <c r="A6" s="111"/>
      <c r="B6" s="112" t="s">
        <v>64</v>
      </c>
      <c r="C6" s="113" t="s">
        <v>12</v>
      </c>
      <c r="D6" s="112" t="s">
        <v>64</v>
      </c>
      <c r="E6" s="114" t="s">
        <v>12</v>
      </c>
      <c r="F6" s="115" t="s">
        <v>65</v>
      </c>
      <c r="G6" s="116" t="s">
        <v>66</v>
      </c>
    </row>
    <row r="7" spans="1:11" s="110" customFormat="1" ht="24" customHeight="1" thickBot="1">
      <c r="A7" s="117" t="s">
        <v>67</v>
      </c>
      <c r="B7" s="118">
        <v>1508803</v>
      </c>
      <c r="C7" s="119">
        <v>8.11</v>
      </c>
      <c r="D7" s="118">
        <v>1187495</v>
      </c>
      <c r="E7" s="119">
        <v>7.13</v>
      </c>
      <c r="F7" s="120">
        <f t="shared" ref="F7:F46" si="0">B7-D7</f>
        <v>321308</v>
      </c>
      <c r="G7" s="121">
        <f t="shared" ref="G7:G38" si="1">(F7/D7)*100</f>
        <v>27.057629716335647</v>
      </c>
      <c r="I7" s="122"/>
      <c r="J7" s="123"/>
      <c r="K7" s="122"/>
    </row>
    <row r="8" spans="1:11" s="110" customFormat="1" ht="24" customHeight="1">
      <c r="A8" s="124" t="s">
        <v>25</v>
      </c>
      <c r="B8" s="125">
        <v>574307</v>
      </c>
      <c r="C8" s="126">
        <v>3.09</v>
      </c>
      <c r="D8" s="125">
        <v>536587</v>
      </c>
      <c r="E8" s="126">
        <v>3.22</v>
      </c>
      <c r="F8" s="127">
        <f t="shared" si="0"/>
        <v>37720</v>
      </c>
      <c r="G8" s="128">
        <f t="shared" si="1"/>
        <v>7.0296149552635452</v>
      </c>
      <c r="I8" s="122"/>
      <c r="J8" s="123"/>
      <c r="K8" s="122"/>
    </row>
    <row r="9" spans="1:11" s="110" customFormat="1" ht="24" customHeight="1">
      <c r="A9" s="129" t="s">
        <v>15</v>
      </c>
      <c r="B9" s="130">
        <v>0</v>
      </c>
      <c r="C9" s="131">
        <v>0</v>
      </c>
      <c r="D9" s="130">
        <v>0</v>
      </c>
      <c r="E9" s="131">
        <v>0</v>
      </c>
      <c r="F9" s="132">
        <f t="shared" si="0"/>
        <v>0</v>
      </c>
      <c r="G9" s="133">
        <v>0</v>
      </c>
      <c r="I9" s="122"/>
      <c r="J9" s="123"/>
    </row>
    <row r="10" spans="1:11" s="110" customFormat="1" ht="24" customHeight="1">
      <c r="A10" s="129" t="s">
        <v>16</v>
      </c>
      <c r="B10" s="134">
        <v>547743</v>
      </c>
      <c r="C10" s="135">
        <v>2.95</v>
      </c>
      <c r="D10" s="134">
        <v>515207</v>
      </c>
      <c r="E10" s="135">
        <v>3.09</v>
      </c>
      <c r="F10" s="132">
        <f t="shared" si="0"/>
        <v>32536</v>
      </c>
      <c r="G10" s="136">
        <f t="shared" si="1"/>
        <v>6.3151315878860341</v>
      </c>
      <c r="I10" s="122"/>
      <c r="J10" s="123"/>
      <c r="K10" s="122"/>
    </row>
    <row r="11" spans="1:11" s="110" customFormat="1" ht="24" customHeight="1">
      <c r="A11" s="129" t="s">
        <v>22</v>
      </c>
      <c r="B11" s="134">
        <v>8162</v>
      </c>
      <c r="C11" s="135">
        <v>0.04</v>
      </c>
      <c r="D11" s="134">
        <v>9361</v>
      </c>
      <c r="E11" s="135">
        <v>0.06</v>
      </c>
      <c r="F11" s="132">
        <f t="shared" si="0"/>
        <v>-1199</v>
      </c>
      <c r="G11" s="137">
        <f t="shared" si="1"/>
        <v>-12.808460634547592</v>
      </c>
      <c r="I11" s="122"/>
      <c r="J11" s="123"/>
    </row>
    <row r="12" spans="1:11" s="110" customFormat="1" ht="24" customHeight="1">
      <c r="A12" s="129" t="s">
        <v>18</v>
      </c>
      <c r="B12" s="134">
        <v>18402</v>
      </c>
      <c r="C12" s="135">
        <v>0.1</v>
      </c>
      <c r="D12" s="134">
        <v>12019</v>
      </c>
      <c r="E12" s="135">
        <v>7.0000000000000007E-2</v>
      </c>
      <c r="F12" s="132">
        <f t="shared" si="0"/>
        <v>6383</v>
      </c>
      <c r="G12" s="137">
        <f t="shared" si="1"/>
        <v>53.107579665529578</v>
      </c>
      <c r="I12" s="122"/>
      <c r="J12" s="123"/>
    </row>
    <row r="13" spans="1:11" s="110" customFormat="1" ht="24" customHeight="1">
      <c r="A13" s="129" t="s">
        <v>19</v>
      </c>
      <c r="B13" s="134">
        <v>934496</v>
      </c>
      <c r="C13" s="135">
        <v>5.0199999999999996</v>
      </c>
      <c r="D13" s="134">
        <v>650908</v>
      </c>
      <c r="E13" s="135">
        <v>3.91</v>
      </c>
      <c r="F13" s="132">
        <f t="shared" si="0"/>
        <v>283588</v>
      </c>
      <c r="G13" s="136">
        <f t="shared" si="1"/>
        <v>43.568061845913711</v>
      </c>
      <c r="I13" s="122"/>
      <c r="J13" s="123"/>
    </row>
    <row r="14" spans="1:11" s="110" customFormat="1" ht="24" customHeight="1">
      <c r="A14" s="129" t="s">
        <v>68</v>
      </c>
      <c r="B14" s="134">
        <v>462486</v>
      </c>
      <c r="C14" s="135">
        <v>2.4900000000000002</v>
      </c>
      <c r="D14" s="134">
        <v>300487</v>
      </c>
      <c r="E14" s="135">
        <v>1.81</v>
      </c>
      <c r="F14" s="132">
        <f t="shared" si="0"/>
        <v>161999</v>
      </c>
      <c r="G14" s="138">
        <f t="shared" si="1"/>
        <v>53.912149277672583</v>
      </c>
      <c r="I14" s="122"/>
      <c r="J14" s="123"/>
    </row>
    <row r="15" spans="1:11" s="110" customFormat="1" ht="24" customHeight="1">
      <c r="A15" s="129" t="s">
        <v>69</v>
      </c>
      <c r="B15" s="134">
        <v>470189</v>
      </c>
      <c r="C15" s="135">
        <v>2.5299999999999998</v>
      </c>
      <c r="D15" s="134">
        <v>350386</v>
      </c>
      <c r="E15" s="135">
        <v>2.1</v>
      </c>
      <c r="F15" s="132">
        <f t="shared" si="0"/>
        <v>119803</v>
      </c>
      <c r="G15" s="138">
        <f t="shared" si="1"/>
        <v>34.191719988812338</v>
      </c>
      <c r="I15" s="122"/>
      <c r="J15" s="123"/>
    </row>
    <row r="16" spans="1:11" s="110" customFormat="1" ht="24" customHeight="1">
      <c r="A16" s="129" t="s">
        <v>17</v>
      </c>
      <c r="B16" s="130">
        <v>893</v>
      </c>
      <c r="C16" s="135">
        <v>0</v>
      </c>
      <c r="D16" s="130">
        <v>35</v>
      </c>
      <c r="E16" s="135">
        <v>0</v>
      </c>
      <c r="F16" s="132">
        <f t="shared" si="0"/>
        <v>858</v>
      </c>
      <c r="G16" s="139">
        <f t="shared" si="1"/>
        <v>2451.4285714285716</v>
      </c>
      <c r="I16" s="122"/>
      <c r="J16" s="123"/>
    </row>
    <row r="17" spans="1:12" s="110" customFormat="1" ht="24" customHeight="1" thickBot="1">
      <c r="A17" s="140" t="s">
        <v>18</v>
      </c>
      <c r="B17" s="141">
        <v>928</v>
      </c>
      <c r="C17" s="135">
        <v>0</v>
      </c>
      <c r="D17" s="141">
        <v>0</v>
      </c>
      <c r="E17" s="142">
        <v>0</v>
      </c>
      <c r="F17" s="143">
        <f t="shared" si="0"/>
        <v>928</v>
      </c>
      <c r="G17" s="142">
        <v>0</v>
      </c>
      <c r="I17" s="122"/>
      <c r="J17" s="123"/>
    </row>
    <row r="18" spans="1:12" s="110" customFormat="1" ht="24" customHeight="1" thickBot="1">
      <c r="A18" s="117" t="s">
        <v>70</v>
      </c>
      <c r="B18" s="118">
        <v>16986348</v>
      </c>
      <c r="C18" s="119">
        <v>91.27</v>
      </c>
      <c r="D18" s="118">
        <v>15344657</v>
      </c>
      <c r="E18" s="119">
        <v>92.16</v>
      </c>
      <c r="F18" s="120">
        <f t="shared" si="0"/>
        <v>1641691</v>
      </c>
      <c r="G18" s="121">
        <f t="shared" si="1"/>
        <v>10.698779386205896</v>
      </c>
      <c r="I18" s="122"/>
      <c r="J18" s="123"/>
      <c r="K18" s="122"/>
    </row>
    <row r="19" spans="1:12" s="110" customFormat="1" ht="24" customHeight="1">
      <c r="A19" s="124" t="s">
        <v>25</v>
      </c>
      <c r="B19" s="125">
        <v>16984085</v>
      </c>
      <c r="C19" s="126">
        <v>91.26</v>
      </c>
      <c r="D19" s="125">
        <v>15341204</v>
      </c>
      <c r="E19" s="126">
        <v>92.14</v>
      </c>
      <c r="F19" s="144">
        <f t="shared" si="0"/>
        <v>1642881</v>
      </c>
      <c r="G19" s="136">
        <f t="shared" si="1"/>
        <v>10.708944356648932</v>
      </c>
      <c r="I19" s="122"/>
      <c r="J19" s="123"/>
      <c r="K19" s="122"/>
      <c r="L19" s="145"/>
    </row>
    <row r="20" spans="1:12" s="110" customFormat="1" ht="24" customHeight="1">
      <c r="A20" s="129" t="s">
        <v>26</v>
      </c>
      <c r="B20" s="134">
        <v>1739387</v>
      </c>
      <c r="C20" s="135">
        <v>9.35</v>
      </c>
      <c r="D20" s="134">
        <v>2012659</v>
      </c>
      <c r="E20" s="135">
        <v>12.09</v>
      </c>
      <c r="F20" s="127">
        <f t="shared" si="0"/>
        <v>-273272</v>
      </c>
      <c r="G20" s="136">
        <f t="shared" si="1"/>
        <v>-13.577660199765585</v>
      </c>
      <c r="I20" s="122"/>
      <c r="J20" s="123"/>
    </row>
    <row r="21" spans="1:12" s="110" customFormat="1" ht="24" customHeight="1">
      <c r="A21" s="129" t="s">
        <v>27</v>
      </c>
      <c r="B21" s="134">
        <v>14422990</v>
      </c>
      <c r="C21" s="135">
        <v>77.5</v>
      </c>
      <c r="D21" s="134">
        <v>12634581</v>
      </c>
      <c r="E21" s="135">
        <v>75.88</v>
      </c>
      <c r="F21" s="132">
        <f t="shared" si="0"/>
        <v>1788409</v>
      </c>
      <c r="G21" s="136">
        <f t="shared" si="1"/>
        <v>14.154873833964102</v>
      </c>
      <c r="I21" s="122"/>
      <c r="J21" s="123"/>
    </row>
    <row r="22" spans="1:12" s="110" customFormat="1" ht="24" customHeight="1">
      <c r="A22" s="129" t="s">
        <v>28</v>
      </c>
      <c r="B22" s="134">
        <v>60677</v>
      </c>
      <c r="C22" s="135">
        <v>0.32</v>
      </c>
      <c r="D22" s="134">
        <v>53249</v>
      </c>
      <c r="E22" s="135">
        <v>0.32</v>
      </c>
      <c r="F22" s="132">
        <f t="shared" si="0"/>
        <v>7428</v>
      </c>
      <c r="G22" s="136">
        <f t="shared" si="1"/>
        <v>13.949557738173487</v>
      </c>
      <c r="I22" s="122"/>
      <c r="J22" s="123"/>
      <c r="L22" s="122"/>
    </row>
    <row r="23" spans="1:12" s="110" customFormat="1" ht="24" customHeight="1">
      <c r="A23" s="129" t="s">
        <v>29</v>
      </c>
      <c r="B23" s="134">
        <v>379697</v>
      </c>
      <c r="C23" s="135">
        <v>2.04</v>
      </c>
      <c r="D23" s="134">
        <v>319338</v>
      </c>
      <c r="E23" s="135">
        <v>1.92</v>
      </c>
      <c r="F23" s="132">
        <f t="shared" si="0"/>
        <v>60359</v>
      </c>
      <c r="G23" s="136">
        <f t="shared" si="1"/>
        <v>18.901289542741548</v>
      </c>
      <c r="I23" s="122"/>
      <c r="J23" s="123"/>
    </row>
    <row r="24" spans="1:12" s="110" customFormat="1" ht="24" customHeight="1">
      <c r="A24" s="129" t="s">
        <v>30</v>
      </c>
      <c r="B24" s="134">
        <v>381334</v>
      </c>
      <c r="C24" s="135">
        <v>2.0499999999999998</v>
      </c>
      <c r="D24" s="134">
        <v>321377</v>
      </c>
      <c r="E24" s="135">
        <v>1.93</v>
      </c>
      <c r="F24" s="132">
        <f t="shared" si="0"/>
        <v>59957</v>
      </c>
      <c r="G24" s="136">
        <f t="shared" si="1"/>
        <v>18.656282185719576</v>
      </c>
      <c r="I24" s="122"/>
      <c r="J24" s="123"/>
    </row>
    <row r="25" spans="1:12" s="110" customFormat="1" ht="24" customHeight="1">
      <c r="A25" s="129" t="s">
        <v>31</v>
      </c>
      <c r="B25" s="134">
        <v>2263</v>
      </c>
      <c r="C25" s="135">
        <v>0.01</v>
      </c>
      <c r="D25" s="134">
        <v>3453</v>
      </c>
      <c r="E25" s="135">
        <v>0.02</v>
      </c>
      <c r="F25" s="132">
        <f t="shared" si="0"/>
        <v>-1190</v>
      </c>
      <c r="G25" s="136">
        <f t="shared" si="1"/>
        <v>-34.462785983203013</v>
      </c>
      <c r="I25" s="122"/>
      <c r="J25" s="123"/>
    </row>
    <row r="26" spans="1:12" s="110" customFormat="1" ht="24" customHeight="1">
      <c r="A26" s="129" t="s">
        <v>68</v>
      </c>
      <c r="B26" s="134">
        <v>986</v>
      </c>
      <c r="C26" s="135">
        <v>0</v>
      </c>
      <c r="D26" s="134">
        <v>1727</v>
      </c>
      <c r="E26" s="135">
        <v>0.01</v>
      </c>
      <c r="F26" s="132">
        <f t="shared" si="0"/>
        <v>-741</v>
      </c>
      <c r="G26" s="136">
        <f t="shared" si="1"/>
        <v>-42.906774753908508</v>
      </c>
      <c r="I26" s="122"/>
      <c r="J26" s="123"/>
    </row>
    <row r="27" spans="1:12" s="110" customFormat="1" ht="24" customHeight="1">
      <c r="A27" s="129" t="s">
        <v>69</v>
      </c>
      <c r="B27" s="134">
        <v>1277</v>
      </c>
      <c r="C27" s="135">
        <v>0.01</v>
      </c>
      <c r="D27" s="134">
        <v>1726</v>
      </c>
      <c r="E27" s="135">
        <v>0.01</v>
      </c>
      <c r="F27" s="132">
        <f t="shared" si="0"/>
        <v>-449</v>
      </c>
      <c r="G27" s="136">
        <f t="shared" si="1"/>
        <v>-26.013904982618776</v>
      </c>
      <c r="I27" s="122"/>
      <c r="J27" s="123"/>
    </row>
    <row r="28" spans="1:12" s="110" customFormat="1" ht="24" customHeight="1">
      <c r="A28" s="129" t="s">
        <v>17</v>
      </c>
      <c r="B28" s="134">
        <v>0</v>
      </c>
      <c r="C28" s="131">
        <v>0</v>
      </c>
      <c r="D28" s="134">
        <v>0</v>
      </c>
      <c r="E28" s="131">
        <v>0</v>
      </c>
      <c r="F28" s="132">
        <f t="shared" si="0"/>
        <v>0</v>
      </c>
      <c r="G28" s="131">
        <v>0</v>
      </c>
      <c r="I28" s="122"/>
      <c r="J28" s="123"/>
    </row>
    <row r="29" spans="1:12" s="110" customFormat="1" ht="24" customHeight="1" thickBot="1">
      <c r="A29" s="140" t="s">
        <v>18</v>
      </c>
      <c r="B29" s="146">
        <v>0</v>
      </c>
      <c r="C29" s="142">
        <v>0</v>
      </c>
      <c r="D29" s="146">
        <v>0</v>
      </c>
      <c r="E29" s="142">
        <v>0</v>
      </c>
      <c r="F29" s="143">
        <f t="shared" si="0"/>
        <v>0</v>
      </c>
      <c r="G29" s="142">
        <v>0</v>
      </c>
      <c r="I29" s="122"/>
      <c r="J29" s="123"/>
    </row>
    <row r="30" spans="1:12" s="110" customFormat="1" ht="24" customHeight="1" thickBot="1">
      <c r="A30" s="117" t="s">
        <v>71</v>
      </c>
      <c r="B30" s="118">
        <v>98587</v>
      </c>
      <c r="C30" s="119">
        <v>0.53</v>
      </c>
      <c r="D30" s="118">
        <v>105539</v>
      </c>
      <c r="E30" s="119">
        <v>0.64</v>
      </c>
      <c r="F30" s="120">
        <f t="shared" si="0"/>
        <v>-6952</v>
      </c>
      <c r="G30" s="121">
        <f t="shared" si="1"/>
        <v>-6.5871384038128085</v>
      </c>
      <c r="I30" s="122"/>
      <c r="J30" s="123"/>
    </row>
    <row r="31" spans="1:12" s="110" customFormat="1" ht="24" customHeight="1">
      <c r="A31" s="124" t="s">
        <v>25</v>
      </c>
      <c r="B31" s="125">
        <v>4402</v>
      </c>
      <c r="C31" s="126">
        <v>0.02</v>
      </c>
      <c r="D31" s="125">
        <v>8130</v>
      </c>
      <c r="E31" s="126">
        <v>0.05</v>
      </c>
      <c r="F31" s="127">
        <f t="shared" si="0"/>
        <v>-3728</v>
      </c>
      <c r="G31" s="136">
        <f t="shared" si="1"/>
        <v>-45.854858548585483</v>
      </c>
      <c r="I31" s="122"/>
      <c r="J31" s="123"/>
    </row>
    <row r="32" spans="1:12" s="110" customFormat="1" ht="24" customHeight="1" thickBot="1">
      <c r="A32" s="140" t="s">
        <v>19</v>
      </c>
      <c r="B32" s="147">
        <v>94185</v>
      </c>
      <c r="C32" s="148">
        <v>0.51</v>
      </c>
      <c r="D32" s="147">
        <v>97409</v>
      </c>
      <c r="E32" s="148">
        <v>0.59</v>
      </c>
      <c r="F32" s="132">
        <f t="shared" si="0"/>
        <v>-3224</v>
      </c>
      <c r="G32" s="149">
        <f t="shared" si="1"/>
        <v>-3.3097557720539168</v>
      </c>
      <c r="I32" s="122"/>
      <c r="J32" s="123"/>
    </row>
    <row r="33" spans="1:11" s="110" customFormat="1" ht="24" customHeight="1" thickBot="1">
      <c r="A33" s="117" t="s">
        <v>72</v>
      </c>
      <c r="B33" s="118">
        <v>12927</v>
      </c>
      <c r="C33" s="119">
        <v>7.0000000000000007E-2</v>
      </c>
      <c r="D33" s="118">
        <v>10104</v>
      </c>
      <c r="E33" s="119">
        <v>0.06</v>
      </c>
      <c r="F33" s="120">
        <f t="shared" si="0"/>
        <v>2823</v>
      </c>
      <c r="G33" s="121">
        <f t="shared" si="1"/>
        <v>27.939429928741095</v>
      </c>
      <c r="I33" s="122"/>
      <c r="J33" s="123"/>
    </row>
    <row r="34" spans="1:11" s="110" customFormat="1" ht="24" customHeight="1">
      <c r="A34" s="124" t="s">
        <v>25</v>
      </c>
      <c r="B34" s="125">
        <v>8103</v>
      </c>
      <c r="C34" s="126">
        <v>0.04</v>
      </c>
      <c r="D34" s="125">
        <v>3674</v>
      </c>
      <c r="E34" s="126">
        <v>0.02</v>
      </c>
      <c r="F34" s="132">
        <f t="shared" si="0"/>
        <v>4429</v>
      </c>
      <c r="G34" s="128">
        <f t="shared" si="1"/>
        <v>120.54980947196516</v>
      </c>
      <c r="I34" s="122"/>
      <c r="J34" s="123"/>
    </row>
    <row r="35" spans="1:11" s="110" customFormat="1" ht="24" customHeight="1" thickBot="1">
      <c r="A35" s="140" t="s">
        <v>31</v>
      </c>
      <c r="B35" s="147">
        <v>4824</v>
      </c>
      <c r="C35" s="135">
        <v>0.03</v>
      </c>
      <c r="D35" s="147">
        <v>6430</v>
      </c>
      <c r="E35" s="135">
        <v>0.04</v>
      </c>
      <c r="F35" s="132">
        <f t="shared" si="0"/>
        <v>-1606</v>
      </c>
      <c r="G35" s="149">
        <f t="shared" si="1"/>
        <v>-24.976671850699844</v>
      </c>
      <c r="I35" s="122"/>
      <c r="J35" s="123"/>
    </row>
    <row r="36" spans="1:11" s="110" customFormat="1" ht="24" customHeight="1" thickBot="1">
      <c r="A36" s="150" t="s">
        <v>73</v>
      </c>
      <c r="B36" s="118">
        <v>18606665</v>
      </c>
      <c r="C36" s="119">
        <v>99.98</v>
      </c>
      <c r="D36" s="118">
        <v>16647795</v>
      </c>
      <c r="E36" s="119">
        <v>99.99</v>
      </c>
      <c r="F36" s="120">
        <f t="shared" si="0"/>
        <v>1958870</v>
      </c>
      <c r="G36" s="121">
        <f t="shared" si="1"/>
        <v>11.766543256929822</v>
      </c>
      <c r="I36" s="122"/>
      <c r="J36" s="123"/>
      <c r="K36" s="122"/>
    </row>
    <row r="37" spans="1:11" s="152" customFormat="1" ht="24" customHeight="1" thickBot="1">
      <c r="A37" s="151" t="s">
        <v>36</v>
      </c>
      <c r="B37" s="118">
        <v>3460</v>
      </c>
      <c r="C37" s="119">
        <v>0.02</v>
      </c>
      <c r="D37" s="118">
        <v>2200</v>
      </c>
      <c r="E37" s="119">
        <v>0.01</v>
      </c>
      <c r="F37" s="120">
        <f t="shared" si="0"/>
        <v>1260</v>
      </c>
      <c r="G37" s="121">
        <f t="shared" si="1"/>
        <v>57.272727272727273</v>
      </c>
      <c r="I37" s="122"/>
      <c r="J37" s="123"/>
    </row>
    <row r="38" spans="1:11" s="110" customFormat="1" ht="24" customHeight="1">
      <c r="A38" s="153" t="s">
        <v>74</v>
      </c>
      <c r="B38" s="154">
        <v>3460</v>
      </c>
      <c r="C38" s="126">
        <v>0.02</v>
      </c>
      <c r="D38" s="154">
        <v>2200</v>
      </c>
      <c r="E38" s="126">
        <v>0.01</v>
      </c>
      <c r="F38" s="127">
        <f t="shared" si="0"/>
        <v>1260</v>
      </c>
      <c r="G38" s="128">
        <f t="shared" si="1"/>
        <v>57.272727272727273</v>
      </c>
      <c r="I38" s="122"/>
      <c r="J38" s="123"/>
    </row>
    <row r="39" spans="1:11" s="110" customFormat="1" ht="24" customHeight="1">
      <c r="A39" s="129" t="s">
        <v>75</v>
      </c>
      <c r="B39" s="134">
        <v>0</v>
      </c>
      <c r="C39" s="131">
        <v>0</v>
      </c>
      <c r="D39" s="134">
        <v>0</v>
      </c>
      <c r="E39" s="131">
        <v>0</v>
      </c>
      <c r="F39" s="132">
        <f t="shared" si="0"/>
        <v>0</v>
      </c>
      <c r="G39" s="133">
        <v>0</v>
      </c>
      <c r="I39" s="122"/>
      <c r="J39" s="123"/>
    </row>
    <row r="40" spans="1:11" s="110" customFormat="1" ht="24" customHeight="1">
      <c r="A40" s="153" t="s">
        <v>76</v>
      </c>
      <c r="B40" s="134">
        <v>0</v>
      </c>
      <c r="C40" s="131">
        <v>0</v>
      </c>
      <c r="D40" s="134">
        <v>0</v>
      </c>
      <c r="E40" s="131">
        <v>0</v>
      </c>
      <c r="F40" s="143">
        <f t="shared" si="0"/>
        <v>0</v>
      </c>
      <c r="G40" s="133">
        <v>0</v>
      </c>
      <c r="I40" s="122"/>
      <c r="J40" s="123"/>
    </row>
    <row r="41" spans="1:11" s="110" customFormat="1" ht="24" customHeight="1" thickBot="1">
      <c r="A41" s="140" t="s">
        <v>77</v>
      </c>
      <c r="B41" s="146">
        <v>0</v>
      </c>
      <c r="C41" s="142">
        <v>0</v>
      </c>
      <c r="D41" s="146">
        <v>0</v>
      </c>
      <c r="E41" s="142">
        <v>0</v>
      </c>
      <c r="F41" s="143">
        <f t="shared" si="0"/>
        <v>0</v>
      </c>
      <c r="G41" s="133">
        <v>0</v>
      </c>
      <c r="I41" s="122"/>
      <c r="J41" s="123"/>
    </row>
    <row r="42" spans="1:11" s="110" customFormat="1" ht="24" customHeight="1" thickBot="1">
      <c r="A42" s="117" t="s">
        <v>78</v>
      </c>
      <c r="B42" s="155">
        <v>0</v>
      </c>
      <c r="C42" s="156">
        <v>0</v>
      </c>
      <c r="D42" s="155">
        <v>0</v>
      </c>
      <c r="E42" s="156">
        <v>0</v>
      </c>
      <c r="F42" s="157">
        <f t="shared" si="0"/>
        <v>0</v>
      </c>
      <c r="G42" s="158">
        <f>C42-E42</f>
        <v>0</v>
      </c>
      <c r="I42" s="122"/>
      <c r="J42" s="123"/>
    </row>
    <row r="43" spans="1:11" s="110" customFormat="1" ht="24" customHeight="1">
      <c r="A43" s="124" t="s">
        <v>26</v>
      </c>
      <c r="B43" s="154">
        <v>0</v>
      </c>
      <c r="C43" s="159">
        <v>0</v>
      </c>
      <c r="D43" s="154">
        <v>0</v>
      </c>
      <c r="E43" s="159">
        <v>0</v>
      </c>
      <c r="F43" s="132">
        <f t="shared" si="0"/>
        <v>0</v>
      </c>
      <c r="G43" s="133">
        <v>0</v>
      </c>
      <c r="I43" s="122"/>
      <c r="J43" s="123"/>
    </row>
    <row r="44" spans="1:11" s="110" customFormat="1" ht="24" customHeight="1">
      <c r="A44" s="129" t="s">
        <v>79</v>
      </c>
      <c r="B44" s="134">
        <v>0</v>
      </c>
      <c r="C44" s="131">
        <v>0</v>
      </c>
      <c r="D44" s="134">
        <v>0</v>
      </c>
      <c r="E44" s="131">
        <v>0</v>
      </c>
      <c r="F44" s="132">
        <f t="shared" si="0"/>
        <v>0</v>
      </c>
      <c r="G44" s="133">
        <v>0</v>
      </c>
      <c r="I44" s="122"/>
      <c r="J44" s="123"/>
    </row>
    <row r="45" spans="1:11" s="110" customFormat="1" ht="24" customHeight="1" thickBot="1">
      <c r="A45" s="160" t="s">
        <v>80</v>
      </c>
      <c r="B45" s="147">
        <v>0</v>
      </c>
      <c r="C45" s="142">
        <v>0</v>
      </c>
      <c r="D45" s="147">
        <v>0</v>
      </c>
      <c r="E45" s="142">
        <v>0</v>
      </c>
      <c r="F45" s="132">
        <f t="shared" si="0"/>
        <v>0</v>
      </c>
      <c r="G45" s="133">
        <v>0</v>
      </c>
      <c r="I45" s="122"/>
      <c r="J45" s="123"/>
    </row>
    <row r="46" spans="1:11" s="110" customFormat="1" ht="24" customHeight="1" thickBot="1">
      <c r="A46" s="161" t="s">
        <v>81</v>
      </c>
      <c r="B46" s="118">
        <v>18610125</v>
      </c>
      <c r="C46" s="119">
        <v>100</v>
      </c>
      <c r="D46" s="118">
        <v>16649995</v>
      </c>
      <c r="E46" s="119">
        <v>100</v>
      </c>
      <c r="F46" s="120">
        <f t="shared" si="0"/>
        <v>1960130</v>
      </c>
      <c r="G46" s="121">
        <f>(F46/D46)*100</f>
        <v>11.772556087854682</v>
      </c>
      <c r="I46" s="122"/>
      <c r="J46" s="123"/>
    </row>
    <row r="47" spans="1:11" s="169" customFormat="1">
      <c r="A47" s="162" t="s">
        <v>82</v>
      </c>
      <c r="B47" s="163"/>
      <c r="C47" s="163"/>
      <c r="D47" s="164"/>
      <c r="E47" s="165"/>
      <c r="F47" s="163"/>
      <c r="G47" s="166"/>
      <c r="H47" s="167"/>
      <c r="I47" s="168"/>
    </row>
    <row r="48" spans="1:11" s="169" customFormat="1" ht="15.75">
      <c r="A48" s="61"/>
      <c r="B48" s="170"/>
      <c r="C48" s="170"/>
      <c r="D48" s="171"/>
      <c r="E48" s="171"/>
      <c r="F48" s="170"/>
      <c r="G48" s="166"/>
      <c r="H48" s="167"/>
      <c r="I48" s="168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2023-09-23T01:51:08Z</dcterms:created>
  <dcterms:modified xsi:type="dcterms:W3CDTF">2023-09-23T01:51:25Z</dcterms:modified>
</cp:coreProperties>
</file>