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drawings/drawing1.xml" ContentType="application/vnd.openxmlformats-officedocument.drawing+xml"/>
  <Override PartName="/xl/comments3.xml" ContentType="application/vnd.openxmlformats-officedocument.spreadsheetml.comments+xml"/>
  <Override PartName="/xl/charts/chart1.xml" ContentType="application/vnd.openxmlformats-officedocument.drawingml.chart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drawings/drawing3.xml" ContentType="application/vnd.openxmlformats-officedocument.drawingml.chartshapes+xml"/>
  <Override PartName="/xl/charts/chart3.xml" ContentType="application/vnd.openxmlformats-officedocument.drawingml.chart+xml"/>
  <Override PartName="/xl/drawings/drawing4.xml" ContentType="application/vnd.openxmlformats-officedocument.drawingml.chartshap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60" yWindow="72" windowWidth="15576" windowHeight="12504"/>
  </bookViews>
  <sheets>
    <sheet name="附表 1 " sheetId="1" r:id="rId1"/>
    <sheet name="附表 2" sheetId="2" r:id="rId2"/>
    <sheet name="附圖1 " sheetId="3" r:id="rId3"/>
    <sheet name="附圖2" sheetId="4" r:id="rId4"/>
  </sheets>
  <externalReferences>
    <externalReference r:id="rId5"/>
  </externalReferences>
  <definedNames>
    <definedName name="_xlnm.Print_Area" localSheetId="0">'附表 1 '!$A$1:$E$63</definedName>
    <definedName name="_xlnm.Print_Area" localSheetId="1">'附表 2'!$A$1:$G$50</definedName>
    <definedName name="_xlnm.Print_Area" localSheetId="2">'附圖1 '!$A$1:$N$29</definedName>
    <definedName name="_xlnm.Print_Area" localSheetId="3">附圖2!$A$1:$I$46</definedName>
  </definedNames>
  <calcPr calcId="145621"/>
</workbook>
</file>

<file path=xl/calcChain.xml><?xml version="1.0" encoding="utf-8"?>
<calcChain xmlns="http://schemas.openxmlformats.org/spreadsheetml/2006/main">
  <c r="AP7" i="4" l="1"/>
  <c r="AP6" i="4"/>
  <c r="AP5" i="4"/>
  <c r="AV4" i="4"/>
  <c r="AS4" i="4"/>
  <c r="AP4" i="4"/>
  <c r="AV3" i="4"/>
  <c r="AS3" i="4"/>
  <c r="AP3" i="4"/>
  <c r="AW87" i="3"/>
  <c r="AV87" i="3"/>
  <c r="AU87" i="3"/>
  <c r="AW86" i="3"/>
  <c r="AV86" i="3"/>
  <c r="AU86" i="3"/>
  <c r="AW85" i="3"/>
  <c r="AV85" i="3"/>
  <c r="AU85" i="3"/>
  <c r="AW84" i="3"/>
  <c r="AV84" i="3"/>
  <c r="AU84" i="3"/>
  <c r="AW83" i="3"/>
  <c r="AV83" i="3"/>
  <c r="AU83" i="3"/>
  <c r="AW82" i="3"/>
  <c r="AV82" i="3"/>
  <c r="AU82" i="3"/>
  <c r="AW81" i="3"/>
  <c r="AV81" i="3"/>
  <c r="AU81" i="3"/>
  <c r="AW80" i="3"/>
  <c r="AV80" i="3"/>
  <c r="AU80" i="3"/>
  <c r="AW58" i="3"/>
  <c r="AV58" i="3"/>
  <c r="AU58" i="3"/>
  <c r="AW57" i="3"/>
  <c r="AV57" i="3"/>
  <c r="AU57" i="3"/>
  <c r="AW56" i="3"/>
  <c r="AV56" i="3"/>
  <c r="AU56" i="3"/>
  <c r="AW55" i="3"/>
  <c r="AV55" i="3"/>
  <c r="AU55" i="3"/>
  <c r="AW54" i="3"/>
  <c r="AV54" i="3"/>
  <c r="AU54" i="3"/>
  <c r="AW53" i="3"/>
  <c r="AV53" i="3"/>
  <c r="AU53" i="3"/>
  <c r="AW52" i="3"/>
  <c r="AV52" i="3"/>
  <c r="AU52" i="3"/>
  <c r="AW51" i="3"/>
  <c r="AV51" i="3"/>
  <c r="AU51" i="3"/>
  <c r="AW50" i="3"/>
  <c r="AV50" i="3"/>
  <c r="AU50" i="3"/>
  <c r="AW49" i="3"/>
  <c r="AV49" i="3"/>
  <c r="AU49" i="3"/>
  <c r="AW48" i="3"/>
  <c r="AV48" i="3"/>
  <c r="AU48" i="3"/>
  <c r="AW47" i="3"/>
  <c r="AV47" i="3"/>
  <c r="AU47" i="3"/>
  <c r="AW46" i="3"/>
  <c r="AV46" i="3"/>
  <c r="AU46" i="3"/>
  <c r="AW45" i="3"/>
  <c r="AV45" i="3"/>
  <c r="AU45" i="3"/>
  <c r="AW44" i="3"/>
  <c r="AV44" i="3"/>
  <c r="AU44" i="3"/>
  <c r="AW43" i="3"/>
  <c r="AV43" i="3"/>
  <c r="AU43" i="3"/>
  <c r="AW42" i="3"/>
  <c r="AV42" i="3"/>
  <c r="AU42" i="3"/>
  <c r="AW41" i="3"/>
  <c r="AV41" i="3"/>
  <c r="AU41" i="3"/>
  <c r="AW40" i="3"/>
  <c r="AV40" i="3"/>
  <c r="AU40" i="3"/>
  <c r="AW39" i="3"/>
  <c r="AV39" i="3"/>
  <c r="AU39" i="3"/>
  <c r="AN39" i="3"/>
  <c r="AM39" i="3"/>
  <c r="AL39" i="3"/>
  <c r="AW38" i="3"/>
  <c r="AV38" i="3"/>
  <c r="AU38" i="3"/>
  <c r="AN38" i="3"/>
  <c r="AM38" i="3"/>
  <c r="AL38" i="3"/>
  <c r="AW37" i="3"/>
  <c r="AV37" i="3"/>
  <c r="AU37" i="3"/>
  <c r="AN37" i="3"/>
  <c r="AM37" i="3"/>
  <c r="AL37" i="3"/>
  <c r="AW36" i="3"/>
  <c r="AV36" i="3"/>
  <c r="AU36" i="3"/>
  <c r="AN36" i="3"/>
  <c r="AM36" i="3"/>
  <c r="AL36" i="3"/>
  <c r="AN35" i="3"/>
  <c r="AM35" i="3"/>
  <c r="AL35" i="3"/>
  <c r="AW34" i="3"/>
  <c r="AV34" i="3"/>
  <c r="AU34" i="3"/>
  <c r="AN34" i="3"/>
  <c r="AM34" i="3"/>
  <c r="AL34" i="3"/>
  <c r="AW33" i="3"/>
  <c r="AV33" i="3"/>
  <c r="AU33" i="3"/>
  <c r="AN33" i="3"/>
  <c r="AM33" i="3"/>
  <c r="AL33" i="3"/>
  <c r="AW32" i="3"/>
  <c r="AV32" i="3"/>
  <c r="AU32" i="3"/>
  <c r="AN32" i="3"/>
  <c r="AM32" i="3"/>
  <c r="AL32" i="3"/>
  <c r="AW31" i="3"/>
  <c r="AV31" i="3"/>
  <c r="AU31" i="3"/>
  <c r="AN31" i="3"/>
  <c r="AM31" i="3"/>
  <c r="AL31" i="3"/>
  <c r="AW30" i="3"/>
  <c r="AV30" i="3"/>
  <c r="AU30" i="3"/>
  <c r="AW29" i="3"/>
  <c r="AV29" i="3"/>
  <c r="AU29" i="3"/>
  <c r="AW28" i="3"/>
  <c r="AV28" i="3"/>
  <c r="AU28" i="3"/>
  <c r="AW27" i="3"/>
  <c r="AV27" i="3"/>
  <c r="AU27" i="3"/>
  <c r="AW26" i="3"/>
  <c r="AV26" i="3"/>
  <c r="AU26" i="3"/>
  <c r="AW25" i="3"/>
  <c r="AV25" i="3"/>
  <c r="AU25" i="3"/>
  <c r="AW24" i="3"/>
  <c r="AV24" i="3"/>
  <c r="AU24" i="3"/>
  <c r="AW23" i="3"/>
  <c r="AV23" i="3"/>
  <c r="AU23" i="3"/>
  <c r="AW22" i="3"/>
  <c r="AV22" i="3"/>
  <c r="AU22" i="3"/>
  <c r="AW21" i="3"/>
  <c r="AV21" i="3"/>
  <c r="AU21" i="3"/>
  <c r="AW20" i="3"/>
  <c r="AV20" i="3"/>
  <c r="AU20" i="3"/>
  <c r="AW19" i="3"/>
  <c r="AV19" i="3"/>
  <c r="AU19" i="3"/>
  <c r="AW18" i="3"/>
  <c r="AV18" i="3"/>
  <c r="AU18" i="3"/>
  <c r="AW17" i="3"/>
  <c r="AV17" i="3"/>
  <c r="AU17" i="3"/>
  <c r="AW16" i="3"/>
  <c r="AV16" i="3"/>
  <c r="AU16" i="3"/>
  <c r="AW15" i="3"/>
  <c r="AV15" i="3"/>
  <c r="AU15" i="3"/>
  <c r="AW14" i="3"/>
  <c r="AV14" i="3"/>
  <c r="AU14" i="3"/>
  <c r="AW13" i="3"/>
  <c r="AV13" i="3"/>
  <c r="AU13" i="3"/>
  <c r="AW12" i="3"/>
  <c r="AV12" i="3"/>
  <c r="AU12" i="3"/>
  <c r="AW11" i="3"/>
  <c r="AV11" i="3"/>
  <c r="AU11" i="3"/>
  <c r="AW10" i="3"/>
  <c r="AV10" i="3"/>
  <c r="AU10" i="3"/>
  <c r="AW9" i="3"/>
  <c r="AV9" i="3"/>
  <c r="AU9" i="3"/>
  <c r="AW8" i="3"/>
  <c r="AV8" i="3"/>
  <c r="AU8" i="3"/>
  <c r="AW7" i="3"/>
  <c r="AV7" i="3"/>
  <c r="AU7" i="3"/>
  <c r="AW6" i="3"/>
  <c r="AV6" i="3"/>
  <c r="AU6" i="3"/>
  <c r="AW5" i="3"/>
  <c r="AV5" i="3"/>
  <c r="AU5" i="3"/>
  <c r="AW4" i="3"/>
  <c r="AV4" i="3"/>
  <c r="AU4" i="3"/>
  <c r="AW3" i="3"/>
  <c r="AV3" i="3"/>
  <c r="AU3" i="3"/>
  <c r="F46" i="2"/>
  <c r="G46" i="2" s="1"/>
  <c r="F45" i="2"/>
  <c r="F44" i="2"/>
  <c r="F43" i="2"/>
  <c r="G42" i="2"/>
  <c r="F42" i="2"/>
  <c r="F41" i="2"/>
  <c r="F40" i="2"/>
  <c r="F39" i="2"/>
  <c r="F38" i="2"/>
  <c r="G38" i="2" s="1"/>
  <c r="F37" i="2"/>
  <c r="G37" i="2" s="1"/>
  <c r="F36" i="2"/>
  <c r="G36" i="2" s="1"/>
  <c r="F35" i="2"/>
  <c r="G35" i="2" s="1"/>
  <c r="F34" i="2"/>
  <c r="G34" i="2" s="1"/>
  <c r="F33" i="2"/>
  <c r="G33" i="2" s="1"/>
  <c r="F32" i="2"/>
  <c r="G32" i="2" s="1"/>
  <c r="F31" i="2"/>
  <c r="G31" i="2" s="1"/>
  <c r="F30" i="2"/>
  <c r="G30" i="2" s="1"/>
  <c r="F29" i="2"/>
  <c r="G29" i="2" s="1"/>
  <c r="F28" i="2"/>
  <c r="G28" i="2" s="1"/>
  <c r="F27" i="2"/>
  <c r="G27" i="2" s="1"/>
  <c r="F26" i="2"/>
  <c r="G26" i="2" s="1"/>
  <c r="F25" i="2"/>
  <c r="G25" i="2" s="1"/>
  <c r="F24" i="2"/>
  <c r="G24" i="2" s="1"/>
  <c r="F23" i="2"/>
  <c r="G23" i="2" s="1"/>
  <c r="F22" i="2"/>
  <c r="G22" i="2" s="1"/>
  <c r="F21" i="2"/>
  <c r="G21" i="2" s="1"/>
  <c r="F20" i="2"/>
  <c r="G20" i="2" s="1"/>
  <c r="F19" i="2"/>
  <c r="G19" i="2" s="1"/>
  <c r="F18" i="2"/>
  <c r="G18" i="2" s="1"/>
  <c r="F17" i="2"/>
  <c r="F16" i="2"/>
  <c r="F15" i="2"/>
  <c r="G15" i="2" s="1"/>
  <c r="F14" i="2"/>
  <c r="G14" i="2" s="1"/>
  <c r="F13" i="2"/>
  <c r="G13" i="2" s="1"/>
  <c r="F12" i="2"/>
  <c r="G12" i="2" s="1"/>
  <c r="F11" i="2"/>
  <c r="G11" i="2" s="1"/>
  <c r="F10" i="2"/>
  <c r="G10" i="2" s="1"/>
  <c r="F9" i="2"/>
  <c r="F8" i="2"/>
  <c r="G8" i="2" s="1"/>
  <c r="F7" i="2"/>
  <c r="G7" i="2" s="1"/>
  <c r="D58" i="1"/>
  <c r="D62" i="1" s="1"/>
  <c r="D63" i="1" s="1"/>
  <c r="C58" i="1"/>
  <c r="A3" i="1"/>
  <c r="E58" i="1" l="1"/>
  <c r="C59" i="1" s="1"/>
  <c r="C62" i="1"/>
  <c r="C63" i="1" s="1"/>
  <c r="D59" i="1" l="1"/>
  <c r="E59" i="1"/>
  <c r="E62" i="1"/>
  <c r="E63" i="1" s="1"/>
</calcChain>
</file>

<file path=xl/comments1.xml><?xml version="1.0" encoding="utf-8"?>
<comments xmlns="http://schemas.openxmlformats.org/spreadsheetml/2006/main">
  <authors>
    <author>許瑞敏</author>
  </authors>
  <commentList>
    <comment ref="B60" authorId="0">
      <text>
        <r>
          <rPr>
            <b/>
            <sz val="9"/>
            <color indexed="81"/>
            <rFont val="細明體"/>
            <family val="3"/>
            <charset val="136"/>
          </rPr>
          <t>許瑞敏</t>
        </r>
        <r>
          <rPr>
            <b/>
            <sz val="9"/>
            <color indexed="81"/>
            <rFont val="Tahoma"/>
            <family val="2"/>
          </rPr>
          <t>:</t>
        </r>
        <r>
          <rPr>
            <sz val="9"/>
            <color indexed="81"/>
            <rFont val="Tahoma"/>
            <family val="2"/>
          </rPr>
          <t xml:space="preserve">
</t>
        </r>
        <r>
          <rPr>
            <sz val="9"/>
            <color indexed="81"/>
            <rFont val="細明體"/>
            <family val="3"/>
            <charset val="136"/>
          </rPr>
          <t>複製上月之值</t>
        </r>
      </text>
    </comment>
  </commentList>
</comments>
</file>

<file path=xl/comments2.xml><?xml version="1.0" encoding="utf-8"?>
<comments xmlns="http://schemas.openxmlformats.org/spreadsheetml/2006/main">
  <authors>
    <author>許瑞敏</author>
  </authors>
  <commentList>
    <comment ref="F21" authorId="0">
      <text>
        <r>
          <rPr>
            <b/>
            <sz val="9"/>
            <color indexed="81"/>
            <rFont val="細明體"/>
            <family val="3"/>
            <charset val="136"/>
          </rPr>
          <t>許瑞敏</t>
        </r>
        <r>
          <rPr>
            <b/>
            <sz val="9"/>
            <color indexed="81"/>
            <rFont val="Tahoma"/>
            <family val="2"/>
          </rPr>
          <t>:</t>
        </r>
        <r>
          <rPr>
            <sz val="9"/>
            <color indexed="81"/>
            <rFont val="Tahoma"/>
            <family val="2"/>
          </rPr>
          <t xml:space="preserve">
</t>
        </r>
        <r>
          <rPr>
            <sz val="9"/>
            <color indexed="81"/>
            <rFont val="細明體"/>
            <family val="3"/>
            <charset val="136"/>
          </rPr>
          <t>下隔月須將公式改回</t>
        </r>
      </text>
    </comment>
  </commentList>
</comments>
</file>

<file path=xl/comments3.xml><?xml version="1.0" encoding="utf-8"?>
<comments xmlns="http://schemas.openxmlformats.org/spreadsheetml/2006/main">
  <authors>
    <author/>
  </authors>
  <commentList>
    <comment ref="AH46" authorId="0">
      <text>
        <r>
          <rPr>
            <b/>
            <sz val="9"/>
            <color indexed="63"/>
            <rFont val="新細明體"/>
            <family val="1"/>
            <charset val="136"/>
          </rPr>
          <t xml:space="preserve">許瑞敏:
</t>
        </r>
        <r>
          <rPr>
            <sz val="9"/>
            <color indexed="63"/>
            <rFont val="新細明體"/>
            <family val="1"/>
            <charset val="136"/>
          </rPr>
          <t>輸入以產生圖檔</t>
        </r>
      </text>
    </comment>
  </commentList>
</comments>
</file>

<file path=xl/sharedStrings.xml><?xml version="1.0" encoding="utf-8"?>
<sst xmlns="http://schemas.openxmlformats.org/spreadsheetml/2006/main" count="294" uniqueCount="219">
  <si>
    <t>附表1  銀行衍生性金融商品交易量彙總表</t>
    <phoneticPr fontId="4" type="noConversion"/>
  </si>
  <si>
    <t>商  品  種  類  別</t>
    <phoneticPr fontId="4" type="noConversion"/>
  </si>
  <si>
    <t>涉及新臺幣交易</t>
    <phoneticPr fontId="4" type="noConversion"/>
  </si>
  <si>
    <t>純外幣交易</t>
  </si>
  <si>
    <t>合  計</t>
  </si>
  <si>
    <t>單位：新臺幣百萬元；%</t>
    <phoneticPr fontId="4" type="noConversion"/>
  </si>
  <si>
    <t>商  品  種  類</t>
    <phoneticPr fontId="4" type="noConversion"/>
  </si>
  <si>
    <r>
      <t>本國銀行及外國與大陸地區銀行在台分行</t>
    </r>
    <r>
      <rPr>
        <vertAlign val="superscript"/>
        <sz val="14"/>
        <rFont val="標楷體"/>
        <family val="4"/>
        <charset val="136"/>
      </rPr>
      <t>1</t>
    </r>
    <phoneticPr fontId="4" type="noConversion"/>
  </si>
  <si>
    <t>比重</t>
    <phoneticPr fontId="4" type="noConversion"/>
  </si>
  <si>
    <r>
      <t>一、利率有關契約</t>
    </r>
    <r>
      <rPr>
        <sz val="10"/>
        <rFont val="標楷體"/>
        <family val="4"/>
        <charset val="136"/>
      </rPr>
      <t>(Interest Rate Contracts)</t>
    </r>
    <phoneticPr fontId="4" type="noConversion"/>
  </si>
  <si>
    <t xml:space="preserve">  (一)店頭市場(OTC)</t>
    <phoneticPr fontId="4" type="noConversion"/>
  </si>
  <si>
    <t xml:space="preserve">    1.遠期利率協議(FRA)</t>
  </si>
  <si>
    <t xml:space="preserve">    2.換利(IRS)</t>
  </si>
  <si>
    <t xml:space="preserve">    3.買入選擇權(Bought Options)</t>
  </si>
  <si>
    <t xml:space="preserve">    4.賣出選擇權(Sold Options)</t>
  </si>
  <si>
    <t xml:space="preserve">  (二)交易所(Exchange-traded Contracts)</t>
    <phoneticPr fontId="4" type="noConversion"/>
  </si>
  <si>
    <r>
      <t xml:space="preserve">    1.期貨-長部位</t>
    </r>
    <r>
      <rPr>
        <sz val="10"/>
        <rFont val="標楷體"/>
        <family val="4"/>
        <charset val="136"/>
      </rPr>
      <t>(Futures - Long Positions)</t>
    </r>
    <phoneticPr fontId="4" type="noConversion"/>
  </si>
  <si>
    <r>
      <t xml:space="preserve">    2.期貨-短部位</t>
    </r>
    <r>
      <rPr>
        <sz val="10"/>
        <rFont val="標楷體"/>
        <family val="4"/>
        <charset val="136"/>
      </rPr>
      <t>(Futures - Short Positions)</t>
    </r>
    <phoneticPr fontId="4" type="noConversion"/>
  </si>
  <si>
    <t xml:space="preserve">    3.買入選擇權(Bought Options)</t>
    <phoneticPr fontId="4" type="noConversion"/>
  </si>
  <si>
    <t xml:space="preserve">    4.賣出選擇權(Sold Options)</t>
    <phoneticPr fontId="4" type="noConversion"/>
  </si>
  <si>
    <r>
      <t>二、匯率有關契約</t>
    </r>
    <r>
      <rPr>
        <b/>
        <vertAlign val="superscript"/>
        <sz val="12"/>
        <rFont val="標楷體"/>
        <family val="4"/>
        <charset val="136"/>
      </rPr>
      <t>2</t>
    </r>
    <r>
      <rPr>
        <sz val="10"/>
        <rFont val="標楷體"/>
        <family val="4"/>
        <charset val="136"/>
      </rPr>
      <t>(Foreign Exchange Transactions)</t>
    </r>
    <phoneticPr fontId="4" type="noConversion"/>
  </si>
  <si>
    <t xml:space="preserve">  (一)店頭市場(OTC)</t>
  </si>
  <si>
    <t xml:space="preserve">    1.遠期契約(Outright Forwards)</t>
    <phoneticPr fontId="4" type="noConversion"/>
  </si>
  <si>
    <t xml:space="preserve">    2.換匯(Fx Swaps)</t>
  </si>
  <si>
    <t xml:space="preserve">    3.換匯換利(Currency Swaps)</t>
  </si>
  <si>
    <t xml:space="preserve">    4.買入選擇權(Bought Options)</t>
  </si>
  <si>
    <t xml:space="preserve">    5.賣出選擇權(Sold Options)</t>
  </si>
  <si>
    <t xml:space="preserve">  (二)交易所(Exchange-traded Contracts)</t>
  </si>
  <si>
    <r>
      <t xml:space="preserve">    2.期貨-短部位</t>
    </r>
    <r>
      <rPr>
        <sz val="9"/>
        <rFont val="標楷體"/>
        <family val="4"/>
        <charset val="136"/>
      </rPr>
      <t>(</t>
    </r>
    <r>
      <rPr>
        <sz val="10"/>
        <rFont val="標楷體"/>
        <family val="4"/>
        <charset val="136"/>
      </rPr>
      <t>Futures - Short Positions)</t>
    </r>
    <phoneticPr fontId="4" type="noConversion"/>
  </si>
  <si>
    <r>
      <t>三、權益證券有關契約</t>
    </r>
    <r>
      <rPr>
        <sz val="10"/>
        <rFont val="標楷體"/>
        <family val="4"/>
        <charset val="136"/>
      </rPr>
      <t>(Equity-linked Contracts)</t>
    </r>
    <phoneticPr fontId="4" type="noConversion"/>
  </si>
  <si>
    <r>
      <t>四、商品有關契約</t>
    </r>
    <r>
      <rPr>
        <sz val="12"/>
        <rFont val="標楷體"/>
        <family val="4"/>
        <charset val="136"/>
      </rPr>
      <t>(Commodity Contracts)</t>
    </r>
    <phoneticPr fontId="4" type="noConversion"/>
  </si>
  <si>
    <t>小     計(一至四)</t>
    <phoneticPr fontId="4" type="noConversion"/>
  </si>
  <si>
    <t>五、信用有關契約(Credit Contracts)</t>
  </si>
  <si>
    <r>
      <t xml:space="preserve"> </t>
    </r>
    <r>
      <rPr>
        <sz val="12"/>
        <rFont val="Heiti TC"/>
        <family val="2"/>
      </rPr>
      <t xml:space="preserve">      </t>
    </r>
    <r>
      <rPr>
        <sz val="12"/>
        <rFont val="標楷體"/>
        <family val="4"/>
        <charset val="136"/>
      </rPr>
      <t>1.信用違約交換(Credit Default Swap)</t>
    </r>
    <phoneticPr fontId="4" type="noConversion"/>
  </si>
  <si>
    <r>
      <t xml:space="preserve">  </t>
    </r>
    <r>
      <rPr>
        <sz val="12"/>
        <rFont val="標楷體"/>
        <family val="4"/>
        <charset val="136"/>
      </rPr>
      <t xml:space="preserve">   2.買入信用違約選擇權</t>
    </r>
    <r>
      <rPr>
        <sz val="10"/>
        <rFont val="標楷體"/>
        <family val="4"/>
        <charset val="136"/>
      </rPr>
      <t>(Bought Credit Default Options)</t>
    </r>
    <phoneticPr fontId="4" type="noConversion"/>
  </si>
  <si>
    <r>
      <t xml:space="preserve"> </t>
    </r>
    <r>
      <rPr>
        <sz val="12"/>
        <rFont val="Heiti TC"/>
        <family val="2"/>
      </rPr>
      <t xml:space="preserve">      </t>
    </r>
    <r>
      <rPr>
        <sz val="12"/>
        <rFont val="標楷體"/>
        <family val="4"/>
        <charset val="136"/>
      </rPr>
      <t>3.賣出信用違約選擇權</t>
    </r>
    <r>
      <rPr>
        <sz val="10"/>
        <rFont val="標楷體"/>
        <family val="4"/>
        <charset val="136"/>
      </rPr>
      <t>(Sold Credit Default Options)</t>
    </r>
    <phoneticPr fontId="4" type="noConversion"/>
  </si>
  <si>
    <r>
      <t xml:space="preserve">        </t>
    </r>
    <r>
      <rPr>
        <sz val="12"/>
        <rFont val="標楷體"/>
        <family val="4"/>
        <charset val="136"/>
      </rPr>
      <t>4.其他(Other)</t>
    </r>
    <phoneticPr fontId="4" type="noConversion"/>
  </si>
  <si>
    <t>六、其他有關契約(Other Contracts)</t>
    <phoneticPr fontId="4" type="noConversion"/>
  </si>
  <si>
    <r>
      <t xml:space="preserve">        </t>
    </r>
    <r>
      <rPr>
        <sz val="12"/>
        <rFont val="標楷體"/>
        <family val="4"/>
        <charset val="136"/>
      </rPr>
      <t>1.遠期契約(Outright Forwards)</t>
    </r>
    <phoneticPr fontId="4" type="noConversion"/>
  </si>
  <si>
    <r>
      <t xml:space="preserve">        </t>
    </r>
    <r>
      <rPr>
        <sz val="12"/>
        <rFont val="標楷體"/>
        <family val="4"/>
        <charset val="136"/>
      </rPr>
      <t>2.交換(Swaps)</t>
    </r>
    <phoneticPr fontId="4" type="noConversion"/>
  </si>
  <si>
    <r>
      <t xml:space="preserve">        </t>
    </r>
    <r>
      <rPr>
        <sz val="12"/>
        <rFont val="標楷體"/>
        <family val="4"/>
        <charset val="136"/>
      </rPr>
      <t>3.選擇權(Options)</t>
    </r>
    <phoneticPr fontId="4" type="noConversion"/>
  </si>
  <si>
    <t>總        計</t>
  </si>
  <si>
    <t>註：1.包括國內總分支機構及國際金融業務分行資料，不含海外分行及子行；本表已剔除銀行間交易重複計算部分。</t>
    <phoneticPr fontId="4" type="noConversion"/>
  </si>
  <si>
    <t xml:space="preserve">    2.匯率有關契約中「涉及新臺幣交易」金額包括新臺幣對外幣無本金交割遠期外匯交易；「純外幣交易」金額包括外幣保證金交易以遠期</t>
    <phoneticPr fontId="4" type="noConversion"/>
  </si>
  <si>
    <t xml:space="preserve">      契約承作者。</t>
    <phoneticPr fontId="4" type="noConversion"/>
  </si>
  <si>
    <t xml:space="preserve">交  易  幣  別  比  較  </t>
    <phoneticPr fontId="4" type="noConversion"/>
  </si>
  <si>
    <t>交  易  幣  別</t>
    <phoneticPr fontId="4" type="noConversion"/>
  </si>
  <si>
    <t>涉及新臺幣交易</t>
    <phoneticPr fontId="4" type="noConversion"/>
  </si>
  <si>
    <t>純外幣交易</t>
    <phoneticPr fontId="4" type="noConversion"/>
  </si>
  <si>
    <t>105年10月</t>
    <phoneticPr fontId="4" type="noConversion"/>
  </si>
  <si>
    <t>金  額</t>
    <phoneticPr fontId="3" type="noConversion"/>
  </si>
  <si>
    <t>比  重</t>
    <phoneticPr fontId="3" type="noConversion"/>
  </si>
  <si>
    <t>105年9月</t>
  </si>
  <si>
    <t>金  額</t>
    <phoneticPr fontId="3" type="noConversion"/>
  </si>
  <si>
    <t>比  重</t>
    <phoneticPr fontId="3" type="noConversion"/>
  </si>
  <si>
    <t>比較增減</t>
    <phoneticPr fontId="4" type="noConversion"/>
  </si>
  <si>
    <t>差  額</t>
    <phoneticPr fontId="3" type="noConversion"/>
  </si>
  <si>
    <t>變動率</t>
    <phoneticPr fontId="3" type="noConversion"/>
  </si>
  <si>
    <t>附表2 銀行衍生性金融商品交易量比較表</t>
    <phoneticPr fontId="4" type="noConversion"/>
  </si>
  <si>
    <r>
      <t>單位：新臺幣百萬元；</t>
    </r>
    <r>
      <rPr>
        <strike/>
        <sz val="12"/>
        <rFont val="Times New Roman"/>
        <family val="1"/>
      </rPr>
      <t>%</t>
    </r>
    <phoneticPr fontId="4" type="noConversion"/>
  </si>
  <si>
    <t>商  品  種  類</t>
  </si>
  <si>
    <t>105年10月</t>
    <phoneticPr fontId="4" type="noConversion"/>
  </si>
  <si>
    <t>比較增減</t>
  </si>
  <si>
    <t>合計</t>
    <phoneticPr fontId="4" type="noConversion"/>
  </si>
  <si>
    <t>差  額</t>
  </si>
  <si>
    <t>變動率</t>
    <phoneticPr fontId="4" type="noConversion"/>
  </si>
  <si>
    <r>
      <t>一、利率有關契約</t>
    </r>
    <r>
      <rPr>
        <sz val="12"/>
        <rFont val="標楷體"/>
        <family val="4"/>
        <charset val="136"/>
      </rPr>
      <t>(Interest Rate Contracts)</t>
    </r>
    <phoneticPr fontId="4" type="noConversion"/>
  </si>
  <si>
    <t xml:space="preserve">    1.期貨-長部位(Futures - Long Positions)</t>
  </si>
  <si>
    <t xml:space="preserve">    2.期貨-短部位(Futures -  Short Positions)</t>
    <phoneticPr fontId="30" type="noConversion"/>
  </si>
  <si>
    <r>
      <t>二、匯率有關契約</t>
    </r>
    <r>
      <rPr>
        <sz val="12"/>
        <rFont val="標楷體"/>
        <family val="4"/>
        <charset val="136"/>
      </rPr>
      <t>(Foreign Exchange Transactions)</t>
    </r>
  </si>
  <si>
    <t xml:space="preserve">    1.期貨-長部位(Futures - Long Positions)</t>
    <phoneticPr fontId="30" type="noConversion"/>
  </si>
  <si>
    <r>
      <t>三、權益證券有關契約</t>
    </r>
    <r>
      <rPr>
        <sz val="12"/>
        <rFont val="標楷體"/>
        <family val="4"/>
        <charset val="136"/>
      </rPr>
      <t>(Equity-linked Contracts)</t>
    </r>
  </si>
  <si>
    <r>
      <t>四、商品有關契約</t>
    </r>
    <r>
      <rPr>
        <sz val="12"/>
        <rFont val="標楷體"/>
        <family val="4"/>
        <charset val="136"/>
      </rPr>
      <t>(Commodity Contracts)</t>
    </r>
  </si>
  <si>
    <t xml:space="preserve">    1.信用違約交換(Credit Default Swap)</t>
    <phoneticPr fontId="4" type="noConversion"/>
  </si>
  <si>
    <r>
      <t xml:space="preserve">    2.買入信用違約選擇權</t>
    </r>
    <r>
      <rPr>
        <sz val="10"/>
        <rFont val="標楷體"/>
        <family val="4"/>
        <charset val="136"/>
      </rPr>
      <t>(Bought Credit Default Options)</t>
    </r>
    <phoneticPr fontId="4" type="noConversion"/>
  </si>
  <si>
    <r>
      <t xml:space="preserve">    3.賣出信用違約選擇權</t>
    </r>
    <r>
      <rPr>
        <sz val="10"/>
        <rFont val="標楷體"/>
        <family val="4"/>
        <charset val="136"/>
      </rPr>
      <t>(Sold Credit Default Options)</t>
    </r>
    <phoneticPr fontId="4" type="noConversion"/>
  </si>
  <si>
    <t xml:space="preserve">    4.其他(Other)</t>
    <phoneticPr fontId="4" type="noConversion"/>
  </si>
  <si>
    <t>六、其他有關契約(Other Contracts)</t>
  </si>
  <si>
    <t xml:space="preserve">    2.交換(Swaps)</t>
    <phoneticPr fontId="4" type="noConversion"/>
  </si>
  <si>
    <t xml:space="preserve">    3.選擇權(Options)</t>
    <phoneticPr fontId="4" type="noConversion"/>
  </si>
  <si>
    <r>
      <t>總        計</t>
    </r>
    <r>
      <rPr>
        <b/>
        <vertAlign val="superscript"/>
        <sz val="14"/>
        <rFont val="標楷體"/>
        <family val="4"/>
        <charset val="136"/>
      </rPr>
      <t>註</t>
    </r>
    <phoneticPr fontId="4" type="noConversion"/>
  </si>
  <si>
    <t>註：包括國內總分支機構及國際金融業務分行資料，不含海外分行及子行；本表已剔除銀行間交易重複計算部分。</t>
    <phoneticPr fontId="4" type="noConversion"/>
  </si>
  <si>
    <r>
      <rPr>
        <sz val="20"/>
        <rFont val="標楷體"/>
        <family val="4"/>
        <charset val="136"/>
      </rPr>
      <t>附圖</t>
    </r>
    <r>
      <rPr>
        <sz val="20"/>
        <rFont val="Times New Roman"/>
        <family val="1"/>
      </rPr>
      <t xml:space="preserve">1  </t>
    </r>
    <r>
      <rPr>
        <sz val="20"/>
        <rFont val="標楷體"/>
        <family val="4"/>
        <charset val="136"/>
      </rPr>
      <t>銀行辦理衍生性金融商品交易量趨勢統計</t>
    </r>
    <phoneticPr fontId="30" type="noConversion"/>
  </si>
  <si>
    <r>
      <rPr>
        <sz val="12"/>
        <rFont val="新細明體"/>
        <family val="1"/>
        <charset val="136"/>
      </rPr>
      <t>新臺幣百萬元</t>
    </r>
  </si>
  <si>
    <r>
      <rPr>
        <sz val="12"/>
        <rFont val="新細明體"/>
        <family val="1"/>
        <charset val="136"/>
      </rPr>
      <t>新臺幣十億元</t>
    </r>
  </si>
  <si>
    <r>
      <rPr>
        <sz val="12"/>
        <rFont val="新細明體"/>
        <family val="1"/>
        <charset val="136"/>
      </rPr>
      <t>年月</t>
    </r>
  </si>
  <si>
    <r>
      <rPr>
        <sz val="12"/>
        <rFont val="新細明體"/>
        <family val="1"/>
        <charset val="136"/>
      </rPr>
      <t>總交易量</t>
    </r>
  </si>
  <si>
    <r>
      <rPr>
        <sz val="12"/>
        <rFont val="新細明體"/>
        <family val="1"/>
        <charset val="136"/>
      </rPr>
      <t>匯率有關契約</t>
    </r>
  </si>
  <si>
    <r>
      <rPr>
        <sz val="12"/>
        <rFont val="新細明體"/>
        <family val="1"/>
        <charset val="136"/>
      </rPr>
      <t>利率有關契約</t>
    </r>
  </si>
  <si>
    <t>102/1</t>
  </si>
  <si>
    <t>102/1</t>
    <phoneticPr fontId="3" type="noConversion"/>
  </si>
  <si>
    <t>90/12</t>
  </si>
  <si>
    <t>102/2</t>
  </si>
  <si>
    <t>91/3</t>
  </si>
  <si>
    <t>102/3</t>
  </si>
  <si>
    <t>91/6</t>
  </si>
  <si>
    <t>102/4</t>
  </si>
  <si>
    <t>91/9</t>
  </si>
  <si>
    <t>102/5</t>
  </si>
  <si>
    <t>91/12</t>
  </si>
  <si>
    <t>102/6</t>
  </si>
  <si>
    <t>92/3</t>
  </si>
  <si>
    <t>102/7</t>
  </si>
  <si>
    <t>92/6</t>
  </si>
  <si>
    <t>102/8</t>
  </si>
  <si>
    <t>92/9</t>
  </si>
  <si>
    <t>102/9</t>
  </si>
  <si>
    <t>92/12</t>
  </si>
  <si>
    <t>102/10</t>
  </si>
  <si>
    <t>93/3</t>
  </si>
  <si>
    <t>102/11</t>
  </si>
  <si>
    <t>93/6</t>
  </si>
  <si>
    <t>102/12</t>
  </si>
  <si>
    <t>93/9</t>
  </si>
  <si>
    <t>103/1</t>
  </si>
  <si>
    <t>103/1</t>
    <phoneticPr fontId="3" type="noConversion"/>
  </si>
  <si>
    <t>93/12</t>
  </si>
  <si>
    <t>103/2</t>
  </si>
  <si>
    <t>94/3</t>
  </si>
  <si>
    <t>103/3</t>
  </si>
  <si>
    <t>94/6</t>
  </si>
  <si>
    <t>103/4</t>
  </si>
  <si>
    <t>94/9</t>
  </si>
  <si>
    <t>103/5</t>
  </si>
  <si>
    <t>94/12</t>
  </si>
  <si>
    <t>103/6</t>
  </si>
  <si>
    <t>95/3</t>
  </si>
  <si>
    <t>103/7</t>
  </si>
  <si>
    <t>95/6</t>
  </si>
  <si>
    <t>103/8</t>
  </si>
  <si>
    <t>95/9</t>
  </si>
  <si>
    <t>103/9</t>
  </si>
  <si>
    <t>95/12</t>
  </si>
  <si>
    <t>103/10</t>
  </si>
  <si>
    <t>96/1</t>
  </si>
  <si>
    <t>103/11</t>
  </si>
  <si>
    <r>
      <t>9</t>
    </r>
    <r>
      <rPr>
        <sz val="12"/>
        <rFont val="Times New Roman"/>
        <family val="1"/>
      </rPr>
      <t>6/2</t>
    </r>
  </si>
  <si>
    <t>103/12</t>
  </si>
  <si>
    <t>96/3</t>
  </si>
  <si>
    <t>104/1</t>
  </si>
  <si>
    <t>104/1</t>
    <phoneticPr fontId="3" type="noConversion"/>
  </si>
  <si>
    <r>
      <t>9</t>
    </r>
    <r>
      <rPr>
        <sz val="12"/>
        <rFont val="Times New Roman"/>
        <family val="1"/>
      </rPr>
      <t>6/4</t>
    </r>
  </si>
  <si>
    <t>104/2</t>
  </si>
  <si>
    <r>
      <t>9</t>
    </r>
    <r>
      <rPr>
        <sz val="12"/>
        <rFont val="Times New Roman"/>
        <family val="1"/>
      </rPr>
      <t>6/5</t>
    </r>
  </si>
  <si>
    <t>104/3</t>
  </si>
  <si>
    <t>96/6</t>
  </si>
  <si>
    <t>104/4</t>
  </si>
  <si>
    <r>
      <t>9</t>
    </r>
    <r>
      <rPr>
        <sz val="12"/>
        <rFont val="Times New Roman"/>
        <family val="1"/>
      </rPr>
      <t>6/7</t>
    </r>
  </si>
  <si>
    <t>104/5</t>
  </si>
  <si>
    <t>96/8</t>
  </si>
  <si>
    <t>104/6</t>
    <phoneticPr fontId="3" type="noConversion"/>
  </si>
  <si>
    <r>
      <t>9</t>
    </r>
    <r>
      <rPr>
        <sz val="12"/>
        <rFont val="Times New Roman"/>
        <family val="1"/>
      </rPr>
      <t>6/9</t>
    </r>
  </si>
  <si>
    <t>104/7</t>
  </si>
  <si>
    <r>
      <t>9</t>
    </r>
    <r>
      <rPr>
        <sz val="12"/>
        <rFont val="Times New Roman"/>
        <family val="1"/>
      </rPr>
      <t>6/10</t>
    </r>
  </si>
  <si>
    <t>104/8</t>
  </si>
  <si>
    <t>96/11</t>
  </si>
  <si>
    <t>104/9</t>
  </si>
  <si>
    <t>96/12</t>
  </si>
  <si>
    <t>104/10</t>
  </si>
  <si>
    <t>97/1</t>
  </si>
  <si>
    <t>104/11</t>
  </si>
  <si>
    <t>97/2</t>
  </si>
  <si>
    <t>104/12</t>
  </si>
  <si>
    <t>97/3</t>
  </si>
  <si>
    <t>105/01</t>
    <phoneticPr fontId="3" type="noConversion"/>
  </si>
  <si>
    <t>105/1</t>
    <phoneticPr fontId="3" type="noConversion"/>
  </si>
  <si>
    <t>97/4</t>
  </si>
  <si>
    <t>105/2</t>
  </si>
  <si>
    <t>97/5</t>
  </si>
  <si>
    <t>105/3</t>
  </si>
  <si>
    <t>97/6</t>
  </si>
  <si>
    <t>105/4</t>
    <phoneticPr fontId="3" type="noConversion"/>
  </si>
  <si>
    <t>97/7</t>
  </si>
  <si>
    <t>105/5</t>
  </si>
  <si>
    <t>97/8</t>
  </si>
  <si>
    <t>105/6</t>
  </si>
  <si>
    <t>97/9</t>
  </si>
  <si>
    <t>105/7</t>
  </si>
  <si>
    <t>97/10</t>
  </si>
  <si>
    <t>105/8</t>
  </si>
  <si>
    <t>97/11</t>
  </si>
  <si>
    <t>105/9</t>
  </si>
  <si>
    <t>97/12</t>
  </si>
  <si>
    <t>105/10</t>
    <phoneticPr fontId="3" type="noConversion"/>
  </si>
  <si>
    <t>98/1</t>
  </si>
  <si>
    <t>98/2</t>
  </si>
  <si>
    <t>98/3</t>
  </si>
  <si>
    <t>98/4</t>
  </si>
  <si>
    <t>98/5</t>
  </si>
  <si>
    <t>98/6</t>
  </si>
  <si>
    <t>98/7</t>
  </si>
  <si>
    <t>98/8</t>
  </si>
  <si>
    <t>98/9</t>
  </si>
  <si>
    <t>98/10</t>
  </si>
  <si>
    <t>98/11</t>
  </si>
  <si>
    <t>99/12</t>
  </si>
  <si>
    <t>100/3</t>
  </si>
  <si>
    <t>100/6</t>
  </si>
  <si>
    <t>100/9</t>
  </si>
  <si>
    <t>100/12</t>
  </si>
  <si>
    <t>101/3</t>
  </si>
  <si>
    <t>101/6</t>
  </si>
  <si>
    <t>101/9</t>
  </si>
  <si>
    <t>101/12</t>
  </si>
  <si>
    <t>幣別</t>
    <phoneticPr fontId="30" type="noConversion"/>
  </si>
  <si>
    <t>商品種類別</t>
  </si>
  <si>
    <t>幣別</t>
  </si>
  <si>
    <t>銀行類別</t>
  </si>
  <si>
    <t>匯率契約</t>
  </si>
  <si>
    <t>本國銀行</t>
    <phoneticPr fontId="30" type="noConversion"/>
  </si>
  <si>
    <t>利率契約</t>
  </si>
  <si>
    <t>涉及新臺幣交易</t>
    <phoneticPr fontId="30" type="noConversion"/>
  </si>
  <si>
    <t>外國銀行在台分行</t>
  </si>
  <si>
    <t>權益證券契約</t>
  </si>
  <si>
    <t>商品契約</t>
  </si>
  <si>
    <t>信用契約</t>
  </si>
  <si>
    <r>
      <t>點選圖形中心(物件) 右鍵必須出現</t>
    </r>
    <r>
      <rPr>
        <u/>
        <sz val="12"/>
        <color indexed="45"/>
        <rFont val="標楷體"/>
        <family val="4"/>
        <charset val="136"/>
      </rPr>
      <t>資料點格式</t>
    </r>
    <r>
      <rPr>
        <sz val="12"/>
        <color indexed="45"/>
        <rFont val="標楷體"/>
        <family val="4"/>
        <charset val="136"/>
      </rPr>
      <t xml:space="preserve"> 點選陰影 去陰影</t>
    </r>
    <phoneticPr fontId="3" type="noConversion"/>
  </si>
  <si>
    <t>圖形陰影才會消失</t>
    <phoneticPr fontId="3" type="noConversion"/>
  </si>
  <si>
    <r>
      <rPr>
        <sz val="18"/>
        <rFont val="標楷體"/>
        <family val="4"/>
        <charset val="136"/>
      </rPr>
      <t>附圖</t>
    </r>
    <r>
      <rPr>
        <sz val="18"/>
        <rFont val="Times New Roman"/>
        <family val="1"/>
      </rPr>
      <t>2  105</t>
    </r>
    <r>
      <rPr>
        <sz val="18"/>
        <rFont val="標楷體"/>
        <family val="4"/>
        <charset val="136"/>
      </rPr>
      <t>年</t>
    </r>
    <r>
      <rPr>
        <sz val="18"/>
        <rFont val="Times New Roman"/>
        <family val="1"/>
      </rPr>
      <t>10</t>
    </r>
    <r>
      <rPr>
        <sz val="18"/>
        <rFont val="標楷體"/>
        <family val="4"/>
        <charset val="136"/>
      </rPr>
      <t>月銀行衍生性金融商品交易量內容分析</t>
    </r>
    <phoneticPr fontId="30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</si>
</sst>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3">
    <numFmt numFmtId="41" formatCode="_-* #,##0_-;\-* #,##0_-;_-* &quot;-&quot;_-;_-@_-"/>
    <numFmt numFmtId="43" formatCode="_-* #,##0.00_-;\-* #,##0.00_-;_-* &quot;-&quot;??_-;_-@_-"/>
    <numFmt numFmtId="176" formatCode="_(* #,##0_);_(* \(#,##0\);_(* &quot;-&quot;_);_(@_)"/>
    <numFmt numFmtId="177" formatCode="0.00_);\(0.00\)"/>
    <numFmt numFmtId="178" formatCode="_(* #,##0_);_(* \(#,##0\);_(* \-_);_(@_)"/>
    <numFmt numFmtId="179" formatCode="_(* #,##0_);_(* \-#,##0_);_(* \-_);_(@_)"/>
    <numFmt numFmtId="180" formatCode="_-* #,##0.00_-;\-* #,##0.00_-;_-* &quot;-&quot;_-;_-@_-"/>
    <numFmt numFmtId="181" formatCode="0.00_ "/>
    <numFmt numFmtId="182" formatCode="#,##0_ "/>
    <numFmt numFmtId="183" formatCode="0.00_);[Red]\(0.00\)"/>
    <numFmt numFmtId="184" formatCode="_(* #,##0_);_(* \-#,##0_);_(* &quot;-&quot;_);_(@_)"/>
    <numFmt numFmtId="185" formatCode="#,##0.00_ "/>
    <numFmt numFmtId="186" formatCode="#,##0_);[Red]\(#,##0\)"/>
  </numFmts>
  <fonts count="45">
    <font>
      <sz val="12"/>
      <name val="Heiti TC"/>
      <family val="2"/>
    </font>
    <font>
      <sz val="12"/>
      <name val="Heiti TC"/>
      <family val="2"/>
    </font>
    <font>
      <b/>
      <sz val="22"/>
      <name val="標楷體"/>
      <family val="4"/>
      <charset val="136"/>
    </font>
    <font>
      <sz val="9"/>
      <name val="細明體"/>
      <family val="3"/>
      <charset val="136"/>
    </font>
    <font>
      <sz val="9"/>
      <name val="新細明體"/>
      <family val="1"/>
      <charset val="136"/>
    </font>
    <font>
      <sz val="12"/>
      <color rgb="FFFF0000"/>
      <name val="標楷體"/>
      <family val="4"/>
      <charset val="136"/>
    </font>
    <font>
      <sz val="12"/>
      <name val="標楷體"/>
      <family val="4"/>
      <charset val="136"/>
    </font>
    <font>
      <b/>
      <u/>
      <sz val="20"/>
      <name val="標楷體"/>
      <family val="4"/>
      <charset val="136"/>
    </font>
    <font>
      <sz val="12"/>
      <name val="Times New Roman"/>
      <family val="1"/>
    </font>
    <font>
      <sz val="14"/>
      <name val="標楷體"/>
      <family val="4"/>
      <charset val="136"/>
    </font>
    <font>
      <sz val="13"/>
      <name val="標楷體"/>
      <family val="4"/>
      <charset val="136"/>
    </font>
    <font>
      <b/>
      <sz val="16"/>
      <name val="標楷體"/>
      <family val="4"/>
      <charset val="136"/>
    </font>
    <font>
      <vertAlign val="superscript"/>
      <sz val="14"/>
      <name val="標楷體"/>
      <family val="4"/>
      <charset val="136"/>
    </font>
    <font>
      <b/>
      <sz val="13"/>
      <name val="標楷體"/>
      <family val="4"/>
      <charset val="136"/>
    </font>
    <font>
      <sz val="10"/>
      <name val="標楷體"/>
      <family val="4"/>
      <charset val="136"/>
    </font>
    <font>
      <b/>
      <sz val="14"/>
      <name val="標楷體"/>
      <family val="4"/>
      <charset val="136"/>
    </font>
    <font>
      <b/>
      <sz val="12"/>
      <name val="標楷體"/>
      <family val="4"/>
      <charset val="136"/>
    </font>
    <font>
      <b/>
      <vertAlign val="superscript"/>
      <sz val="12"/>
      <name val="標楷體"/>
      <family val="4"/>
      <charset val="136"/>
    </font>
    <font>
      <sz val="9"/>
      <name val="標楷體"/>
      <family val="4"/>
      <charset val="136"/>
    </font>
    <font>
      <b/>
      <sz val="18"/>
      <name val="標楷體"/>
      <family val="4"/>
      <charset val="136"/>
    </font>
    <font>
      <sz val="18"/>
      <name val="標楷體"/>
      <family val="4"/>
      <charset val="136"/>
    </font>
    <font>
      <sz val="16"/>
      <name val="標楷體"/>
      <family val="4"/>
      <charset val="136"/>
    </font>
    <font>
      <sz val="18"/>
      <name val="Heiti TC"/>
      <family val="2"/>
    </font>
    <font>
      <b/>
      <sz val="9"/>
      <color indexed="81"/>
      <name val="細明體"/>
      <family val="3"/>
      <charset val="136"/>
    </font>
    <font>
      <b/>
      <sz val="9"/>
      <color indexed="81"/>
      <name val="Tahoma"/>
      <family val="2"/>
    </font>
    <font>
      <sz val="9"/>
      <color indexed="81"/>
      <name val="Tahoma"/>
      <family val="2"/>
    </font>
    <font>
      <sz val="9"/>
      <color indexed="81"/>
      <name val="細明體"/>
      <family val="3"/>
      <charset val="136"/>
    </font>
    <font>
      <sz val="12"/>
      <color rgb="FFFF0000"/>
      <name val="新細明體"/>
      <family val="1"/>
      <charset val="136"/>
    </font>
    <font>
      <u/>
      <sz val="9"/>
      <color indexed="12"/>
      <name val="Times New Roman"/>
      <family val="1"/>
    </font>
    <font>
      <strike/>
      <sz val="12"/>
      <name val="Times New Roman"/>
      <family val="1"/>
    </font>
    <font>
      <sz val="9"/>
      <name val="Heiti TC"/>
      <family val="2"/>
    </font>
    <font>
      <b/>
      <vertAlign val="superscript"/>
      <sz val="14"/>
      <name val="標楷體"/>
      <family val="4"/>
      <charset val="136"/>
    </font>
    <font>
      <sz val="20"/>
      <name val="Times New Roman"/>
      <family val="1"/>
    </font>
    <font>
      <sz val="20"/>
      <name val="標楷體"/>
      <family val="4"/>
      <charset val="136"/>
    </font>
    <font>
      <sz val="12"/>
      <name val="新細明體"/>
      <family val="1"/>
      <charset val="136"/>
    </font>
    <font>
      <sz val="12"/>
      <color rgb="FF3366FF"/>
      <name val="Times New Roman"/>
      <family val="1"/>
    </font>
    <font>
      <b/>
      <sz val="14"/>
      <color rgb="FFFF0000"/>
      <name val="Times New Roman"/>
      <family val="1"/>
    </font>
    <font>
      <b/>
      <sz val="14"/>
      <color rgb="FF0000FF"/>
      <name val="Times New Roman"/>
      <family val="1"/>
    </font>
    <font>
      <b/>
      <sz val="12"/>
      <color rgb="FF0000FF"/>
      <name val="Times New Roman"/>
      <family val="1"/>
    </font>
    <font>
      <b/>
      <sz val="9"/>
      <color indexed="63"/>
      <name val="新細明體"/>
      <family val="1"/>
      <charset val="136"/>
    </font>
    <font>
      <sz val="9"/>
      <color indexed="63"/>
      <name val="新細明體"/>
      <family val="1"/>
      <charset val="136"/>
    </font>
    <font>
      <sz val="18"/>
      <name val="Times New Roman"/>
      <family val="1"/>
    </font>
    <font>
      <sz val="10"/>
      <name val="新細明體"/>
      <family val="1"/>
      <charset val="136"/>
    </font>
    <font>
      <u/>
      <sz val="12"/>
      <color indexed="45"/>
      <name val="標楷體"/>
      <family val="4"/>
      <charset val="136"/>
    </font>
    <font>
      <sz val="12"/>
      <color indexed="45"/>
      <name val="標楷體"/>
      <family val="4"/>
      <charset val="136"/>
    </font>
  </fonts>
  <fills count="3">
    <fill>
      <patternFill patternType="none"/>
    </fill>
    <fill>
      <patternFill patternType="gray125"/>
    </fill>
    <fill>
      <patternFill patternType="solid">
        <fgColor rgb="FFFFFF00"/>
        <bgColor rgb="FFFFFF00"/>
      </patternFill>
    </fill>
  </fills>
  <borders count="40">
    <border>
      <left/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double">
        <color rgb="FFFF0000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8">
    <xf numFmtId="0" fontId="0" fillId="0" borderId="0"/>
    <xf numFmtId="9" fontId="1" fillId="0" borderId="0" applyBorder="0" applyAlignment="0" applyProtection="0"/>
    <xf numFmtId="0" fontId="8" fillId="0" borderId="0"/>
    <xf numFmtId="0" fontId="27" fillId="0" borderId="31" applyAlignment="0" applyProtection="0"/>
    <xf numFmtId="0" fontId="8" fillId="0" borderId="0"/>
    <xf numFmtId="176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0" fontId="28" fillId="0" borderId="0" applyNumberFormat="0" applyFill="0" applyBorder="0" applyAlignment="0" applyProtection="0">
      <alignment vertical="top"/>
      <protection locked="0"/>
    </xf>
  </cellStyleXfs>
  <cellXfs count="195">
    <xf numFmtId="0" fontId="0" fillId="0" borderId="0" xfId="0"/>
    <xf numFmtId="0" fontId="6" fillId="0" borderId="0" xfId="0" applyFont="1" applyProtection="1"/>
    <xf numFmtId="0" fontId="6" fillId="0" borderId="0" xfId="0" applyFont="1" applyAlignment="1" applyProtection="1">
      <alignment horizontal="centerContinuous" vertical="center"/>
    </xf>
    <xf numFmtId="176" fontId="6" fillId="0" borderId="0" xfId="0" applyNumberFormat="1" applyFont="1" applyAlignment="1" applyProtection="1">
      <alignment horizontal="centerContinuous"/>
    </xf>
    <xf numFmtId="176" fontId="5" fillId="0" borderId="0" xfId="0" applyNumberFormat="1" applyFont="1" applyAlignment="1" applyProtection="1">
      <alignment horizontal="centerContinuous"/>
    </xf>
    <xf numFmtId="183" fontId="5" fillId="0" borderId="0" xfId="1" applyNumberFormat="1" applyFont="1" applyAlignment="1" applyProtection="1">
      <alignment horizontal="centerContinuous"/>
    </xf>
    <xf numFmtId="184" fontId="6" fillId="0" borderId="0" xfId="0" applyNumberFormat="1" applyFont="1" applyProtection="1"/>
    <xf numFmtId="0" fontId="6" fillId="0" borderId="0" xfId="0" applyFont="1" applyAlignment="1" applyProtection="1">
      <alignment horizontal="left" vertical="center"/>
    </xf>
    <xf numFmtId="176" fontId="6" fillId="0" borderId="0" xfId="0" applyNumberFormat="1" applyFont="1" applyProtection="1"/>
    <xf numFmtId="176" fontId="5" fillId="0" borderId="0" xfId="0" applyNumberFormat="1" applyFont="1" applyProtection="1"/>
    <xf numFmtId="183" fontId="5" fillId="0" borderId="0" xfId="0" applyNumberFormat="1" applyFont="1" applyProtection="1"/>
    <xf numFmtId="184" fontId="6" fillId="0" borderId="0" xfId="2" applyNumberFormat="1" applyFont="1" applyProtection="1">
      <protection hidden="1"/>
    </xf>
    <xf numFmtId="0" fontId="21" fillId="0" borderId="4" xfId="0" applyFont="1" applyBorder="1" applyAlignment="1" applyProtection="1">
      <alignment horizontal="center" vertical="center" shrinkToFit="1"/>
    </xf>
    <xf numFmtId="184" fontId="9" fillId="0" borderId="26" xfId="0" applyNumberFormat="1" applyFont="1" applyBorder="1" applyAlignment="1" applyProtection="1">
      <alignment horizontal="centerContinuous" vertical="center" wrapText="1"/>
    </xf>
    <xf numFmtId="0" fontId="6" fillId="0" borderId="16" xfId="0" applyFont="1" applyBorder="1" applyAlignment="1" applyProtection="1">
      <alignment horizontal="centerContinuous" vertical="center" wrapText="1"/>
    </xf>
    <xf numFmtId="0" fontId="6" fillId="0" borderId="0" xfId="0" applyFont="1" applyAlignment="1" applyProtection="1">
      <alignment horizontal="center" vertical="center" wrapText="1"/>
    </xf>
    <xf numFmtId="0" fontId="6" fillId="0" borderId="22" xfId="0" applyFont="1" applyBorder="1" applyAlignment="1" applyProtection="1">
      <alignment shrinkToFit="1"/>
    </xf>
    <xf numFmtId="49" fontId="6" fillId="0" borderId="28" xfId="2" applyNumberFormat="1" applyFont="1" applyFill="1" applyBorder="1" applyAlignment="1" applyProtection="1">
      <alignment horizontal="center" vertical="center"/>
      <protection hidden="1"/>
    </xf>
    <xf numFmtId="49" fontId="6" fillId="0" borderId="33" xfId="2" applyNumberFormat="1" applyFont="1" applyBorder="1" applyAlignment="1" applyProtection="1">
      <alignment horizontal="center" vertical="center"/>
      <protection hidden="1"/>
    </xf>
    <xf numFmtId="183" fontId="6" fillId="0" borderId="33" xfId="2" applyNumberFormat="1" applyFont="1" applyBorder="1" applyAlignment="1" applyProtection="1">
      <alignment horizontal="center" vertical="center"/>
      <protection hidden="1"/>
    </xf>
    <xf numFmtId="184" fontId="6" fillId="0" borderId="28" xfId="2" applyNumberFormat="1" applyFont="1" applyBorder="1" applyAlignment="1" applyProtection="1">
      <alignment horizontal="center" vertical="center"/>
      <protection hidden="1"/>
    </xf>
    <xf numFmtId="49" fontId="6" fillId="0" borderId="33" xfId="1" applyNumberFormat="1" applyFont="1" applyBorder="1" applyAlignment="1" applyProtection="1">
      <alignment horizontal="center" vertical="center"/>
      <protection hidden="1"/>
    </xf>
    <xf numFmtId="0" fontId="16" fillId="0" borderId="9" xfId="2" applyFont="1" applyBorder="1" applyAlignment="1" applyProtection="1">
      <alignment horizontal="left" vertical="center"/>
      <protection hidden="1"/>
    </xf>
    <xf numFmtId="176" fontId="6" fillId="0" borderId="10" xfId="0" applyNumberFormat="1" applyFont="1" applyBorder="1" applyAlignment="1" applyProtection="1">
      <alignment horizontal="right" vertical="center"/>
      <protection locked="0"/>
    </xf>
    <xf numFmtId="177" fontId="6" fillId="0" borderId="13" xfId="1" applyNumberFormat="1" applyFont="1" applyBorder="1" applyAlignment="1" applyProtection="1">
      <alignment horizontal="right" vertical="center"/>
      <protection locked="0"/>
    </xf>
    <xf numFmtId="184" fontId="6" fillId="0" borderId="10" xfId="0" applyNumberFormat="1" applyFont="1" applyBorder="1" applyAlignment="1" applyProtection="1">
      <alignment horizontal="right" vertical="center"/>
    </xf>
    <xf numFmtId="181" fontId="6" fillId="0" borderId="13" xfId="1" applyNumberFormat="1" applyFont="1" applyBorder="1" applyAlignment="1" applyProtection="1">
      <alignment horizontal="right" vertical="center"/>
      <protection locked="0"/>
    </xf>
    <xf numFmtId="0" fontId="6" fillId="0" borderId="21" xfId="2" applyFont="1" applyBorder="1" applyAlignment="1" applyProtection="1">
      <alignment horizontal="left" vertical="center"/>
      <protection hidden="1"/>
    </xf>
    <xf numFmtId="176" fontId="6" fillId="0" borderId="32" xfId="0" applyNumberFormat="1" applyFont="1" applyBorder="1" applyAlignment="1" applyProtection="1">
      <alignment horizontal="right" vertical="center"/>
      <protection locked="0"/>
    </xf>
    <xf numFmtId="177" fontId="6" fillId="0" borderId="17" xfId="1" applyNumberFormat="1" applyFont="1" applyBorder="1" applyAlignment="1" applyProtection="1">
      <alignment horizontal="right" vertical="center"/>
      <protection locked="0"/>
    </xf>
    <xf numFmtId="184" fontId="6" fillId="0" borderId="29" xfId="0" applyNumberFormat="1" applyFont="1" applyBorder="1" applyAlignment="1" applyProtection="1">
      <alignment horizontal="right" vertical="center"/>
    </xf>
    <xf numFmtId="181" fontId="6" fillId="0" borderId="17" xfId="1" applyNumberFormat="1" applyFont="1" applyBorder="1" applyAlignment="1" applyProtection="1">
      <alignment horizontal="right" vertical="center"/>
      <protection locked="0"/>
    </xf>
    <xf numFmtId="0" fontId="6" fillId="0" borderId="14" xfId="2" applyFont="1" applyBorder="1" applyAlignment="1" applyProtection="1">
      <alignment horizontal="left" vertical="center"/>
      <protection hidden="1"/>
    </xf>
    <xf numFmtId="176" fontId="6" fillId="0" borderId="34" xfId="0" applyNumberFormat="1" applyFont="1" applyBorder="1" applyAlignment="1" applyProtection="1">
      <alignment horizontal="right" vertical="center"/>
      <protection locked="0"/>
    </xf>
    <xf numFmtId="176" fontId="6" fillId="0" borderId="35" xfId="0" applyNumberFormat="1" applyFont="1" applyBorder="1" applyAlignment="1" applyProtection="1">
      <alignment horizontal="right" vertical="center"/>
      <protection locked="0"/>
    </xf>
    <xf numFmtId="184" fontId="6" fillId="0" borderId="34" xfId="0" applyNumberFormat="1" applyFont="1" applyBorder="1" applyAlignment="1" applyProtection="1">
      <alignment horizontal="right" vertical="center"/>
    </xf>
    <xf numFmtId="176" fontId="6" fillId="0" borderId="18" xfId="0" applyNumberFormat="1" applyFont="1" applyBorder="1" applyAlignment="1" applyProtection="1">
      <alignment horizontal="right" vertical="center"/>
      <protection locked="0"/>
    </xf>
    <xf numFmtId="177" fontId="6" fillId="0" borderId="18" xfId="1" applyNumberFormat="1" applyFont="1" applyBorder="1" applyAlignment="1" applyProtection="1">
      <alignment horizontal="right" vertical="center"/>
      <protection locked="0"/>
    </xf>
    <xf numFmtId="181" fontId="6" fillId="0" borderId="18" xfId="1" applyNumberFormat="1" applyFont="1" applyBorder="1" applyAlignment="1" applyProtection="1">
      <alignment horizontal="right" vertical="center"/>
      <protection locked="0"/>
    </xf>
    <xf numFmtId="185" fontId="6" fillId="0" borderId="18" xfId="1" applyNumberFormat="1" applyFont="1" applyFill="1" applyBorder="1" applyAlignment="1" applyProtection="1">
      <alignment horizontal="right" vertical="center"/>
      <protection locked="0"/>
    </xf>
    <xf numFmtId="181" fontId="6" fillId="0" borderId="18" xfId="1" applyNumberFormat="1" applyFont="1" applyFill="1" applyBorder="1" applyAlignment="1" applyProtection="1">
      <alignment horizontal="right" vertical="center"/>
      <protection locked="0"/>
    </xf>
    <xf numFmtId="0" fontId="6" fillId="0" borderId="19" xfId="2" applyFont="1" applyBorder="1" applyAlignment="1" applyProtection="1">
      <alignment horizontal="left" vertical="center"/>
      <protection hidden="1"/>
    </xf>
    <xf numFmtId="176" fontId="6" fillId="0" borderId="30" xfId="0" applyNumberFormat="1" applyFont="1" applyBorder="1" applyAlignment="1" applyProtection="1">
      <alignment horizontal="right" vertical="center"/>
      <protection locked="0"/>
    </xf>
    <xf numFmtId="184" fontId="6" fillId="0" borderId="28" xfId="0" applyNumberFormat="1" applyFont="1" applyBorder="1" applyAlignment="1" applyProtection="1">
      <alignment horizontal="right" vertical="center"/>
    </xf>
    <xf numFmtId="184" fontId="6" fillId="0" borderId="32" xfId="0" applyNumberFormat="1" applyFont="1" applyBorder="1" applyAlignment="1" applyProtection="1">
      <alignment horizontal="right" vertical="center"/>
    </xf>
    <xf numFmtId="185" fontId="6" fillId="0" borderId="18" xfId="1" applyNumberFormat="1" applyFont="1" applyBorder="1" applyAlignment="1" applyProtection="1">
      <alignment horizontal="right" vertical="center"/>
      <protection locked="0"/>
    </xf>
    <xf numFmtId="176" fontId="6" fillId="0" borderId="28" xfId="0" applyNumberFormat="1" applyFont="1" applyBorder="1" applyAlignment="1" applyProtection="1">
      <alignment horizontal="right" vertical="center"/>
      <protection locked="0"/>
    </xf>
    <xf numFmtId="43" fontId="6" fillId="0" borderId="18" xfId="1" applyNumberFormat="1" applyFont="1" applyBorder="1" applyAlignment="1" applyProtection="1">
      <alignment horizontal="right" vertical="center"/>
      <protection locked="0"/>
    </xf>
    <xf numFmtId="181" fontId="6" fillId="0" borderId="33" xfId="1" applyNumberFormat="1" applyFont="1" applyBorder="1" applyAlignment="1" applyProtection="1">
      <alignment horizontal="right" vertical="center"/>
      <protection locked="0"/>
    </xf>
    <xf numFmtId="176" fontId="6" fillId="0" borderId="36" xfId="0" applyNumberFormat="1" applyFont="1" applyBorder="1" applyAlignment="1" applyProtection="1">
      <alignment horizontal="right" vertical="center"/>
      <protection locked="0"/>
    </xf>
    <xf numFmtId="177" fontId="6" fillId="0" borderId="33" xfId="1" applyNumberFormat="1" applyFont="1" applyBorder="1" applyAlignment="1" applyProtection="1">
      <alignment horizontal="right" vertical="center"/>
      <protection locked="0"/>
    </xf>
    <xf numFmtId="0" fontId="16" fillId="0" borderId="9" xfId="2" applyFont="1" applyBorder="1" applyAlignment="1" applyProtection="1">
      <alignment horizontal="center" vertical="center"/>
      <protection hidden="1"/>
    </xf>
    <xf numFmtId="0" fontId="16" fillId="0" borderId="9" xfId="2" applyFont="1" applyBorder="1" applyAlignment="1" applyProtection="1">
      <alignment horizontal="left" vertical="center" shrinkToFit="1"/>
      <protection hidden="1"/>
    </xf>
    <xf numFmtId="176" fontId="6" fillId="0" borderId="37" xfId="0" applyNumberFormat="1" applyFont="1" applyBorder="1" applyAlignment="1" applyProtection="1">
      <alignment horizontal="right" vertical="center"/>
      <protection locked="0"/>
    </xf>
    <xf numFmtId="180" fontId="6" fillId="0" borderId="13" xfId="1" applyNumberFormat="1" applyFont="1" applyBorder="1" applyAlignment="1" applyProtection="1">
      <alignment horizontal="right" vertical="center"/>
      <protection locked="0"/>
    </xf>
    <xf numFmtId="0" fontId="16" fillId="0" borderId="0" xfId="0" applyFont="1" applyAlignment="1" applyProtection="1">
      <alignment horizontal="center" vertical="center" wrapText="1"/>
    </xf>
    <xf numFmtId="0" fontId="6" fillId="0" borderId="22" xfId="2" applyFont="1" applyBorder="1" applyAlignment="1" applyProtection="1">
      <alignment horizontal="left" vertical="center"/>
      <protection hidden="1"/>
    </xf>
    <xf numFmtId="176" fontId="6" fillId="0" borderId="38" xfId="0" applyNumberFormat="1" applyFont="1" applyBorder="1" applyAlignment="1" applyProtection="1">
      <alignment horizontal="right" vertical="center"/>
      <protection locked="0"/>
    </xf>
    <xf numFmtId="180" fontId="6" fillId="0" borderId="16" xfId="1" applyNumberFormat="1" applyFont="1" applyBorder="1" applyAlignment="1" applyProtection="1">
      <alignment horizontal="right" vertical="center"/>
      <protection locked="0"/>
    </xf>
    <xf numFmtId="41" fontId="6" fillId="0" borderId="18" xfId="1" applyNumberFormat="1" applyFont="1" applyBorder="1" applyAlignment="1" applyProtection="1">
      <alignment horizontal="right" vertical="center"/>
      <protection locked="0"/>
    </xf>
    <xf numFmtId="184" fontId="6" fillId="0" borderId="18" xfId="0" applyNumberFormat="1" applyFont="1" applyBorder="1" applyAlignment="1" applyProtection="1">
      <alignment horizontal="right" vertical="center"/>
    </xf>
    <xf numFmtId="41" fontId="6" fillId="0" borderId="33" xfId="1" applyNumberFormat="1" applyFont="1" applyBorder="1" applyAlignment="1" applyProtection="1">
      <alignment horizontal="right" vertical="center"/>
      <protection locked="0"/>
    </xf>
    <xf numFmtId="41" fontId="6" fillId="0" borderId="13" xfId="1" applyNumberFormat="1" applyFont="1" applyBorder="1" applyAlignment="1" applyProtection="1">
      <alignment horizontal="right" vertical="center"/>
      <protection locked="0"/>
    </xf>
    <xf numFmtId="184" fontId="6" fillId="0" borderId="13" xfId="0" applyNumberFormat="1" applyFont="1" applyBorder="1" applyAlignment="1" applyProtection="1">
      <alignment horizontal="right" vertical="center"/>
    </xf>
    <xf numFmtId="176" fontId="6" fillId="0" borderId="29" xfId="0" applyNumberFormat="1" applyFont="1" applyBorder="1" applyAlignment="1" applyProtection="1">
      <alignment horizontal="right" vertical="center"/>
      <protection locked="0"/>
    </xf>
    <xf numFmtId="41" fontId="6" fillId="0" borderId="17" xfId="1" applyNumberFormat="1" applyFont="1" applyBorder="1" applyAlignment="1" applyProtection="1">
      <alignment horizontal="right" vertical="center"/>
      <protection locked="0"/>
    </xf>
    <xf numFmtId="0" fontId="6" fillId="0" borderId="24" xfId="2" applyFont="1" applyBorder="1" applyAlignment="1" applyProtection="1">
      <alignment horizontal="left" vertical="center"/>
      <protection hidden="1"/>
    </xf>
    <xf numFmtId="0" fontId="15" fillId="0" borderId="9" xfId="2" applyFont="1" applyBorder="1" applyAlignment="1" applyProtection="1">
      <alignment horizontal="center" vertical="center"/>
      <protection hidden="1"/>
    </xf>
    <xf numFmtId="0" fontId="6" fillId="0" borderId="0" xfId="0" applyFont="1" applyAlignment="1">
      <alignment horizontal="left" vertical="center"/>
    </xf>
    <xf numFmtId="176" fontId="6" fillId="0" borderId="0" xfId="2" applyNumberFormat="1" applyFont="1" applyProtection="1">
      <protection hidden="1"/>
    </xf>
    <xf numFmtId="176" fontId="5" fillId="0" borderId="0" xfId="2" applyNumberFormat="1" applyFont="1" applyProtection="1">
      <protection hidden="1"/>
    </xf>
    <xf numFmtId="10" fontId="5" fillId="0" borderId="0" xfId="1" applyNumberFormat="1" applyFont="1" applyAlignment="1" applyProtection="1">
      <protection hidden="1"/>
    </xf>
    <xf numFmtId="0" fontId="6" fillId="0" borderId="0" xfId="2" applyFont="1" applyAlignment="1" applyProtection="1">
      <alignment horizontal="center" vertical="center" wrapText="1"/>
      <protection hidden="1"/>
    </xf>
    <xf numFmtId="0" fontId="6" fillId="0" borderId="0" xfId="2" applyFont="1"/>
    <xf numFmtId="0" fontId="6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183" fontId="5" fillId="0" borderId="0" xfId="1" applyNumberFormat="1" applyFont="1" applyProtection="1"/>
    <xf numFmtId="0" fontId="8" fillId="0" borderId="0" xfId="3" applyFont="1" applyFill="1" applyBorder="1" applyAlignment="1">
      <alignment vertical="center"/>
    </xf>
    <xf numFmtId="0" fontId="8" fillId="0" borderId="0" xfId="3" applyFont="1" applyFill="1" applyBorder="1" applyAlignment="1">
      <alignment horizontal="left"/>
    </xf>
    <xf numFmtId="186" fontId="8" fillId="0" borderId="0" xfId="3" applyNumberFormat="1" applyFont="1" applyFill="1" applyBorder="1" applyAlignment="1">
      <alignment horizontal="right"/>
    </xf>
    <xf numFmtId="186" fontId="8" fillId="0" borderId="39" xfId="3" applyNumberFormat="1" applyFont="1" applyFill="1" applyBorder="1" applyAlignment="1">
      <alignment horizontal="right"/>
    </xf>
    <xf numFmtId="0" fontId="8" fillId="0" borderId="0" xfId="3" applyFont="1" applyFill="1" applyBorder="1"/>
    <xf numFmtId="186" fontId="8" fillId="0" borderId="0" xfId="3" applyNumberFormat="1" applyFont="1" applyFill="1" applyBorder="1" applyAlignment="1">
      <alignment horizontal="right" vertical="center"/>
    </xf>
    <xf numFmtId="49" fontId="35" fillId="0" borderId="0" xfId="3" applyNumberFormat="1" applyFont="1" applyFill="1" applyBorder="1" applyAlignment="1">
      <alignment vertical="center"/>
    </xf>
    <xf numFmtId="186" fontId="35" fillId="0" borderId="0" xfId="3" applyNumberFormat="1" applyFont="1" applyFill="1" applyBorder="1" applyAlignment="1">
      <alignment horizontal="right" vertical="center"/>
    </xf>
    <xf numFmtId="186" fontId="35" fillId="0" borderId="0" xfId="3" applyNumberFormat="1" applyFont="1" applyFill="1" applyBorder="1" applyAlignment="1">
      <alignment horizontal="right"/>
    </xf>
    <xf numFmtId="186" fontId="35" fillId="0" borderId="39" xfId="3" applyNumberFormat="1" applyFont="1" applyFill="1" applyBorder="1" applyAlignment="1">
      <alignment horizontal="right"/>
    </xf>
    <xf numFmtId="178" fontId="8" fillId="0" borderId="0" xfId="3" applyNumberFormat="1" applyFont="1" applyFill="1" applyBorder="1" applyAlignment="1" applyProtection="1">
      <alignment horizontal="right" vertical="center"/>
      <protection locked="0"/>
    </xf>
    <xf numFmtId="178" fontId="8" fillId="0" borderId="39" xfId="3" applyNumberFormat="1" applyFont="1" applyFill="1" applyBorder="1" applyAlignment="1" applyProtection="1">
      <alignment horizontal="right" vertical="center"/>
      <protection locked="0"/>
    </xf>
    <xf numFmtId="0" fontId="8" fillId="2" borderId="0" xfId="3" applyFont="1" applyFill="1" applyBorder="1" applyAlignment="1">
      <alignment horizontal="left"/>
    </xf>
    <xf numFmtId="0" fontId="36" fillId="2" borderId="0" xfId="3" applyFont="1" applyFill="1" applyBorder="1"/>
    <xf numFmtId="0" fontId="8" fillId="2" borderId="0" xfId="3" applyFont="1" applyFill="1" applyBorder="1"/>
    <xf numFmtId="178" fontId="8" fillId="2" borderId="0" xfId="3" applyNumberFormat="1" applyFont="1" applyFill="1" applyBorder="1" applyAlignment="1" applyProtection="1">
      <alignment horizontal="right" vertical="center"/>
      <protection locked="0"/>
    </xf>
    <xf numFmtId="186" fontId="8" fillId="2" borderId="0" xfId="3" applyNumberFormat="1" applyFont="1" applyFill="1" applyBorder="1" applyAlignment="1">
      <alignment horizontal="right"/>
    </xf>
    <xf numFmtId="186" fontId="8" fillId="2" borderId="39" xfId="3" applyNumberFormat="1" applyFont="1" applyFill="1" applyBorder="1" applyAlignment="1">
      <alignment horizontal="right"/>
    </xf>
    <xf numFmtId="49" fontId="35" fillId="2" borderId="0" xfId="3" applyNumberFormat="1" applyFont="1" applyFill="1" applyBorder="1" applyAlignment="1">
      <alignment vertical="center"/>
    </xf>
    <xf numFmtId="186" fontId="35" fillId="2" borderId="0" xfId="3" applyNumberFormat="1" applyFont="1" applyFill="1" applyBorder="1" applyAlignment="1">
      <alignment horizontal="right" vertical="center"/>
    </xf>
    <xf numFmtId="186" fontId="35" fillId="2" borderId="0" xfId="3" applyNumberFormat="1" applyFont="1" applyFill="1" applyBorder="1" applyAlignment="1">
      <alignment horizontal="right"/>
    </xf>
    <xf numFmtId="186" fontId="35" fillId="2" borderId="39" xfId="3" applyNumberFormat="1" applyFont="1" applyFill="1" applyBorder="1" applyAlignment="1">
      <alignment horizontal="right"/>
    </xf>
    <xf numFmtId="0" fontId="37" fillId="0" borderId="0" xfId="3" applyFont="1" applyFill="1" applyBorder="1"/>
    <xf numFmtId="0" fontId="38" fillId="0" borderId="0" xfId="3" applyFont="1" applyFill="1" applyBorder="1"/>
    <xf numFmtId="49" fontId="8" fillId="0" borderId="0" xfId="3" applyNumberFormat="1" applyFont="1" applyFill="1" applyBorder="1" applyAlignment="1">
      <alignment vertical="center"/>
    </xf>
    <xf numFmtId="0" fontId="34" fillId="0" borderId="0" xfId="3" applyFont="1" applyFill="1" applyBorder="1" applyAlignment="1">
      <alignment vertical="center"/>
    </xf>
    <xf numFmtId="0" fontId="42" fillId="0" borderId="0" xfId="3" applyFont="1" applyFill="1" applyBorder="1" applyAlignment="1">
      <alignment vertical="center"/>
    </xf>
    <xf numFmtId="181" fontId="42" fillId="0" borderId="0" xfId="3" applyNumberFormat="1" applyFont="1" applyFill="1" applyBorder="1" applyAlignment="1">
      <alignment vertical="center"/>
    </xf>
    <xf numFmtId="0" fontId="42" fillId="0" borderId="0" xfId="3" applyFont="1" applyFill="1" applyBorder="1" applyAlignment="1">
      <alignment vertical="center" wrapText="1"/>
    </xf>
    <xf numFmtId="0" fontId="5" fillId="0" borderId="0" xfId="3" applyFont="1" applyFill="1" applyBorder="1" applyAlignment="1">
      <alignment vertical="center"/>
    </xf>
    <xf numFmtId="0" fontId="27" fillId="0" borderId="0" xfId="3" applyFont="1" applyFill="1" applyBorder="1" applyAlignment="1">
      <alignment vertical="center"/>
    </xf>
    <xf numFmtId="0" fontId="41" fillId="0" borderId="0" xfId="3" applyFont="1" applyFill="1" applyBorder="1" applyAlignment="1">
      <alignment horizontal="center" vertical="center"/>
    </xf>
    <xf numFmtId="0" fontId="21" fillId="0" borderId="0" xfId="3" applyFont="1" applyFill="1" applyBorder="1" applyAlignment="1">
      <alignment horizontal="center" vertical="center"/>
    </xf>
    <xf numFmtId="0" fontId="32" fillId="0" borderId="0" xfId="3" applyFont="1" applyFill="1" applyBorder="1" applyAlignment="1">
      <alignment horizontal="center" vertical="center"/>
    </xf>
    <xf numFmtId="0" fontId="6" fillId="0" borderId="0" xfId="0" applyFont="1" applyFill="1"/>
    <xf numFmtId="0" fontId="6" fillId="0" borderId="0" xfId="0" applyFont="1" applyFill="1" applyAlignment="1">
      <alignment horizontal="left" vertical="center"/>
    </xf>
    <xf numFmtId="176" fontId="6" fillId="0" borderId="0" xfId="0" applyNumberFormat="1" applyFont="1" applyFill="1"/>
    <xf numFmtId="0" fontId="11" fillId="0" borderId="4" xfId="0" applyFont="1" applyFill="1" applyBorder="1" applyAlignment="1">
      <alignment horizontal="center" vertical="center" shrinkToFit="1"/>
    </xf>
    <xf numFmtId="49" fontId="9" fillId="0" borderId="5" xfId="2" applyNumberFormat="1" applyFont="1" applyFill="1" applyBorder="1" applyAlignment="1" applyProtection="1">
      <alignment horizontal="centerContinuous" vertical="center" wrapText="1"/>
      <protection hidden="1"/>
    </xf>
    <xf numFmtId="176" fontId="6" fillId="0" borderId="5" xfId="0" applyNumberFormat="1" applyFont="1" applyFill="1" applyBorder="1" applyAlignment="1">
      <alignment horizontal="centerContinuous" vertical="center" wrapText="1"/>
    </xf>
    <xf numFmtId="176" fontId="6" fillId="0" borderId="6" xfId="0" applyNumberFormat="1" applyFont="1" applyFill="1" applyBorder="1" applyAlignment="1">
      <alignment horizontal="centerContinuous" vertical="center" wrapText="1"/>
    </xf>
    <xf numFmtId="10" fontId="6" fillId="0" borderId="7" xfId="1" applyNumberFormat="1" applyFont="1" applyFill="1" applyBorder="1" applyAlignment="1">
      <alignment horizontal="centerContinuous" vertical="center" wrapText="1"/>
    </xf>
    <xf numFmtId="0" fontId="6" fillId="0" borderId="0" xfId="0" applyFont="1" applyFill="1" applyAlignment="1">
      <alignment horizontal="center" vertical="center" wrapText="1"/>
    </xf>
    <xf numFmtId="0" fontId="6" fillId="0" borderId="8" xfId="0" applyFont="1" applyFill="1" applyBorder="1" applyAlignment="1">
      <alignment shrinkToFit="1"/>
    </xf>
    <xf numFmtId="49" fontId="6" fillId="0" borderId="2" xfId="2" applyNumberFormat="1" applyFont="1" applyFill="1" applyBorder="1" applyAlignment="1" applyProtection="1">
      <alignment horizontal="center" vertical="center" shrinkToFit="1"/>
      <protection hidden="1"/>
    </xf>
    <xf numFmtId="49" fontId="6" fillId="0" borderId="2" xfId="2" applyNumberFormat="1" applyFont="1" applyFill="1" applyBorder="1" applyAlignment="1" applyProtection="1">
      <alignment horizontal="center" vertical="center"/>
      <protection hidden="1"/>
    </xf>
    <xf numFmtId="49" fontId="6" fillId="0" borderId="1" xfId="1" applyNumberFormat="1" applyFont="1" applyFill="1" applyBorder="1" applyAlignment="1" applyProtection="1">
      <alignment horizontal="center" vertical="center"/>
      <protection hidden="1"/>
    </xf>
    <xf numFmtId="0" fontId="13" fillId="0" borderId="9" xfId="2" applyFont="1" applyFill="1" applyBorder="1" applyAlignment="1" applyProtection="1">
      <alignment horizontal="left" vertical="center"/>
      <protection hidden="1"/>
    </xf>
    <xf numFmtId="176" fontId="15" fillId="0" borderId="10" xfId="0" applyNumberFormat="1" applyFont="1" applyFill="1" applyBorder="1" applyAlignment="1" applyProtection="1">
      <alignment horizontal="right" vertical="center"/>
      <protection locked="0"/>
    </xf>
    <xf numFmtId="176" fontId="15" fillId="0" borderId="11" xfId="0" applyNumberFormat="1" applyFont="1" applyFill="1" applyBorder="1" applyAlignment="1" applyProtection="1">
      <alignment horizontal="right" vertical="center"/>
      <protection locked="0"/>
    </xf>
    <xf numFmtId="176" fontId="15" fillId="0" borderId="12" xfId="0" applyNumberFormat="1" applyFont="1" applyFill="1" applyBorder="1" applyAlignment="1" applyProtection="1">
      <alignment horizontal="right" vertical="center"/>
      <protection locked="0"/>
    </xf>
    <xf numFmtId="177" fontId="15" fillId="0" borderId="13" xfId="1" applyNumberFormat="1" applyFont="1" applyFill="1" applyBorder="1" applyAlignment="1" applyProtection="1">
      <alignment horizontal="right" vertical="center"/>
      <protection locked="0"/>
    </xf>
    <xf numFmtId="0" fontId="6" fillId="0" borderId="14" xfId="2" applyFont="1" applyFill="1" applyBorder="1" applyAlignment="1" applyProtection="1">
      <alignment horizontal="left" vertical="center"/>
      <protection hidden="1"/>
    </xf>
    <xf numFmtId="176" fontId="9" fillId="0" borderId="15" xfId="0" applyNumberFormat="1" applyFont="1" applyFill="1" applyBorder="1" applyAlignment="1" applyProtection="1">
      <alignment horizontal="right" vertical="center"/>
      <protection locked="0"/>
    </xf>
    <xf numFmtId="177" fontId="9" fillId="0" borderId="16" xfId="1" applyNumberFormat="1" applyFont="1" applyFill="1" applyBorder="1" applyAlignment="1" applyProtection="1">
      <alignment horizontal="right" vertical="center"/>
      <protection locked="0"/>
    </xf>
    <xf numFmtId="176" fontId="9" fillId="0" borderId="17" xfId="0" applyNumberFormat="1" applyFont="1" applyFill="1" applyBorder="1" applyAlignment="1" applyProtection="1">
      <alignment horizontal="right" vertical="center"/>
      <protection locked="0"/>
    </xf>
    <xf numFmtId="177" fontId="9" fillId="0" borderId="18" xfId="1" applyNumberFormat="1" applyFont="1" applyFill="1" applyBorder="1" applyAlignment="1" applyProtection="1">
      <alignment horizontal="right" vertical="center"/>
      <protection locked="0"/>
    </xf>
    <xf numFmtId="0" fontId="6" fillId="0" borderId="19" xfId="2" applyFont="1" applyFill="1" applyBorder="1" applyAlignment="1" applyProtection="1">
      <alignment horizontal="left" vertical="center"/>
      <protection hidden="1"/>
    </xf>
    <xf numFmtId="176" fontId="9" fillId="0" borderId="20" xfId="0" applyNumberFormat="1" applyFont="1" applyFill="1" applyBorder="1" applyAlignment="1" applyProtection="1">
      <alignment horizontal="right" vertical="center"/>
      <protection locked="0"/>
    </xf>
    <xf numFmtId="0" fontId="16" fillId="0" borderId="9" xfId="2" applyFont="1" applyFill="1" applyBorder="1" applyAlignment="1" applyProtection="1">
      <alignment horizontal="left" vertical="center"/>
      <protection hidden="1"/>
    </xf>
    <xf numFmtId="0" fontId="6" fillId="0" borderId="21" xfId="2" applyFont="1" applyFill="1" applyBorder="1" applyAlignment="1" applyProtection="1">
      <alignment horizontal="left" vertical="center"/>
      <protection hidden="1"/>
    </xf>
    <xf numFmtId="0" fontId="6" fillId="0" borderId="21" xfId="2" applyFont="1" applyFill="1" applyBorder="1" applyAlignment="1" applyProtection="1">
      <alignment horizontal="left" vertical="center" shrinkToFit="1"/>
      <protection hidden="1"/>
    </xf>
    <xf numFmtId="179" fontId="9" fillId="0" borderId="18" xfId="1" applyNumberFormat="1" applyFont="1" applyFill="1" applyBorder="1" applyAlignment="1" applyProtection="1">
      <alignment horizontal="right" vertical="center"/>
      <protection locked="0"/>
    </xf>
    <xf numFmtId="0" fontId="15" fillId="0" borderId="9" xfId="2" applyFont="1" applyFill="1" applyBorder="1" applyAlignment="1" applyProtection="1">
      <alignment horizontal="center" vertical="center" shrinkToFit="1"/>
      <protection hidden="1"/>
    </xf>
    <xf numFmtId="0" fontId="16" fillId="0" borderId="9" xfId="2" applyFont="1" applyFill="1" applyBorder="1" applyAlignment="1" applyProtection="1">
      <alignment horizontal="left" vertical="center" shrinkToFit="1"/>
      <protection hidden="1"/>
    </xf>
    <xf numFmtId="180" fontId="15" fillId="0" borderId="13" xfId="1" applyNumberFormat="1" applyFont="1" applyFill="1" applyBorder="1" applyAlignment="1" applyProtection="1">
      <alignment horizontal="right" vertical="center"/>
      <protection locked="0"/>
    </xf>
    <xf numFmtId="0" fontId="6" fillId="0" borderId="22" xfId="2" applyFont="1" applyFill="1" applyBorder="1" applyAlignment="1" applyProtection="1">
      <alignment horizontal="left" vertical="center" shrinkToFit="1"/>
      <protection hidden="1"/>
    </xf>
    <xf numFmtId="0" fontId="1" fillId="0" borderId="14" xfId="2" applyFont="1" applyFill="1" applyBorder="1" applyAlignment="1" applyProtection="1">
      <alignment horizontal="left" vertical="center"/>
      <protection hidden="1"/>
    </xf>
    <xf numFmtId="41" fontId="9" fillId="0" borderId="18" xfId="1" applyNumberFormat="1" applyFont="1" applyFill="1" applyBorder="1" applyAlignment="1" applyProtection="1">
      <alignment horizontal="right" vertical="center"/>
      <protection locked="0"/>
    </xf>
    <xf numFmtId="0" fontId="1" fillId="0" borderId="22" xfId="2" applyFont="1" applyFill="1" applyBorder="1" applyAlignment="1" applyProtection="1">
      <alignment horizontal="left" vertical="center" shrinkToFit="1"/>
      <protection hidden="1"/>
    </xf>
    <xf numFmtId="176" fontId="9" fillId="0" borderId="12" xfId="0" applyNumberFormat="1" applyFont="1" applyFill="1" applyBorder="1" applyAlignment="1" applyProtection="1">
      <alignment horizontal="right" vertical="center"/>
      <protection locked="0"/>
    </xf>
    <xf numFmtId="41" fontId="15" fillId="0" borderId="13" xfId="1" applyNumberFormat="1" applyFont="1" applyFill="1" applyBorder="1" applyAlignment="1" applyProtection="1">
      <alignment horizontal="right" vertical="center"/>
      <protection locked="0"/>
    </xf>
    <xf numFmtId="0" fontId="1" fillId="0" borderId="21" xfId="2" applyFont="1" applyFill="1" applyBorder="1" applyAlignment="1" applyProtection="1">
      <alignment horizontal="left" vertical="center" shrinkToFit="1"/>
      <protection hidden="1"/>
    </xf>
    <xf numFmtId="0" fontId="1" fillId="0" borderId="14" xfId="2" applyFont="1" applyFill="1" applyBorder="1" applyAlignment="1" applyProtection="1">
      <alignment horizontal="left" vertical="center" shrinkToFit="1"/>
      <protection hidden="1"/>
    </xf>
    <xf numFmtId="176" fontId="9" fillId="0" borderId="23" xfId="0" applyNumberFormat="1" applyFont="1" applyFill="1" applyBorder="1" applyAlignment="1" applyProtection="1">
      <alignment horizontal="right" vertical="center"/>
      <protection locked="0"/>
    </xf>
    <xf numFmtId="0" fontId="1" fillId="0" borderId="24" xfId="2" applyFont="1" applyFill="1" applyBorder="1" applyAlignment="1" applyProtection="1">
      <alignment horizontal="left" vertical="center" shrinkToFit="1"/>
      <protection hidden="1"/>
    </xf>
    <xf numFmtId="176" fontId="9" fillId="0" borderId="25" xfId="0" applyNumberFormat="1" applyFont="1" applyFill="1" applyBorder="1" applyAlignment="1" applyProtection="1">
      <alignment horizontal="right" vertical="center"/>
      <protection locked="0"/>
    </xf>
    <xf numFmtId="176" fontId="6" fillId="0" borderId="0" xfId="2" applyNumberFormat="1" applyFont="1" applyFill="1" applyProtection="1">
      <protection hidden="1"/>
    </xf>
    <xf numFmtId="10" fontId="6" fillId="0" borderId="0" xfId="1" applyNumberFormat="1" applyFont="1" applyFill="1" applyAlignment="1" applyProtection="1">
      <protection hidden="1"/>
    </xf>
    <xf numFmtId="0" fontId="6" fillId="0" borderId="0" xfId="0" applyFont="1" applyFill="1" applyAlignment="1">
      <alignment vertical="center"/>
    </xf>
    <xf numFmtId="0" fontId="7" fillId="0" borderId="0" xfId="0" applyFont="1" applyFill="1" applyAlignment="1">
      <alignment vertical="center"/>
    </xf>
    <xf numFmtId="49" fontId="9" fillId="0" borderId="27" xfId="2" applyNumberFormat="1" applyFont="1" applyFill="1" applyBorder="1" applyAlignment="1" applyProtection="1">
      <alignment horizontal="center" vertical="center" shrinkToFit="1"/>
      <protection hidden="1"/>
    </xf>
    <xf numFmtId="49" fontId="9" fillId="0" borderId="5" xfId="2" applyNumberFormat="1" applyFont="1" applyFill="1" applyBorder="1" applyAlignment="1" applyProtection="1">
      <alignment horizontal="center" vertical="center"/>
      <protection hidden="1"/>
    </xf>
    <xf numFmtId="49" fontId="9" fillId="0" borderId="16" xfId="2" applyNumberFormat="1" applyFont="1" applyFill="1" applyBorder="1" applyAlignment="1" applyProtection="1">
      <alignment horizontal="center" vertical="center"/>
      <protection hidden="1"/>
    </xf>
    <xf numFmtId="176" fontId="20" fillId="0" borderId="15" xfId="0" applyNumberFormat="1" applyFont="1" applyFill="1" applyBorder="1" applyAlignment="1">
      <alignment horizontal="center" vertical="center"/>
    </xf>
    <xf numFmtId="176" fontId="21" fillId="0" borderId="23" xfId="0" applyNumberFormat="1" applyFont="1" applyFill="1" applyBorder="1" applyProtection="1"/>
    <xf numFmtId="176" fontId="21" fillId="0" borderId="18" xfId="0" applyNumberFormat="1" applyFont="1" applyFill="1" applyBorder="1" applyProtection="1"/>
    <xf numFmtId="181" fontId="21" fillId="0" borderId="23" xfId="0" applyNumberFormat="1" applyFont="1" applyFill="1" applyBorder="1" applyProtection="1"/>
    <xf numFmtId="181" fontId="21" fillId="0" borderId="18" xfId="0" applyNumberFormat="1" applyFont="1" applyFill="1" applyBorder="1" applyProtection="1"/>
    <xf numFmtId="176" fontId="20" fillId="0" borderId="20" xfId="0" applyNumberFormat="1" applyFont="1" applyFill="1" applyBorder="1" applyAlignment="1">
      <alignment horizontal="center" vertical="center"/>
    </xf>
    <xf numFmtId="0" fontId="20" fillId="0" borderId="23" xfId="0" applyFont="1" applyFill="1" applyBorder="1" applyAlignment="1" applyProtection="1">
      <alignment horizontal="center" vertical="center"/>
    </xf>
    <xf numFmtId="182" fontId="21" fillId="0" borderId="23" xfId="0" applyNumberFormat="1" applyFont="1" applyFill="1" applyBorder="1" applyProtection="1"/>
    <xf numFmtId="182" fontId="21" fillId="0" borderId="18" xfId="0" applyNumberFormat="1" applyFont="1" applyFill="1" applyBorder="1" applyProtection="1"/>
    <xf numFmtId="0" fontId="20" fillId="0" borderId="25" xfId="0" applyFont="1" applyFill="1" applyBorder="1" applyAlignment="1" applyProtection="1">
      <alignment horizontal="center" vertical="center"/>
    </xf>
    <xf numFmtId="181" fontId="21" fillId="0" borderId="25" xfId="0" applyNumberFormat="1" applyFont="1" applyFill="1" applyBorder="1" applyProtection="1"/>
    <xf numFmtId="181" fontId="21" fillId="0" borderId="1" xfId="0" applyNumberFormat="1" applyFont="1" applyFill="1" applyBorder="1" applyProtection="1"/>
    <xf numFmtId="0" fontId="6" fillId="0" borderId="0" xfId="0" applyFont="1" applyFill="1" applyBorder="1" applyAlignment="1">
      <alignment vertical="center"/>
    </xf>
    <xf numFmtId="0" fontId="11" fillId="0" borderId="0" xfId="0" applyFont="1" applyFill="1" applyBorder="1" applyAlignment="1" applyProtection="1">
      <alignment horizontal="left" vertical="center"/>
    </xf>
    <xf numFmtId="182" fontId="9" fillId="0" borderId="0" xfId="0" applyNumberFormat="1" applyFont="1" applyFill="1" applyBorder="1" applyProtection="1"/>
    <xf numFmtId="10" fontId="9" fillId="0" borderId="0" xfId="1" applyNumberFormat="1" applyFont="1" applyFill="1" applyBorder="1" applyProtection="1"/>
    <xf numFmtId="10" fontId="6" fillId="0" borderId="0" xfId="1" applyNumberFormat="1" applyFont="1" applyFill="1"/>
    <xf numFmtId="0" fontId="19" fillId="0" borderId="26" xfId="0" applyFont="1" applyFill="1" applyBorder="1" applyAlignment="1" applyProtection="1">
      <alignment horizontal="center" vertical="center"/>
    </xf>
    <xf numFmtId="0" fontId="19" fillId="0" borderId="27" xfId="0" applyFont="1" applyFill="1" applyBorder="1" applyAlignment="1" applyProtection="1">
      <alignment horizontal="center" vertical="center"/>
    </xf>
    <xf numFmtId="0" fontId="19" fillId="0" borderId="28" xfId="0" applyFont="1" applyFill="1" applyBorder="1" applyAlignment="1" applyProtection="1">
      <alignment horizontal="center" vertical="center"/>
    </xf>
    <xf numFmtId="0" fontId="19" fillId="0" borderId="29" xfId="0" applyFont="1" applyFill="1" applyBorder="1" applyAlignment="1" applyProtection="1">
      <alignment horizontal="center" vertical="center"/>
    </xf>
    <xf numFmtId="0" fontId="22" fillId="0" borderId="30" xfId="0" applyFont="1" applyFill="1" applyBorder="1" applyAlignment="1">
      <alignment vertical="center"/>
    </xf>
    <xf numFmtId="0" fontId="2" fillId="0" borderId="0" xfId="0" applyFont="1" applyFill="1" applyAlignment="1">
      <alignment horizontal="center" vertical="center"/>
    </xf>
    <xf numFmtId="0" fontId="7" fillId="0" borderId="0" xfId="0" applyFont="1" applyFill="1" applyAlignment="1">
      <alignment horizontal="center" vertical="center"/>
    </xf>
    <xf numFmtId="0" fontId="9" fillId="0" borderId="0" xfId="0" applyFont="1" applyFill="1" applyAlignment="1">
      <alignment horizontal="center" vertical="center"/>
    </xf>
    <xf numFmtId="3" fontId="10" fillId="0" borderId="3" xfId="2" applyNumberFormat="1" applyFont="1" applyFill="1" applyBorder="1" applyAlignment="1" applyProtection="1">
      <alignment horizontal="right"/>
      <protection hidden="1"/>
    </xf>
    <xf numFmtId="0" fontId="2" fillId="0" borderId="0" xfId="0" applyFont="1" applyAlignment="1" applyProtection="1">
      <alignment horizontal="center" vertical="center"/>
    </xf>
    <xf numFmtId="0" fontId="6" fillId="0" borderId="0" xfId="0" applyFont="1" applyAlignment="1" applyProtection="1">
      <alignment horizontal="center" vertical="center"/>
    </xf>
    <xf numFmtId="49" fontId="9" fillId="0" borderId="32" xfId="2" applyNumberFormat="1" applyFont="1" applyBorder="1" applyAlignment="1" applyProtection="1">
      <alignment horizontal="center" vertical="center" wrapText="1"/>
      <protection hidden="1"/>
    </xf>
    <xf numFmtId="49" fontId="9" fillId="0" borderId="16" xfId="2" applyNumberFormat="1" applyFont="1" applyBorder="1" applyAlignment="1" applyProtection="1">
      <alignment horizontal="center" vertical="center" wrapText="1"/>
      <protection hidden="1"/>
    </xf>
    <xf numFmtId="0" fontId="6" fillId="0" borderId="0" xfId="0" applyFont="1" applyAlignment="1">
      <alignment horizontal="left" vertical="center"/>
    </xf>
    <xf numFmtId="0" fontId="32" fillId="0" borderId="0" xfId="3" applyFont="1" applyFill="1" applyBorder="1" applyAlignment="1">
      <alignment horizontal="center" vertical="center"/>
    </xf>
    <xf numFmtId="0" fontId="41" fillId="0" borderId="0" xfId="3" applyFont="1" applyFill="1" applyBorder="1" applyAlignment="1">
      <alignment horizontal="center" vertical="center"/>
    </xf>
    <xf numFmtId="0" fontId="21" fillId="0" borderId="0" xfId="3" applyFont="1" applyFill="1" applyBorder="1" applyAlignment="1">
      <alignment horizontal="center" vertical="center"/>
    </xf>
  </cellXfs>
  <cellStyles count="8">
    <cellStyle name="TableStyleLight1" xfId="3"/>
    <cellStyle name="一般" xfId="0" builtinId="0"/>
    <cellStyle name="一般 2" xfId="4"/>
    <cellStyle name="一般_衍交月報" xfId="2"/>
    <cellStyle name="千分位[0] 2" xfId="5"/>
    <cellStyle name="百分比" xfId="1" builtinId="5"/>
    <cellStyle name="百分比 2" xfId="6"/>
    <cellStyle name="超連結 2" xfId="7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1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charts/_rels/chart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.xml"/></Relationships>
</file>

<file path=xl/charts/_rels/chart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zh-TW"/>
  <c:roundedCorners val="1"/>
  <mc:AlternateContent xmlns:mc="http://schemas.openxmlformats.org/markup-compatibility/2006">
    <mc:Choice xmlns:c14="http://schemas.microsoft.com/office/drawing/2007/8/2/chart" Requires="c14">
      <c14:style val="118"/>
    </mc:Choice>
    <mc:Fallback>
      <c:style val="18"/>
    </mc:Fallback>
  </mc:AlternateContent>
  <c:chart>
    <c:autoTitleDeleted val="0"/>
    <c:plotArea>
      <c:layout>
        <c:manualLayout>
          <c:layoutTarget val="inner"/>
          <c:xMode val="edge"/>
          <c:yMode val="edge"/>
          <c:x val="6.3390606143883005E-2"/>
          <c:y val="0.11554152937268246"/>
          <c:w val="0.91433871410990164"/>
          <c:h val="0.82992694613287366"/>
        </c:manualLayout>
      </c:layout>
      <c:lineChart>
        <c:grouping val="standard"/>
        <c:varyColors val="0"/>
        <c:ser>
          <c:idx val="0"/>
          <c:order val="0"/>
          <c:tx>
            <c:strRef>
              <c:f>'附圖1 '!$AI$2</c:f>
              <c:strCache>
                <c:ptCount val="1"/>
                <c:pt idx="0">
                  <c:v>總交易量</c:v>
                </c:pt>
              </c:strCache>
            </c:strRef>
          </c:tx>
          <c:spPr>
            <a:ln w="28575">
              <a:solidFill>
                <a:srgbClr val="0070C0"/>
              </a:solidFill>
            </a:ln>
            <a:effectLst/>
          </c:spPr>
          <c:marker>
            <c:symbol val="diamond"/>
            <c:size val="7"/>
            <c:spPr>
              <a:effectLst/>
            </c:spPr>
          </c:marker>
          <c:dLbls>
            <c:dLbl>
              <c:idx val="0"/>
              <c:layout>
                <c:manualLayout>
                  <c:x val="-1.8968133535660091E-2"/>
                  <c:y val="-2.4705435195743062E-2"/>
                </c:manualLayout>
              </c:layout>
              <c:spPr/>
              <c:txPr>
                <a:bodyPr/>
                <a:lstStyle/>
                <a:p>
                  <a:pPr>
                    <a:defRPr>
                      <a:latin typeface="Times New Roman" panose="02020603050405020304" pitchFamily="18" charset="0"/>
                      <a:cs typeface="Times New Roman" panose="02020603050405020304" pitchFamily="18" charset="0"/>
                    </a:defRPr>
                  </a:pPr>
                  <a:endParaRPr lang="zh-TW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3"/>
              <c:layout>
                <c:manualLayout>
                  <c:x val="-4.5265450875941804E-2"/>
                  <c:y val="-3.62995929856594E-2"/>
                </c:manualLayout>
              </c:layout>
              <c:spPr/>
              <c:txPr>
                <a:bodyPr/>
                <a:lstStyle/>
                <a:p>
                  <a:pPr>
                    <a:defRPr>
                      <a:latin typeface="Times New Roman" panose="02020603050405020304" pitchFamily="18" charset="0"/>
                      <a:cs typeface="Times New Roman" panose="02020603050405020304" pitchFamily="18" charset="0"/>
                    </a:defRPr>
                  </a:pPr>
                  <a:endParaRPr lang="zh-TW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6"/>
              <c:layout>
                <c:manualLayout>
                  <c:x val="-2.5290844714213431E-2"/>
                  <c:y val="-1.9004180919802355E-2"/>
                </c:manualLayout>
              </c:layout>
              <c:spPr/>
              <c:txPr>
                <a:bodyPr/>
                <a:lstStyle/>
                <a:p>
                  <a:pPr>
                    <a:defRPr>
                      <a:latin typeface="Times New Roman" panose="02020603050405020304" pitchFamily="18" charset="0"/>
                      <a:cs typeface="Times New Roman" panose="02020603050405020304" pitchFamily="18" charset="0"/>
                    </a:defRPr>
                  </a:pPr>
                  <a:endParaRPr lang="zh-TW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9"/>
              <c:layout>
                <c:manualLayout>
                  <c:x val="-2.0522993775500799E-2"/>
                  <c:y val="-2.86659819696451E-2"/>
                </c:manualLayout>
              </c:layout>
              <c:spPr/>
              <c:txPr>
                <a:bodyPr/>
                <a:lstStyle/>
                <a:p>
                  <a:pPr>
                    <a:defRPr>
                      <a:latin typeface="Times New Roman" panose="02020603050405020304" pitchFamily="18" charset="0"/>
                      <a:cs typeface="Times New Roman" panose="02020603050405020304" pitchFamily="18" charset="0"/>
                    </a:defRPr>
                  </a:pPr>
                  <a:endParaRPr lang="zh-TW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2"/>
              <c:layout>
                <c:manualLayout>
                  <c:x val="-2.5290872836828852E-2"/>
                  <c:y val="-2.2900833048042909E-2"/>
                </c:manualLayout>
              </c:layout>
              <c:spPr/>
              <c:txPr>
                <a:bodyPr/>
                <a:lstStyle/>
                <a:p>
                  <a:pPr>
                    <a:defRPr>
                      <a:latin typeface="Times New Roman" panose="02020603050405020304" pitchFamily="18" charset="0"/>
                      <a:cs typeface="Times New Roman" panose="02020603050405020304" pitchFamily="18" charset="0"/>
                    </a:defRPr>
                  </a:pPr>
                  <a:endParaRPr lang="zh-TW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5"/>
              <c:layout>
                <c:manualLayout>
                  <c:x val="-2.2761760242792108E-2"/>
                  <c:y val="-2.0904599011782592E-2"/>
                </c:manualLayout>
              </c:layout>
              <c:spPr/>
              <c:txPr>
                <a:bodyPr/>
                <a:lstStyle/>
                <a:p>
                  <a:pPr>
                    <a:defRPr>
                      <a:latin typeface="Times New Roman" panose="02020603050405020304" pitchFamily="18" charset="0"/>
                      <a:cs typeface="Times New Roman" panose="02020603050405020304" pitchFamily="18" charset="0"/>
                    </a:defRPr>
                  </a:pPr>
                  <a:endParaRPr lang="zh-TW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8"/>
              <c:layout>
                <c:manualLayout>
                  <c:x val="-2.6555386949924126E-2"/>
                  <c:y val="-1.7103762827822121E-2"/>
                </c:manualLayout>
              </c:layout>
              <c:spPr/>
              <c:txPr>
                <a:bodyPr/>
                <a:lstStyle/>
                <a:p>
                  <a:pPr>
                    <a:defRPr>
                      <a:latin typeface="Times New Roman" panose="02020603050405020304" pitchFamily="18" charset="0"/>
                      <a:cs typeface="Times New Roman" panose="02020603050405020304" pitchFamily="18" charset="0"/>
                    </a:defRPr>
                  </a:pPr>
                  <a:endParaRPr lang="zh-TW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21"/>
              <c:layout>
                <c:manualLayout>
                  <c:x val="-2.5290844714213456E-2"/>
                  <c:y val="-2.4705435195743062E-2"/>
                </c:manualLayout>
              </c:layout>
              <c:spPr/>
              <c:txPr>
                <a:bodyPr/>
                <a:lstStyle/>
                <a:p>
                  <a:pPr>
                    <a:defRPr>
                      <a:latin typeface="Times New Roman" panose="02020603050405020304" pitchFamily="18" charset="0"/>
                      <a:cs typeface="Times New Roman" panose="02020603050405020304" pitchFamily="18" charset="0"/>
                    </a:defRPr>
                  </a:pPr>
                  <a:endParaRPr lang="zh-TW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24"/>
              <c:layout>
                <c:manualLayout>
                  <c:x val="-2.2761760242792018E-2"/>
                  <c:y val="-2.0904599011782592E-2"/>
                </c:manualLayout>
              </c:layout>
              <c:spPr/>
              <c:txPr>
                <a:bodyPr/>
                <a:lstStyle/>
                <a:p>
                  <a:pPr>
                    <a:defRPr>
                      <a:latin typeface="Times New Roman" panose="02020603050405020304" pitchFamily="18" charset="0"/>
                      <a:cs typeface="Times New Roman" panose="02020603050405020304" pitchFamily="18" charset="0"/>
                    </a:defRPr>
                  </a:pPr>
                  <a:endParaRPr lang="zh-TW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27"/>
              <c:layout>
                <c:manualLayout>
                  <c:x val="-2.7819929185634799E-2"/>
                  <c:y val="-2.2805017103762829E-2"/>
                </c:manualLayout>
              </c:layout>
              <c:spPr/>
              <c:txPr>
                <a:bodyPr/>
                <a:lstStyle/>
                <a:p>
                  <a:pPr>
                    <a:defRPr>
                      <a:latin typeface="Times New Roman" panose="02020603050405020304" pitchFamily="18" charset="0"/>
                      <a:cs typeface="Times New Roman" panose="02020603050405020304" pitchFamily="18" charset="0"/>
                    </a:defRPr>
                  </a:pPr>
                  <a:endParaRPr lang="zh-TW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30"/>
              <c:layout>
                <c:manualLayout>
                  <c:x val="-2.9084471421345473E-2"/>
                  <c:y val="-2.0904599011782592E-2"/>
                </c:manualLayout>
              </c:layout>
              <c:spPr/>
              <c:txPr>
                <a:bodyPr/>
                <a:lstStyle/>
                <a:p>
                  <a:pPr>
                    <a:defRPr>
                      <a:latin typeface="Times New Roman" panose="02020603050405020304" pitchFamily="18" charset="0"/>
                      <a:cs typeface="Times New Roman" panose="02020603050405020304" pitchFamily="18" charset="0"/>
                    </a:defRPr>
                  </a:pPr>
                  <a:endParaRPr lang="zh-TW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33"/>
              <c:layout>
                <c:manualLayout>
                  <c:x val="-2.4026302478502782E-2"/>
                  <c:y val="-2.2805017103762829E-2"/>
                </c:manualLayout>
              </c:layout>
              <c:spPr/>
              <c:txPr>
                <a:bodyPr/>
                <a:lstStyle/>
                <a:p>
                  <a:pPr>
                    <a:defRPr>
                      <a:latin typeface="Times New Roman" panose="02020603050405020304" pitchFamily="18" charset="0"/>
                      <a:cs typeface="Times New Roman" panose="02020603050405020304" pitchFamily="18" charset="0"/>
                    </a:defRPr>
                  </a:pPr>
                  <a:endParaRPr lang="zh-TW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36"/>
              <c:layout>
                <c:manualLayout>
                  <c:x val="-2.6200532696814008E-2"/>
                  <c:y val="-2.4705390087108675E-2"/>
                </c:manualLayout>
              </c:layout>
              <c:spPr/>
              <c:txPr>
                <a:bodyPr/>
                <a:lstStyle/>
                <a:p>
                  <a:pPr>
                    <a:defRPr>
                      <a:latin typeface="Times New Roman" panose="02020603050405020304" pitchFamily="18" charset="0"/>
                      <a:cs typeface="Times New Roman" panose="02020603050405020304" pitchFamily="18" charset="0"/>
                    </a:defRPr>
                  </a:pPr>
                  <a:endParaRPr lang="zh-TW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39"/>
              <c:layout>
                <c:manualLayout>
                  <c:x val="-2.2181146025878003E-2"/>
                  <c:y val="-5.4106280193236718E-2"/>
                </c:manualLayout>
              </c:layout>
              <c:spPr/>
              <c:txPr>
                <a:bodyPr/>
                <a:lstStyle/>
                <a:p>
                  <a:pPr>
                    <a:defRPr/>
                  </a:pPr>
                  <a:endParaRPr lang="zh-TW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42"/>
              <c:layout>
                <c:manualLayout>
                  <c:x val="-2.8342575477510783E-2"/>
                  <c:y val="-5.9903381642512077E-2"/>
                </c:manualLayout>
              </c:layout>
              <c:spPr/>
              <c:txPr>
                <a:bodyPr/>
                <a:lstStyle/>
                <a:p>
                  <a:pPr>
                    <a:defRPr/>
                  </a:pPr>
                  <a:endParaRPr lang="zh-TW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45"/>
              <c:layout>
                <c:manualLayout>
                  <c:x val="0"/>
                  <c:y val="-3.2850241545893721E-2"/>
                </c:manualLayout>
              </c:layout>
              <c:spPr/>
              <c:txPr>
                <a:bodyPr/>
                <a:lstStyle/>
                <a:p>
                  <a:pPr>
                    <a:defRPr/>
                  </a:pPr>
                  <a:endParaRPr lang="zh-TW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showLegendKey val="0"/>
            <c:showVal val="0"/>
            <c:showCatName val="0"/>
            <c:showSerName val="0"/>
            <c:showPercent val="0"/>
            <c:showBubbleSize val="0"/>
          </c:dLbls>
          <c:cat>
            <c:strRef>
              <c:f>'附圖1 '!$AO$3:$AO$48</c:f>
              <c:strCache>
                <c:ptCount val="46"/>
                <c:pt idx="0">
                  <c:v>102/1</c:v>
                </c:pt>
                <c:pt idx="3">
                  <c:v>102/4</c:v>
                </c:pt>
                <c:pt idx="6">
                  <c:v>102/7</c:v>
                </c:pt>
                <c:pt idx="9">
                  <c:v>102/10</c:v>
                </c:pt>
                <c:pt idx="12">
                  <c:v>103/1</c:v>
                </c:pt>
                <c:pt idx="15">
                  <c:v>103/4</c:v>
                </c:pt>
                <c:pt idx="18">
                  <c:v>103/7</c:v>
                </c:pt>
                <c:pt idx="21">
                  <c:v>103/10</c:v>
                </c:pt>
                <c:pt idx="24">
                  <c:v>104/1</c:v>
                </c:pt>
                <c:pt idx="27">
                  <c:v>104/4</c:v>
                </c:pt>
                <c:pt idx="30">
                  <c:v>104/7</c:v>
                </c:pt>
                <c:pt idx="33">
                  <c:v>104/10</c:v>
                </c:pt>
                <c:pt idx="36">
                  <c:v>105/1</c:v>
                </c:pt>
                <c:pt idx="39">
                  <c:v>105/4</c:v>
                </c:pt>
                <c:pt idx="42">
                  <c:v>105/7</c:v>
                </c:pt>
                <c:pt idx="45">
                  <c:v>105/10</c:v>
                </c:pt>
              </c:strCache>
            </c:strRef>
          </c:cat>
          <c:val>
            <c:numRef>
              <c:f>'附圖1 '!$AL$3:$AL$48</c:f>
              <c:numCache>
                <c:formatCode>#,##0_);[Red]\(#,##0\)</c:formatCode>
                <c:ptCount val="46"/>
                <c:pt idx="0">
                  <c:v>12523.956</c:v>
                </c:pt>
                <c:pt idx="1">
                  <c:v>9020.1149999999998</c:v>
                </c:pt>
                <c:pt idx="2">
                  <c:v>11713.699000000001</c:v>
                </c:pt>
                <c:pt idx="3">
                  <c:v>11768.561</c:v>
                </c:pt>
                <c:pt idx="4">
                  <c:v>14520.916999999999</c:v>
                </c:pt>
                <c:pt idx="5">
                  <c:v>11715.532999999999</c:v>
                </c:pt>
                <c:pt idx="6">
                  <c:v>12890.504000000001</c:v>
                </c:pt>
                <c:pt idx="7">
                  <c:v>12695.43</c:v>
                </c:pt>
                <c:pt idx="8">
                  <c:v>11656.347</c:v>
                </c:pt>
                <c:pt idx="9">
                  <c:v>11903.546</c:v>
                </c:pt>
                <c:pt idx="10">
                  <c:v>11487.523999999999</c:v>
                </c:pt>
                <c:pt idx="11">
                  <c:v>10888.924999999999</c:v>
                </c:pt>
                <c:pt idx="12">
                  <c:v>17205.163</c:v>
                </c:pt>
                <c:pt idx="13">
                  <c:v>13659.581</c:v>
                </c:pt>
                <c:pt idx="14">
                  <c:v>14599.945</c:v>
                </c:pt>
                <c:pt idx="15">
                  <c:v>13973.264999999999</c:v>
                </c:pt>
                <c:pt idx="16">
                  <c:v>12020.441999999999</c:v>
                </c:pt>
                <c:pt idx="17">
                  <c:v>11432.368</c:v>
                </c:pt>
                <c:pt idx="18">
                  <c:v>12755.431</c:v>
                </c:pt>
                <c:pt idx="19">
                  <c:v>12013.19</c:v>
                </c:pt>
                <c:pt idx="20">
                  <c:v>14535.39</c:v>
                </c:pt>
                <c:pt idx="21">
                  <c:v>13986.038</c:v>
                </c:pt>
                <c:pt idx="22">
                  <c:v>12828.289000000001</c:v>
                </c:pt>
                <c:pt idx="23">
                  <c:v>13239.672</c:v>
                </c:pt>
                <c:pt idx="24">
                  <c:v>15149.333000000001</c:v>
                </c:pt>
                <c:pt idx="25">
                  <c:v>9956.7710000000006</c:v>
                </c:pt>
                <c:pt idx="26">
                  <c:v>14340.477999999999</c:v>
                </c:pt>
                <c:pt idx="27">
                  <c:v>14340.477999999999</c:v>
                </c:pt>
                <c:pt idx="28">
                  <c:v>13881.805</c:v>
                </c:pt>
                <c:pt idx="29">
                  <c:v>14408.177</c:v>
                </c:pt>
                <c:pt idx="30">
                  <c:v>16289.603999999999</c:v>
                </c:pt>
                <c:pt idx="31">
                  <c:v>16054.540999999999</c:v>
                </c:pt>
                <c:pt idx="32">
                  <c:v>13411.941000000001</c:v>
                </c:pt>
                <c:pt idx="33">
                  <c:v>13160.733</c:v>
                </c:pt>
                <c:pt idx="34">
                  <c:v>11892.248</c:v>
                </c:pt>
                <c:pt idx="35">
                  <c:v>13723.92</c:v>
                </c:pt>
                <c:pt idx="36">
                  <c:v>15057.259</c:v>
                </c:pt>
                <c:pt idx="37">
                  <c:v>10309.36</c:v>
                </c:pt>
                <c:pt idx="38">
                  <c:v>13953.181</c:v>
                </c:pt>
                <c:pt idx="39">
                  <c:v>12325.602999999999</c:v>
                </c:pt>
                <c:pt idx="40">
                  <c:v>13012</c:v>
                </c:pt>
                <c:pt idx="41">
                  <c:v>13540</c:v>
                </c:pt>
                <c:pt idx="42">
                  <c:v>12689</c:v>
                </c:pt>
                <c:pt idx="43">
                  <c:v>13599</c:v>
                </c:pt>
                <c:pt idx="44">
                  <c:v>12690</c:v>
                </c:pt>
                <c:pt idx="45">
                  <c:v>12059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'附圖1 '!$AJ$2</c:f>
              <c:strCache>
                <c:ptCount val="1"/>
                <c:pt idx="0">
                  <c:v>匯率有關契約</c:v>
                </c:pt>
              </c:strCache>
            </c:strRef>
          </c:tx>
          <c:spPr>
            <a:ln w="28575">
              <a:solidFill>
                <a:schemeClr val="accent6">
                  <a:lumMod val="75000"/>
                </a:schemeClr>
              </a:solidFill>
            </a:ln>
          </c:spPr>
          <c:marker>
            <c:symbol val="square"/>
            <c:size val="5"/>
          </c:marker>
          <c:dLbls>
            <c:dLbl>
              <c:idx val="0"/>
              <c:layout>
                <c:manualLayout>
                  <c:x val="-4.8188297165257299E-2"/>
                  <c:y val="2.7500475484042757E-2"/>
                </c:manualLayout>
              </c:layout>
              <c:spPr/>
              <c:txPr>
                <a:bodyPr/>
                <a:lstStyle/>
                <a:p>
                  <a:pPr>
                    <a:defRPr>
                      <a:latin typeface="Times New Roman" panose="02020603050405020304" pitchFamily="18" charset="0"/>
                      <a:cs typeface="Times New Roman" panose="02020603050405020304" pitchFamily="18" charset="0"/>
                    </a:defRPr>
                  </a:pPr>
                  <a:endParaRPr lang="zh-TW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3"/>
              <c:layout>
                <c:manualLayout>
                  <c:x val="-1.8968178885217905E-2"/>
                  <c:y val="3.4526988474266801E-2"/>
                </c:manualLayout>
              </c:layout>
              <c:spPr/>
              <c:txPr>
                <a:bodyPr/>
                <a:lstStyle/>
                <a:p>
                  <a:pPr>
                    <a:defRPr>
                      <a:latin typeface="Times New Roman" panose="02020603050405020304" pitchFamily="18" charset="0"/>
                      <a:cs typeface="Times New Roman" panose="02020603050405020304" pitchFamily="18" charset="0"/>
                    </a:defRPr>
                  </a:pPr>
                  <a:endParaRPr lang="zh-TW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6"/>
              <c:layout>
                <c:manualLayout>
                  <c:x val="-2.0264892951227676E-2"/>
                  <c:y val="4.409296664003956E-2"/>
                </c:manualLayout>
              </c:layout>
              <c:spPr/>
              <c:txPr>
                <a:bodyPr/>
                <a:lstStyle/>
                <a:p>
                  <a:pPr>
                    <a:defRPr>
                      <a:latin typeface="Times New Roman" panose="02020603050405020304" pitchFamily="18" charset="0"/>
                      <a:cs typeface="Times New Roman" panose="02020603050405020304" pitchFamily="18" charset="0"/>
                    </a:defRPr>
                  </a:pPr>
                  <a:endParaRPr lang="zh-TW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9"/>
              <c:layout>
                <c:manualLayout>
                  <c:x val="-2.9084469801718409E-2"/>
                  <c:y val="3.6299592985659469E-2"/>
                </c:manualLayout>
              </c:layout>
              <c:spPr/>
              <c:txPr>
                <a:bodyPr/>
                <a:lstStyle/>
                <a:p>
                  <a:pPr>
                    <a:defRPr>
                      <a:latin typeface="Times New Roman" panose="02020603050405020304" pitchFamily="18" charset="0"/>
                      <a:cs typeface="Times New Roman" panose="02020603050405020304" pitchFamily="18" charset="0"/>
                    </a:defRPr>
                  </a:pPr>
                  <a:endParaRPr lang="zh-TW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2"/>
              <c:layout/>
              <c:spPr/>
              <c:txPr>
                <a:bodyPr/>
                <a:lstStyle/>
                <a:p>
                  <a:pPr>
                    <a:defRPr>
                      <a:latin typeface="Times New Roman" panose="02020603050405020304" pitchFamily="18" charset="0"/>
                      <a:cs typeface="Times New Roman" panose="02020603050405020304" pitchFamily="18" charset="0"/>
                    </a:defRPr>
                  </a:pPr>
                  <a:endParaRPr lang="zh-TW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5"/>
              <c:layout>
                <c:manualLayout>
                  <c:x val="-4.172995473532537E-2"/>
                  <c:y val="2.2900833048042909E-2"/>
                </c:manualLayout>
              </c:layout>
              <c:spPr/>
              <c:txPr>
                <a:bodyPr/>
                <a:lstStyle/>
                <a:p>
                  <a:pPr>
                    <a:defRPr>
                      <a:latin typeface="Times New Roman" panose="02020603050405020304" pitchFamily="18" charset="0"/>
                      <a:cs typeface="Times New Roman" panose="02020603050405020304" pitchFamily="18" charset="0"/>
                    </a:defRPr>
                  </a:pPr>
                  <a:endParaRPr lang="zh-TW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8"/>
              <c:layout>
                <c:manualLayout>
                  <c:x val="-2.1561704047622515E-2"/>
                  <c:y val="4.5801666096085818E-2"/>
                </c:manualLayout>
              </c:layout>
              <c:spPr/>
              <c:txPr>
                <a:bodyPr/>
                <a:lstStyle/>
                <a:p>
                  <a:pPr>
                    <a:defRPr>
                      <a:latin typeface="Times New Roman" panose="02020603050405020304" pitchFamily="18" charset="0"/>
                      <a:cs typeface="Times New Roman" panose="02020603050405020304" pitchFamily="18" charset="0"/>
                    </a:defRPr>
                  </a:pPr>
                  <a:endParaRPr lang="zh-TW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21"/>
              <c:layout>
                <c:manualLayout>
                  <c:x val="-3.2878066766607962E-2"/>
                  <c:y val="2.6701662292213473E-2"/>
                </c:manualLayout>
              </c:layout>
              <c:spPr/>
              <c:txPr>
                <a:bodyPr/>
                <a:lstStyle/>
                <a:p>
                  <a:pPr>
                    <a:defRPr>
                      <a:latin typeface="Times New Roman" panose="02020603050405020304" pitchFamily="18" charset="0"/>
                      <a:cs typeface="Times New Roman" panose="02020603050405020304" pitchFamily="18" charset="0"/>
                    </a:defRPr>
                  </a:pPr>
                  <a:endParaRPr lang="zh-TW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24"/>
              <c:layout>
                <c:manualLayout>
                  <c:x val="-5.0581939734427837E-3"/>
                  <c:y val="-1.9163908859218686E-2"/>
                </c:manualLayout>
              </c:layout>
              <c:spPr/>
              <c:txPr>
                <a:bodyPr/>
                <a:lstStyle/>
                <a:p>
                  <a:pPr>
                    <a:defRPr>
                      <a:latin typeface="Times New Roman" panose="02020603050405020304" pitchFamily="18" charset="0"/>
                      <a:cs typeface="Times New Roman" panose="02020603050405020304" pitchFamily="18" charset="0"/>
                    </a:defRPr>
                  </a:pPr>
                  <a:endParaRPr lang="zh-TW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27"/>
              <c:layout>
                <c:manualLayout>
                  <c:x val="-2.6619898021065298E-2"/>
                  <c:y val="4.5961428734451672E-2"/>
                </c:manualLayout>
              </c:layout>
              <c:spPr/>
              <c:txPr>
                <a:bodyPr/>
                <a:lstStyle/>
                <a:p>
                  <a:pPr>
                    <a:defRPr>
                      <a:latin typeface="Times New Roman" panose="02020603050405020304" pitchFamily="18" charset="0"/>
                      <a:cs typeface="Times New Roman" panose="02020603050405020304" pitchFamily="18" charset="0"/>
                    </a:defRPr>
                  </a:pPr>
                  <a:endParaRPr lang="zh-TW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30"/>
              <c:layout>
                <c:manualLayout>
                  <c:x val="-2.2761775850107371E-2"/>
                  <c:y val="6.6961847160409302E-2"/>
                </c:manualLayout>
              </c:layout>
              <c:spPr/>
              <c:txPr>
                <a:bodyPr/>
                <a:lstStyle/>
                <a:p>
                  <a:pPr>
                    <a:defRPr>
                      <a:latin typeface="Times New Roman" panose="02020603050405020304" pitchFamily="18" charset="0"/>
                      <a:cs typeface="Times New Roman" panose="02020603050405020304" pitchFamily="18" charset="0"/>
                    </a:defRPr>
                  </a:pPr>
                  <a:endParaRPr lang="zh-TW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33"/>
              <c:layout>
                <c:manualLayout>
                  <c:x val="-3.6671724835609508E-2"/>
                  <c:y val="2.2805017103762829E-2"/>
                </c:manualLayout>
              </c:layout>
              <c:spPr/>
              <c:txPr>
                <a:bodyPr/>
                <a:lstStyle/>
                <a:p>
                  <a:pPr>
                    <a:defRPr>
                      <a:latin typeface="Times New Roman" panose="02020603050405020304" pitchFamily="18" charset="0"/>
                      <a:cs typeface="Times New Roman" panose="02020603050405020304" pitchFamily="18" charset="0"/>
                    </a:defRPr>
                  </a:pPr>
                  <a:endParaRPr lang="zh-TW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36"/>
              <c:layout>
                <c:manualLayout>
                  <c:x val="-3.7162152328001512E-2"/>
                  <c:y val="8.4608771729620752E-2"/>
                </c:manualLayout>
              </c:layout>
              <c:spPr/>
              <c:txPr>
                <a:bodyPr/>
                <a:lstStyle/>
                <a:p>
                  <a:pPr>
                    <a:defRPr>
                      <a:latin typeface="Times New Roman" panose="02020603050405020304" pitchFamily="18" charset="0"/>
                      <a:cs typeface="Times New Roman" panose="02020603050405020304" pitchFamily="18" charset="0"/>
                    </a:defRPr>
                  </a:pPr>
                  <a:endParaRPr lang="zh-TW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39"/>
              <c:layout>
                <c:manualLayout>
                  <c:x val="-2.7110289587184228E-2"/>
                  <c:y val="2.5120620791966222E-2"/>
                </c:manualLayout>
              </c:layout>
              <c:spPr/>
              <c:txPr>
                <a:bodyPr/>
                <a:lstStyle/>
                <a:p>
                  <a:pPr>
                    <a:defRPr/>
                  </a:pPr>
                  <a:endParaRPr lang="zh-TW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42"/>
              <c:layout>
                <c:manualLayout>
                  <c:x val="-2.7110289587184228E-2"/>
                  <c:y val="4.0579710144927533E-2"/>
                </c:manualLayout>
              </c:layout>
              <c:spPr/>
              <c:txPr>
                <a:bodyPr/>
                <a:lstStyle/>
                <a:p>
                  <a:pPr>
                    <a:defRPr/>
                  </a:pPr>
                  <a:endParaRPr lang="zh-TW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45"/>
              <c:layout>
                <c:manualLayout>
                  <c:x val="-6.1614294516327784E-3"/>
                  <c:y val="3.4782608695652174E-2"/>
                </c:manualLayout>
              </c:layout>
              <c:spPr/>
              <c:txPr>
                <a:bodyPr/>
                <a:lstStyle/>
                <a:p>
                  <a:pPr>
                    <a:defRPr/>
                  </a:pPr>
                  <a:endParaRPr lang="zh-TW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showLegendKey val="0"/>
            <c:showVal val="0"/>
            <c:showCatName val="0"/>
            <c:showSerName val="0"/>
            <c:showPercent val="0"/>
            <c:showBubbleSize val="0"/>
          </c:dLbls>
          <c:cat>
            <c:strRef>
              <c:f>'附圖1 '!$AO$3:$AO$48</c:f>
              <c:strCache>
                <c:ptCount val="46"/>
                <c:pt idx="0">
                  <c:v>102/1</c:v>
                </c:pt>
                <c:pt idx="3">
                  <c:v>102/4</c:v>
                </c:pt>
                <c:pt idx="6">
                  <c:v>102/7</c:v>
                </c:pt>
                <c:pt idx="9">
                  <c:v>102/10</c:v>
                </c:pt>
                <c:pt idx="12">
                  <c:v>103/1</c:v>
                </c:pt>
                <c:pt idx="15">
                  <c:v>103/4</c:v>
                </c:pt>
                <c:pt idx="18">
                  <c:v>103/7</c:v>
                </c:pt>
                <c:pt idx="21">
                  <c:v>103/10</c:v>
                </c:pt>
                <c:pt idx="24">
                  <c:v>104/1</c:v>
                </c:pt>
                <c:pt idx="27">
                  <c:v>104/4</c:v>
                </c:pt>
                <c:pt idx="30">
                  <c:v>104/7</c:v>
                </c:pt>
                <c:pt idx="33">
                  <c:v>104/10</c:v>
                </c:pt>
                <c:pt idx="36">
                  <c:v>105/1</c:v>
                </c:pt>
                <c:pt idx="39">
                  <c:v>105/4</c:v>
                </c:pt>
                <c:pt idx="42">
                  <c:v>105/7</c:v>
                </c:pt>
                <c:pt idx="45">
                  <c:v>105/10</c:v>
                </c:pt>
              </c:strCache>
            </c:strRef>
          </c:cat>
          <c:val>
            <c:numRef>
              <c:f>'附圖1 '!$AM$3:$AM$48</c:f>
              <c:numCache>
                <c:formatCode>#,##0_);[Red]\(#,##0\)</c:formatCode>
                <c:ptCount val="46"/>
                <c:pt idx="0">
                  <c:v>11373.880999999999</c:v>
                </c:pt>
                <c:pt idx="1">
                  <c:v>8459.5949999999993</c:v>
                </c:pt>
                <c:pt idx="2">
                  <c:v>10776.315000000001</c:v>
                </c:pt>
                <c:pt idx="3">
                  <c:v>10728.918</c:v>
                </c:pt>
                <c:pt idx="4">
                  <c:v>13192.471</c:v>
                </c:pt>
                <c:pt idx="5">
                  <c:v>10698.044</c:v>
                </c:pt>
                <c:pt idx="6">
                  <c:v>11883.155000000001</c:v>
                </c:pt>
                <c:pt idx="7">
                  <c:v>11689.761</c:v>
                </c:pt>
                <c:pt idx="8">
                  <c:v>10727.91</c:v>
                </c:pt>
                <c:pt idx="9">
                  <c:v>11067.561</c:v>
                </c:pt>
                <c:pt idx="10">
                  <c:v>10741.008</c:v>
                </c:pt>
                <c:pt idx="11">
                  <c:v>10162.942999999999</c:v>
                </c:pt>
                <c:pt idx="12">
                  <c:v>16306.9</c:v>
                </c:pt>
                <c:pt idx="13">
                  <c:v>12781.739</c:v>
                </c:pt>
                <c:pt idx="14">
                  <c:v>13114.019</c:v>
                </c:pt>
                <c:pt idx="15">
                  <c:v>12679.575999999999</c:v>
                </c:pt>
                <c:pt idx="16">
                  <c:v>10624.448</c:v>
                </c:pt>
                <c:pt idx="17">
                  <c:v>10364.627</c:v>
                </c:pt>
                <c:pt idx="18">
                  <c:v>11467.656000000001</c:v>
                </c:pt>
                <c:pt idx="19">
                  <c:v>11016.323</c:v>
                </c:pt>
                <c:pt idx="20">
                  <c:v>13367.321</c:v>
                </c:pt>
                <c:pt idx="21">
                  <c:v>12836.457</c:v>
                </c:pt>
                <c:pt idx="22">
                  <c:v>12047.414000000001</c:v>
                </c:pt>
                <c:pt idx="23">
                  <c:v>12483.62</c:v>
                </c:pt>
                <c:pt idx="24">
                  <c:v>14134.245999999999</c:v>
                </c:pt>
                <c:pt idx="25">
                  <c:v>9383.1489999999994</c:v>
                </c:pt>
                <c:pt idx="26">
                  <c:v>13514.628000000001</c:v>
                </c:pt>
                <c:pt idx="27">
                  <c:v>13514.628000000001</c:v>
                </c:pt>
                <c:pt idx="28">
                  <c:v>12778.061</c:v>
                </c:pt>
                <c:pt idx="29">
                  <c:v>13369.029</c:v>
                </c:pt>
                <c:pt idx="30">
                  <c:v>15260.742</c:v>
                </c:pt>
                <c:pt idx="31">
                  <c:v>14640.31</c:v>
                </c:pt>
                <c:pt idx="32">
                  <c:v>12407.145</c:v>
                </c:pt>
                <c:pt idx="33">
                  <c:v>12085.445</c:v>
                </c:pt>
                <c:pt idx="34">
                  <c:v>10928.33</c:v>
                </c:pt>
                <c:pt idx="35">
                  <c:v>12592.200999999999</c:v>
                </c:pt>
                <c:pt idx="36">
                  <c:v>13383.339</c:v>
                </c:pt>
                <c:pt idx="37">
                  <c:v>9413.5869999999995</c:v>
                </c:pt>
                <c:pt idx="38">
                  <c:v>12408.257</c:v>
                </c:pt>
                <c:pt idx="39">
                  <c:v>11245.394</c:v>
                </c:pt>
                <c:pt idx="40">
                  <c:v>11751</c:v>
                </c:pt>
                <c:pt idx="41">
                  <c:v>12248</c:v>
                </c:pt>
                <c:pt idx="42">
                  <c:v>11495</c:v>
                </c:pt>
                <c:pt idx="43">
                  <c:v>12140</c:v>
                </c:pt>
                <c:pt idx="44">
                  <c:v>11426</c:v>
                </c:pt>
                <c:pt idx="45">
                  <c:v>11110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'附圖1 '!$AK$2</c:f>
              <c:strCache>
                <c:ptCount val="1"/>
                <c:pt idx="0">
                  <c:v>利率有關契約</c:v>
                </c:pt>
              </c:strCache>
            </c:strRef>
          </c:tx>
          <c:spPr>
            <a:ln w="28575">
              <a:solidFill>
                <a:srgbClr val="00B050"/>
              </a:solidFill>
            </a:ln>
            <a:effectLst/>
          </c:spPr>
          <c:marker>
            <c:symbol val="square"/>
            <c:size val="5"/>
            <c:spPr>
              <a:solidFill>
                <a:srgbClr val="00B050"/>
              </a:solidFill>
              <a:effectLst/>
            </c:spPr>
          </c:marker>
          <c:dLbls>
            <c:dLbl>
              <c:idx val="0"/>
              <c:layout>
                <c:manualLayout>
                  <c:x val="-1.6439049064238747E-2"/>
                  <c:y val="-2.0904599011782592E-2"/>
                </c:manualLayout>
              </c:layout>
              <c:spPr/>
              <c:txPr>
                <a:bodyPr/>
                <a:lstStyle/>
                <a:p>
                  <a:pPr>
                    <a:defRPr>
                      <a:latin typeface="Times New Roman" panose="02020603050405020304" pitchFamily="18" charset="0"/>
                      <a:cs typeface="Times New Roman" panose="02020603050405020304" pitchFamily="18" charset="0"/>
                    </a:defRPr>
                  </a:pPr>
                  <a:endParaRPr lang="zh-TW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3"/>
              <c:layout>
                <c:manualLayout>
                  <c:x val="-1.8968133535660091E-2"/>
                  <c:y val="-1.7103762827822121E-2"/>
                </c:manualLayout>
              </c:layout>
              <c:spPr/>
              <c:txPr>
                <a:bodyPr/>
                <a:lstStyle/>
                <a:p>
                  <a:pPr>
                    <a:defRPr>
                      <a:latin typeface="Times New Roman" panose="02020603050405020304" pitchFamily="18" charset="0"/>
                      <a:cs typeface="Times New Roman" panose="02020603050405020304" pitchFamily="18" charset="0"/>
                    </a:defRPr>
                  </a:pPr>
                  <a:endParaRPr lang="zh-TW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6"/>
              <c:layout>
                <c:manualLayout>
                  <c:x val="-1.7703591299949417E-2"/>
                  <c:y val="-2.2805017103762829E-2"/>
                </c:manualLayout>
              </c:layout>
              <c:spPr/>
              <c:txPr>
                <a:bodyPr/>
                <a:lstStyle/>
                <a:p>
                  <a:pPr>
                    <a:defRPr>
                      <a:latin typeface="Times New Roman" panose="02020603050405020304" pitchFamily="18" charset="0"/>
                      <a:cs typeface="Times New Roman" panose="02020603050405020304" pitchFamily="18" charset="0"/>
                    </a:defRPr>
                  </a:pPr>
                  <a:endParaRPr lang="zh-TW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9"/>
              <c:layout>
                <c:manualLayout>
                  <c:x val="-2.0232675771370764E-2"/>
                  <c:y val="-2.0904599011782592E-2"/>
                </c:manualLayout>
              </c:layout>
              <c:spPr/>
              <c:txPr>
                <a:bodyPr/>
                <a:lstStyle/>
                <a:p>
                  <a:pPr>
                    <a:defRPr>
                      <a:latin typeface="Times New Roman" panose="02020603050405020304" pitchFamily="18" charset="0"/>
                      <a:cs typeface="Times New Roman" panose="02020603050405020304" pitchFamily="18" charset="0"/>
                    </a:defRPr>
                  </a:pPr>
                  <a:endParaRPr lang="zh-TW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2"/>
              <c:layout>
                <c:manualLayout>
                  <c:x val="-2.1497218007081438E-2"/>
                  <c:y val="-1.7103762827822121E-2"/>
                </c:manualLayout>
              </c:layout>
              <c:spPr/>
              <c:txPr>
                <a:bodyPr/>
                <a:lstStyle/>
                <a:p>
                  <a:pPr>
                    <a:defRPr>
                      <a:latin typeface="Times New Roman" panose="02020603050405020304" pitchFamily="18" charset="0"/>
                      <a:cs typeface="Times New Roman" panose="02020603050405020304" pitchFamily="18" charset="0"/>
                    </a:defRPr>
                  </a:pPr>
                  <a:endParaRPr lang="zh-TW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5"/>
              <c:layout>
                <c:manualLayout>
                  <c:x val="-2.1497218007081438E-2"/>
                  <c:y val="-2.0904599011782592E-2"/>
                </c:manualLayout>
              </c:layout>
              <c:spPr/>
              <c:txPr>
                <a:bodyPr/>
                <a:lstStyle/>
                <a:p>
                  <a:pPr>
                    <a:defRPr>
                      <a:latin typeface="Times New Roman" panose="02020603050405020304" pitchFamily="18" charset="0"/>
                      <a:cs typeface="Times New Roman" panose="02020603050405020304" pitchFamily="18" charset="0"/>
                    </a:defRPr>
                  </a:pPr>
                  <a:endParaRPr lang="zh-TW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8"/>
              <c:layout>
                <c:manualLayout>
                  <c:x val="-2.0232675771370764E-2"/>
                  <c:y val="-1.9004180919802355E-2"/>
                </c:manualLayout>
              </c:layout>
              <c:spPr/>
              <c:txPr>
                <a:bodyPr/>
                <a:lstStyle/>
                <a:p>
                  <a:pPr>
                    <a:defRPr>
                      <a:latin typeface="Times New Roman" panose="02020603050405020304" pitchFamily="18" charset="0"/>
                      <a:cs typeface="Times New Roman" panose="02020603050405020304" pitchFamily="18" charset="0"/>
                    </a:defRPr>
                  </a:pPr>
                  <a:endParaRPr lang="zh-TW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21"/>
              <c:layout>
                <c:manualLayout>
                  <c:x val="-1.8968133535660091E-2"/>
                  <c:y val="-2.2805017103762829E-2"/>
                </c:manualLayout>
              </c:layout>
              <c:spPr/>
              <c:txPr>
                <a:bodyPr/>
                <a:lstStyle/>
                <a:p>
                  <a:pPr>
                    <a:defRPr>
                      <a:latin typeface="Times New Roman" panose="02020603050405020304" pitchFamily="18" charset="0"/>
                      <a:cs typeface="Times New Roman" panose="02020603050405020304" pitchFamily="18" charset="0"/>
                    </a:defRPr>
                  </a:pPr>
                  <a:endParaRPr lang="zh-TW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24"/>
              <c:layout>
                <c:manualLayout>
                  <c:x val="-2.4026302478502688E-2"/>
                  <c:y val="-2.0904599011782592E-2"/>
                </c:manualLayout>
              </c:layout>
              <c:spPr/>
              <c:txPr>
                <a:bodyPr/>
                <a:lstStyle/>
                <a:p>
                  <a:pPr>
                    <a:defRPr>
                      <a:latin typeface="Times New Roman" panose="02020603050405020304" pitchFamily="18" charset="0"/>
                      <a:cs typeface="Times New Roman" panose="02020603050405020304" pitchFamily="18" charset="0"/>
                    </a:defRPr>
                  </a:pPr>
                  <a:endParaRPr lang="zh-TW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27"/>
              <c:layout>
                <c:manualLayout>
                  <c:x val="-2.1497218007081438E-2"/>
                  <c:y val="-2.0904599011782592E-2"/>
                </c:manualLayout>
              </c:layout>
              <c:spPr/>
              <c:txPr>
                <a:bodyPr/>
                <a:lstStyle/>
                <a:p>
                  <a:pPr>
                    <a:defRPr>
                      <a:latin typeface="Times New Roman" panose="02020603050405020304" pitchFamily="18" charset="0"/>
                      <a:cs typeface="Times New Roman" panose="02020603050405020304" pitchFamily="18" charset="0"/>
                    </a:defRPr>
                  </a:pPr>
                  <a:endParaRPr lang="zh-TW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30"/>
              <c:layout>
                <c:manualLayout>
                  <c:x val="-2.0232675771370764E-2"/>
                  <c:y val="-1.7103762827822121E-2"/>
                </c:manualLayout>
              </c:layout>
              <c:spPr/>
              <c:txPr>
                <a:bodyPr/>
                <a:lstStyle/>
                <a:p>
                  <a:pPr>
                    <a:defRPr>
                      <a:latin typeface="Times New Roman" panose="02020603050405020304" pitchFamily="18" charset="0"/>
                      <a:cs typeface="Times New Roman" panose="02020603050405020304" pitchFamily="18" charset="0"/>
                    </a:defRPr>
                  </a:pPr>
                  <a:endParaRPr lang="zh-TW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33"/>
              <c:layout>
                <c:manualLayout>
                  <c:x val="-1.8968133535660091E-2"/>
                  <c:y val="-2.0904599011782592E-2"/>
                </c:manualLayout>
              </c:layout>
              <c:spPr/>
              <c:txPr>
                <a:bodyPr/>
                <a:lstStyle/>
                <a:p>
                  <a:pPr>
                    <a:defRPr>
                      <a:latin typeface="Times New Roman" panose="02020603050405020304" pitchFamily="18" charset="0"/>
                      <a:cs typeface="Times New Roman" panose="02020603050405020304" pitchFamily="18" charset="0"/>
                    </a:defRPr>
                  </a:pPr>
                  <a:endParaRPr lang="zh-TW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36"/>
              <c:layout>
                <c:manualLayout>
                  <c:x val="-1.7703591299949417E-2"/>
                  <c:y val="-2.0904599011782592E-2"/>
                </c:manualLayout>
              </c:layout>
              <c:spPr/>
              <c:txPr>
                <a:bodyPr/>
                <a:lstStyle/>
                <a:p>
                  <a:pPr>
                    <a:defRPr>
                      <a:latin typeface="Times New Roman" panose="02020603050405020304" pitchFamily="18" charset="0"/>
                      <a:cs typeface="Times New Roman" panose="02020603050405020304" pitchFamily="18" charset="0"/>
                    </a:defRPr>
                  </a:pPr>
                  <a:endParaRPr lang="zh-TW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39"/>
              <c:layout>
                <c:manualLayout>
                  <c:x val="-2.0948860135551448E-2"/>
                  <c:y val="-3.864734299516908E-2"/>
                </c:manualLayout>
              </c:layout>
              <c:spPr/>
              <c:txPr>
                <a:bodyPr/>
                <a:lstStyle/>
                <a:p>
                  <a:pPr>
                    <a:defRPr/>
                  </a:pPr>
                  <a:endParaRPr lang="zh-TW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42"/>
              <c:layout>
                <c:manualLayout>
                  <c:x val="-2.4645717806531114E-2"/>
                  <c:y val="-2.7053140096618359E-2"/>
                </c:manualLayout>
              </c:layout>
              <c:spPr/>
              <c:txPr>
                <a:bodyPr/>
                <a:lstStyle/>
                <a:p>
                  <a:pPr>
                    <a:defRPr/>
                  </a:pPr>
                  <a:endParaRPr lang="zh-TW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45"/>
              <c:layout>
                <c:manualLayout>
                  <c:x val="-1.3555144793592114E-2"/>
                  <c:y val="-2.8985507246376812E-2"/>
                </c:manualLayout>
              </c:layout>
              <c:spPr/>
              <c:txPr>
                <a:bodyPr/>
                <a:lstStyle/>
                <a:p>
                  <a:pPr>
                    <a:defRPr/>
                  </a:pPr>
                  <a:endParaRPr lang="zh-TW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showLegendKey val="0"/>
            <c:showVal val="0"/>
            <c:showCatName val="0"/>
            <c:showSerName val="0"/>
            <c:showPercent val="0"/>
            <c:showBubbleSize val="0"/>
          </c:dLbls>
          <c:cat>
            <c:strRef>
              <c:f>'附圖1 '!$AO$3:$AO$48</c:f>
              <c:strCache>
                <c:ptCount val="46"/>
                <c:pt idx="0">
                  <c:v>102/1</c:v>
                </c:pt>
                <c:pt idx="3">
                  <c:v>102/4</c:v>
                </c:pt>
                <c:pt idx="6">
                  <c:v>102/7</c:v>
                </c:pt>
                <c:pt idx="9">
                  <c:v>102/10</c:v>
                </c:pt>
                <c:pt idx="12">
                  <c:v>103/1</c:v>
                </c:pt>
                <c:pt idx="15">
                  <c:v>103/4</c:v>
                </c:pt>
                <c:pt idx="18">
                  <c:v>103/7</c:v>
                </c:pt>
                <c:pt idx="21">
                  <c:v>103/10</c:v>
                </c:pt>
                <c:pt idx="24">
                  <c:v>104/1</c:v>
                </c:pt>
                <c:pt idx="27">
                  <c:v>104/4</c:v>
                </c:pt>
                <c:pt idx="30">
                  <c:v>104/7</c:v>
                </c:pt>
                <c:pt idx="33">
                  <c:v>104/10</c:v>
                </c:pt>
                <c:pt idx="36">
                  <c:v>105/1</c:v>
                </c:pt>
                <c:pt idx="39">
                  <c:v>105/4</c:v>
                </c:pt>
                <c:pt idx="42">
                  <c:v>105/7</c:v>
                </c:pt>
                <c:pt idx="45">
                  <c:v>105/10</c:v>
                </c:pt>
              </c:strCache>
            </c:strRef>
          </c:cat>
          <c:val>
            <c:numRef>
              <c:f>'附圖1 '!$AN$3:$AN$48</c:f>
              <c:numCache>
                <c:formatCode>#,##0_);[Red]\(#,##0\)</c:formatCode>
                <c:ptCount val="46"/>
                <c:pt idx="0">
                  <c:v>704.02099999999996</c:v>
                </c:pt>
                <c:pt idx="1">
                  <c:v>347.74099999999999</c:v>
                </c:pt>
                <c:pt idx="2">
                  <c:v>606.02599999999995</c:v>
                </c:pt>
                <c:pt idx="3">
                  <c:v>652.39300000000003</c:v>
                </c:pt>
                <c:pt idx="4">
                  <c:v>841.32399999999996</c:v>
                </c:pt>
                <c:pt idx="5">
                  <c:v>649.55899999999997</c:v>
                </c:pt>
                <c:pt idx="6">
                  <c:v>550.85699999999997</c:v>
                </c:pt>
                <c:pt idx="7">
                  <c:v>619.49400000000003</c:v>
                </c:pt>
                <c:pt idx="8">
                  <c:v>547.76599999999996</c:v>
                </c:pt>
                <c:pt idx="9">
                  <c:v>486.34</c:v>
                </c:pt>
                <c:pt idx="10">
                  <c:v>399.18700000000001</c:v>
                </c:pt>
                <c:pt idx="11">
                  <c:v>347.45400000000001</c:v>
                </c:pt>
                <c:pt idx="12">
                  <c:v>500.67500000000001</c:v>
                </c:pt>
                <c:pt idx="13">
                  <c:v>441.20699999999999</c:v>
                </c:pt>
                <c:pt idx="14">
                  <c:v>771.17899999999997</c:v>
                </c:pt>
                <c:pt idx="15">
                  <c:v>605.39400000000001</c:v>
                </c:pt>
                <c:pt idx="16">
                  <c:v>748.47199999999998</c:v>
                </c:pt>
                <c:pt idx="17">
                  <c:v>620.04700000000003</c:v>
                </c:pt>
                <c:pt idx="18">
                  <c:v>700.96600000000001</c:v>
                </c:pt>
                <c:pt idx="19">
                  <c:v>529.47699999999998</c:v>
                </c:pt>
                <c:pt idx="20">
                  <c:v>672.33799999999997</c:v>
                </c:pt>
                <c:pt idx="21">
                  <c:v>640.59699999999998</c:v>
                </c:pt>
                <c:pt idx="22">
                  <c:v>441.53699999999998</c:v>
                </c:pt>
                <c:pt idx="23">
                  <c:v>288.851</c:v>
                </c:pt>
                <c:pt idx="24">
                  <c:v>523.03399999999999</c:v>
                </c:pt>
                <c:pt idx="25">
                  <c:v>316.33800000000002</c:v>
                </c:pt>
                <c:pt idx="26">
                  <c:v>475.40300000000002</c:v>
                </c:pt>
                <c:pt idx="27">
                  <c:v>475.40300000000002</c:v>
                </c:pt>
                <c:pt idx="28">
                  <c:v>761.50800000000004</c:v>
                </c:pt>
                <c:pt idx="29">
                  <c:v>610.36199999999997</c:v>
                </c:pt>
                <c:pt idx="30">
                  <c:v>612.32100000000003</c:v>
                </c:pt>
                <c:pt idx="31">
                  <c:v>964.87599999999998</c:v>
                </c:pt>
                <c:pt idx="32">
                  <c:v>563.23900000000003</c:v>
                </c:pt>
                <c:pt idx="33">
                  <c:v>719.44399999999996</c:v>
                </c:pt>
                <c:pt idx="34">
                  <c:v>588.1</c:v>
                </c:pt>
                <c:pt idx="35">
                  <c:v>626.75199999999995</c:v>
                </c:pt>
                <c:pt idx="36">
                  <c:v>1113.615</c:v>
                </c:pt>
                <c:pt idx="37">
                  <c:v>674.68499999999995</c:v>
                </c:pt>
                <c:pt idx="38">
                  <c:v>1138.152</c:v>
                </c:pt>
                <c:pt idx="39">
                  <c:v>716.53</c:v>
                </c:pt>
                <c:pt idx="40">
                  <c:v>938.85500000000002</c:v>
                </c:pt>
                <c:pt idx="41">
                  <c:v>986</c:v>
                </c:pt>
                <c:pt idx="42">
                  <c:v>862</c:v>
                </c:pt>
                <c:pt idx="43">
                  <c:v>1069</c:v>
                </c:pt>
                <c:pt idx="44">
                  <c:v>959</c:v>
                </c:pt>
                <c:pt idx="45">
                  <c:v>764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8491776"/>
        <c:axId val="98497664"/>
      </c:lineChart>
      <c:catAx>
        <c:axId val="98491776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spPr>
          <a:ln>
            <a:solidFill>
              <a:srgbClr val="000000"/>
            </a:solidFill>
          </a:ln>
        </c:spPr>
        <c:txPr>
          <a:bodyPr rot="0" vert="horz"/>
          <a:lstStyle/>
          <a:p>
            <a:pPr>
              <a:defRPr sz="900" baseline="0">
                <a:latin typeface="Times New Roman" panose="02020603050405020304" pitchFamily="18" charset="0"/>
                <a:cs typeface="Times New Roman" panose="02020603050405020304" pitchFamily="18" charset="0"/>
              </a:defRPr>
            </a:pPr>
            <a:endParaRPr lang="zh-TW"/>
          </a:p>
        </c:txPr>
        <c:crossAx val="98497664"/>
        <c:crossesAt val="0"/>
        <c:auto val="1"/>
        <c:lblAlgn val="ctr"/>
        <c:lblOffset val="100"/>
        <c:tickMarkSkip val="1"/>
        <c:noMultiLvlLbl val="1"/>
      </c:catAx>
      <c:valAx>
        <c:axId val="98497664"/>
        <c:scaling>
          <c:orientation val="minMax"/>
          <c:max val="20000"/>
        </c:scaling>
        <c:delete val="0"/>
        <c:axPos val="l"/>
        <c:title>
          <c:tx>
            <c:rich>
              <a:bodyPr rot="0" vert="horz"/>
              <a:lstStyle/>
              <a:p>
                <a:pPr>
                  <a:defRPr sz="1200" b="0">
                    <a:latin typeface="標楷體" panose="03000509000000000000" pitchFamily="65" charset="-120"/>
                    <a:ea typeface="標楷體" panose="03000509000000000000" pitchFamily="65" charset="-120"/>
                  </a:defRPr>
                </a:pPr>
                <a:r>
                  <a:rPr lang="zh-TW" sz="1200" b="0">
                    <a:latin typeface="標楷體" panose="03000509000000000000" pitchFamily="65" charset="-120"/>
                    <a:ea typeface="標楷體" panose="03000509000000000000" pitchFamily="65" charset="-120"/>
                  </a:rPr>
                  <a:t>新臺幣十億元</a:t>
                </a:r>
              </a:p>
            </c:rich>
          </c:tx>
          <c:layout>
            <c:manualLayout>
              <c:xMode val="edge"/>
              <c:yMode val="edge"/>
              <c:x val="7.3629567098937032E-3"/>
              <c:y val="6.0483396097226978E-2"/>
            </c:manualLayout>
          </c:layout>
          <c:overlay val="1"/>
          <c:spPr>
            <a:noFill/>
            <a:ln>
              <a:noFill/>
            </a:ln>
          </c:spPr>
        </c:title>
        <c:numFmt formatCode="#,##0_);[Red]\(#,##0\)" sourceLinked="0"/>
        <c:majorTickMark val="in"/>
        <c:minorTickMark val="none"/>
        <c:tickLblPos val="nextTo"/>
        <c:spPr>
          <a:ln>
            <a:solidFill>
              <a:srgbClr val="000000"/>
            </a:solidFill>
          </a:ln>
        </c:spPr>
        <c:txPr>
          <a:bodyPr/>
          <a:lstStyle/>
          <a:p>
            <a:pPr>
              <a:defRPr sz="1000" baseline="0">
                <a:latin typeface="Times New Roman" panose="02020603050405020304" pitchFamily="18" charset="0"/>
                <a:cs typeface="Times New Roman" panose="02020603050405020304" pitchFamily="18" charset="0"/>
              </a:defRPr>
            </a:pPr>
            <a:endParaRPr lang="zh-TW"/>
          </a:p>
        </c:txPr>
        <c:crossAx val="98491776"/>
        <c:crossesAt val="1"/>
        <c:crossBetween val="between"/>
        <c:majorUnit val="2000"/>
      </c:valAx>
      <c:spPr>
        <a:noFill/>
        <a:ln>
          <a:solidFill>
            <a:schemeClr val="bg1">
              <a:lumMod val="65000"/>
            </a:schemeClr>
          </a:solidFill>
        </a:ln>
      </c:spPr>
    </c:plotArea>
    <c:legend>
      <c:legendPos val="r"/>
      <c:layout>
        <c:manualLayout>
          <c:xMode val="edge"/>
          <c:yMode val="edge"/>
          <c:x val="0.15896487985212571"/>
          <c:y val="1.0144927536231883E-2"/>
          <c:w val="0.6756007393715342"/>
          <c:h val="4.7826086956521741E-2"/>
        </c:manualLayout>
      </c:layout>
      <c:overlay val="1"/>
      <c:spPr>
        <a:noFill/>
        <a:ln>
          <a:noFill/>
        </a:ln>
      </c:spPr>
      <c:txPr>
        <a:bodyPr/>
        <a:lstStyle/>
        <a:p>
          <a:pPr>
            <a:defRPr sz="1100">
              <a:latin typeface="標楷體" panose="03000509000000000000" pitchFamily="65" charset="-120"/>
              <a:ea typeface="標楷體" panose="03000509000000000000" pitchFamily="65" charset="-120"/>
            </a:defRPr>
          </a:pPr>
          <a:endParaRPr lang="zh-TW"/>
        </a:p>
      </c:txPr>
    </c:legend>
    <c:plotVisOnly val="1"/>
    <c:dispBlanksAs val="zero"/>
    <c:showDLblsOverMax val="1"/>
  </c:chart>
  <c:spPr>
    <a:solidFill>
      <a:srgbClr val="FFFFFF"/>
    </a:solidFill>
    <a:ln>
      <a:noFill/>
    </a:ln>
  </c:spPr>
  <c:printSettings>
    <c:headerFooter/>
    <c:pageMargins b="1" l="0.75" r="0.75" t="1" header="0.5" footer="0.5"/>
    <c:pageSetup orientation="landscape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zh-TW"/>
  <c:roundedCorners val="0"/>
  <mc:AlternateContent xmlns:mc="http://schemas.openxmlformats.org/markup-compatibility/2006">
    <mc:Choice xmlns:c14="http://schemas.microsoft.com/office/drawing/2007/8/2/chart" Requires="c14">
      <c14:style val="118"/>
    </mc:Choice>
    <mc:Fallback>
      <c:style val="18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8373833479148441"/>
          <c:y val="8.2967721140120645E-2"/>
          <c:w val="0.64178258967629043"/>
          <c:h val="0.81067274485426166"/>
        </c:manualLayout>
      </c:layout>
      <c:pieChart>
        <c:varyColors val="1"/>
        <c:ser>
          <c:idx val="0"/>
          <c:order val="0"/>
          <c:spPr>
            <a:solidFill>
              <a:srgbClr val="4F81BD"/>
            </a:solidFill>
            <a:ln w="3175">
              <a:solidFill>
                <a:srgbClr val="333333"/>
              </a:solidFill>
              <a:prstDash val="solid"/>
            </a:ln>
          </c:spPr>
          <c:dPt>
            <c:idx val="0"/>
            <c:bubble3D val="0"/>
            <c:spPr>
              <a:solidFill>
                <a:srgbClr val="A6CAF0"/>
              </a:solidFill>
              <a:ln w="3175">
                <a:solidFill>
                  <a:srgbClr val="333333"/>
                </a:solidFill>
                <a:prstDash val="solid"/>
              </a:ln>
            </c:spPr>
          </c:dPt>
          <c:dPt>
            <c:idx val="1"/>
            <c:bubble3D val="0"/>
            <c:spPr>
              <a:solidFill>
                <a:schemeClr val="accent6">
                  <a:lumMod val="75000"/>
                </a:schemeClr>
              </a:solidFill>
              <a:ln w="12600">
                <a:solidFill>
                  <a:srgbClr val="000000"/>
                </a:solidFill>
                <a:round/>
              </a:ln>
              <a:effectLst/>
            </c:spPr>
          </c:dPt>
          <c:dLbls>
            <c:dLbl>
              <c:idx val="0"/>
              <c:layout>
                <c:manualLayout>
                  <c:x val="-3.1201886566209681E-2"/>
                  <c:y val="-0.28727418770929497"/>
                </c:manualLayout>
              </c:layout>
              <c:tx>
                <c:rich>
                  <a:bodyPr/>
                  <a:lstStyle/>
                  <a:p>
                    <a:pPr>
                      <a:defRPr sz="1050">
                        <a:latin typeface="Times New Roman" panose="02020603050405020304" pitchFamily="18" charset="0"/>
                        <a:ea typeface="標楷體" panose="03000509000000000000" pitchFamily="65" charset="-120"/>
                        <a:cs typeface="Times New Roman" panose="02020603050405020304" pitchFamily="18" charset="0"/>
                      </a:defRPr>
                    </a:pPr>
                    <a:r>
                      <a:rPr lang="zh-TW" altLang="en-US" sz="1050">
                        <a:latin typeface="Times New Roman" panose="02020603050405020304" pitchFamily="18" charset="0"/>
                        <a:ea typeface="標楷體" panose="03000509000000000000" pitchFamily="65" charset="-120"/>
                        <a:cs typeface="Times New Roman" panose="02020603050405020304" pitchFamily="18" charset="0"/>
                      </a:rPr>
                      <a:t>純外幣交易</a:t>
                    </a:r>
                    <a:endParaRPr lang="en-US" altLang="zh-TW" sz="1050">
                      <a:latin typeface="Times New Roman" panose="02020603050405020304" pitchFamily="18" charset="0"/>
                      <a:ea typeface="標楷體" panose="03000509000000000000" pitchFamily="65" charset="-120"/>
                      <a:cs typeface="Times New Roman" panose="02020603050405020304" pitchFamily="18" charset="0"/>
                    </a:endParaRPr>
                  </a:p>
                  <a:p>
                    <a:pPr>
                      <a:defRPr sz="1050">
                        <a:latin typeface="Times New Roman" panose="02020603050405020304" pitchFamily="18" charset="0"/>
                        <a:ea typeface="標楷體" panose="03000509000000000000" pitchFamily="65" charset="-120"/>
                        <a:cs typeface="Times New Roman" panose="02020603050405020304" pitchFamily="18" charset="0"/>
                      </a:defRPr>
                    </a:pPr>
                    <a:r>
                      <a:rPr lang="en-US" altLang="zh-TW" sz="1050">
                        <a:latin typeface="Times New Roman" panose="02020603050405020304" pitchFamily="18" charset="0"/>
                        <a:ea typeface="標楷體" panose="03000509000000000000" pitchFamily="65" charset="-120"/>
                        <a:cs typeface="Times New Roman" panose="02020603050405020304" pitchFamily="18" charset="0"/>
                      </a:rPr>
                      <a:t> 49.92% </a:t>
                    </a:r>
                  </a:p>
                </c:rich>
              </c:tx>
              <c:spPr/>
              <c:dLblPos val="bestFit"/>
              <c:showLegendKey val="0"/>
              <c:showVal val="0"/>
              <c:showCatName val="0"/>
              <c:showSerName val="0"/>
              <c:showPercent val="0"/>
              <c:showBubbleSize val="0"/>
            </c:dLbl>
            <c:dLbl>
              <c:idx val="1"/>
              <c:layout>
                <c:manualLayout>
                  <c:x val="-9.7884541082110935E-2"/>
                  <c:y val="0.41518485835822244"/>
                </c:manualLayout>
              </c:layout>
              <c:tx>
                <c:rich>
                  <a:bodyPr/>
                  <a:lstStyle/>
                  <a:p>
                    <a:pPr>
                      <a:defRPr sz="1050">
                        <a:latin typeface="Times New Roman" panose="02020603050405020304" pitchFamily="18" charset="0"/>
                        <a:ea typeface="標楷體" panose="03000509000000000000" pitchFamily="65" charset="-120"/>
                        <a:cs typeface="Times New Roman" panose="02020603050405020304" pitchFamily="18" charset="0"/>
                      </a:defRPr>
                    </a:pPr>
                    <a:r>
                      <a:rPr lang="zh-TW" altLang="en-US" sz="1050">
                        <a:latin typeface="Times New Roman" panose="02020603050405020304" pitchFamily="18" charset="0"/>
                        <a:ea typeface="標楷體" panose="03000509000000000000" pitchFamily="65" charset="-120"/>
                        <a:cs typeface="Times New Roman" panose="02020603050405020304" pitchFamily="18" charset="0"/>
                      </a:rPr>
                      <a:t>涉及新臺幣交易</a:t>
                    </a:r>
                    <a:r>
                      <a:rPr lang="en-US" altLang="zh-TW" sz="1050">
                        <a:latin typeface="Times New Roman" panose="02020603050405020304" pitchFamily="18" charset="0"/>
                        <a:ea typeface="標楷體" panose="03000509000000000000" pitchFamily="65" charset="-120"/>
                        <a:cs typeface="Times New Roman" panose="02020603050405020304" pitchFamily="18" charset="0"/>
                      </a:rPr>
                      <a:t> 50.08% </a:t>
                    </a:r>
                  </a:p>
                </c:rich>
              </c:tx>
              <c:spPr/>
              <c:dLblPos val="bestFit"/>
              <c:showLegendKey val="0"/>
              <c:showVal val="0"/>
              <c:showCatName val="0"/>
              <c:showSerName val="0"/>
              <c:showPercent val="0"/>
              <c:showBubbleSize val="0"/>
            </c:dLbl>
            <c:showLegendKey val="0"/>
            <c:showVal val="1"/>
            <c:showCatName val="1"/>
            <c:showSerName val="0"/>
            <c:showPercent val="0"/>
            <c:showBubbleSize val="0"/>
            <c:showLeaderLines val="0"/>
          </c:dLbls>
          <c:cat>
            <c:strRef>
              <c:f>附圖2!$AR$3:$AR$4</c:f>
              <c:strCache>
                <c:ptCount val="2"/>
                <c:pt idx="0">
                  <c:v>純外幣交易</c:v>
                </c:pt>
                <c:pt idx="1">
                  <c:v>涉及新臺幣交易</c:v>
                </c:pt>
              </c:strCache>
            </c:strRef>
          </c:cat>
          <c:val>
            <c:numRef>
              <c:f>附圖2!$AS$3:$AS$4</c:f>
              <c:numCache>
                <c:formatCode>0.00_ </c:formatCode>
                <c:ptCount val="2"/>
                <c:pt idx="0">
                  <c:v>49.918946432996215</c:v>
                </c:pt>
                <c:pt idx="1">
                  <c:v>50.081053567003785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firstSliceAng val="180"/>
      </c:pieChart>
      <c:spPr>
        <a:noFill/>
        <a:ln w="25400">
          <a:noFill/>
        </a:ln>
      </c:spPr>
    </c:plotArea>
    <c:plotVisOnly val="1"/>
    <c:dispBlanksAs val="zero"/>
    <c:showDLblsOverMax val="1"/>
  </c:chart>
  <c:spPr>
    <a:solidFill>
      <a:srgbClr val="FFFFFF"/>
    </a:solidFill>
    <a:ln>
      <a:solidFill>
        <a:srgbClr val="000000"/>
      </a:solidFill>
    </a:ln>
  </c:spPr>
  <c:printSettings>
    <c:headerFooter/>
    <c:pageMargins b="1" l="0.75" r="0.75" t="1" header="0.5" footer="0.5"/>
    <c:pageSetup orientation="portrait"/>
  </c:printSettings>
  <c:userShapes r:id="rId1"/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zh-TW"/>
  <c:roundedCorners val="0"/>
  <mc:AlternateContent xmlns:mc="http://schemas.openxmlformats.org/markup-compatibility/2006">
    <mc:Choice xmlns:c14="http://schemas.microsoft.com/office/drawing/2007/8/2/chart" Requires="c14">
      <c14:style val="118"/>
    </mc:Choice>
    <mc:Fallback>
      <c:style val="18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9339071409177302"/>
          <c:y val="9.0821147356580423E-2"/>
          <c:w val="0.64080477871300578"/>
          <c:h val="0.84469720830350759"/>
        </c:manualLayout>
      </c:layout>
      <c:pieChart>
        <c:varyColors val="1"/>
        <c:ser>
          <c:idx val="0"/>
          <c:order val="0"/>
          <c:spPr>
            <a:solidFill>
              <a:srgbClr val="4F81BD"/>
            </a:solidFill>
            <a:ln w="3175">
              <a:solidFill>
                <a:srgbClr val="333333"/>
              </a:solidFill>
              <a:prstDash val="solid"/>
            </a:ln>
          </c:spPr>
          <c:dPt>
            <c:idx val="0"/>
            <c:bubble3D val="0"/>
            <c:spPr>
              <a:solidFill>
                <a:srgbClr val="A6CAF0"/>
              </a:solidFill>
              <a:ln w="3175">
                <a:solidFill>
                  <a:srgbClr val="333333"/>
                </a:solidFill>
                <a:prstDash val="solid"/>
              </a:ln>
            </c:spPr>
          </c:dPt>
          <c:dPt>
            <c:idx val="1"/>
            <c:bubble3D val="0"/>
            <c:spPr>
              <a:solidFill>
                <a:schemeClr val="accent6">
                  <a:lumMod val="75000"/>
                </a:schemeClr>
              </a:solidFill>
              <a:ln w="12600">
                <a:solidFill>
                  <a:srgbClr val="000000"/>
                </a:solidFill>
                <a:round/>
              </a:ln>
              <a:effectLst/>
            </c:spPr>
          </c:dPt>
          <c:dLbls>
            <c:dLbl>
              <c:idx val="0"/>
              <c:layout>
                <c:manualLayout>
                  <c:x val="-4.1426658915957655E-2"/>
                  <c:y val="-0.21550419100838203"/>
                </c:manualLayout>
              </c:layout>
              <c:tx>
                <c:rich>
                  <a:bodyPr/>
                  <a:lstStyle/>
                  <a:p>
                    <a:pPr>
                      <a:defRPr>
                        <a:latin typeface="Times New Roman" panose="02020603050405020304" pitchFamily="18" charset="0"/>
                        <a:ea typeface="標楷體" panose="03000509000000000000" pitchFamily="65" charset="-120"/>
                        <a:cs typeface="Times New Roman" panose="02020603050405020304" pitchFamily="18" charset="0"/>
                      </a:defRPr>
                    </a:pPr>
                    <a:r>
                      <a:rPr lang="zh-TW" altLang="en-US">
                        <a:latin typeface="Times New Roman" panose="02020603050405020304" pitchFamily="18" charset="0"/>
                        <a:ea typeface="標楷體" panose="03000509000000000000" pitchFamily="65" charset="-120"/>
                        <a:cs typeface="Times New Roman" panose="02020603050405020304" pitchFamily="18" charset="0"/>
                      </a:rPr>
                      <a:t>本國銀行</a:t>
                    </a:r>
                    <a:endParaRPr lang="en-US" altLang="zh-TW">
                      <a:latin typeface="Times New Roman" panose="02020603050405020304" pitchFamily="18" charset="0"/>
                      <a:ea typeface="標楷體" panose="03000509000000000000" pitchFamily="65" charset="-120"/>
                      <a:cs typeface="Times New Roman" panose="02020603050405020304" pitchFamily="18" charset="0"/>
                    </a:endParaRPr>
                  </a:p>
                  <a:p>
                    <a:pPr>
                      <a:defRPr>
                        <a:latin typeface="Times New Roman" panose="02020603050405020304" pitchFamily="18" charset="0"/>
                        <a:ea typeface="標楷體" panose="03000509000000000000" pitchFamily="65" charset="-120"/>
                        <a:cs typeface="Times New Roman" panose="02020603050405020304" pitchFamily="18" charset="0"/>
                      </a:defRPr>
                    </a:pPr>
                    <a:r>
                      <a:rPr lang="en-US" altLang="zh-TW">
                        <a:latin typeface="Times New Roman" panose="02020603050405020304" pitchFamily="18" charset="0"/>
                        <a:ea typeface="標楷體" panose="03000509000000000000" pitchFamily="65" charset="-120"/>
                        <a:cs typeface="Times New Roman" panose="02020603050405020304" pitchFamily="18" charset="0"/>
                      </a:rPr>
                      <a:t> 69.12 %</a:t>
                    </a:r>
                  </a:p>
                </c:rich>
              </c:tx>
              <c:spPr/>
              <c:dLblPos val="bestFit"/>
              <c:showLegendKey val="0"/>
              <c:showVal val="0"/>
              <c:showCatName val="0"/>
              <c:showSerName val="0"/>
              <c:showPercent val="0"/>
              <c:showBubbleSize val="0"/>
            </c:dLbl>
            <c:dLbl>
              <c:idx val="1"/>
              <c:layout>
                <c:manualLayout>
                  <c:x val="-9.9067272631189474E-2"/>
                  <c:y val="0.3544616600344313"/>
                </c:manualLayout>
              </c:layout>
              <c:tx>
                <c:rich>
                  <a:bodyPr/>
                  <a:lstStyle/>
                  <a:p>
                    <a:pPr>
                      <a:defRPr>
                        <a:latin typeface="Times New Roman" panose="02020603050405020304" pitchFamily="18" charset="0"/>
                        <a:ea typeface="標楷體" panose="03000509000000000000" pitchFamily="65" charset="-120"/>
                        <a:cs typeface="Times New Roman" panose="02020603050405020304" pitchFamily="18" charset="0"/>
                      </a:defRPr>
                    </a:pPr>
                    <a:r>
                      <a:rPr lang="zh-TW" altLang="en-US">
                        <a:latin typeface="Times New Roman" panose="02020603050405020304" pitchFamily="18" charset="0"/>
                        <a:ea typeface="標楷體" panose="03000509000000000000" pitchFamily="65" charset="-120"/>
                        <a:cs typeface="Times New Roman" panose="02020603050405020304" pitchFamily="18" charset="0"/>
                      </a:rPr>
                      <a:t>外國及大陸地區</a:t>
                    </a:r>
                    <a:endParaRPr lang="en-US" altLang="zh-TW">
                      <a:latin typeface="Times New Roman" panose="02020603050405020304" pitchFamily="18" charset="0"/>
                      <a:ea typeface="標楷體" panose="03000509000000000000" pitchFamily="65" charset="-120"/>
                      <a:cs typeface="Times New Roman" panose="02020603050405020304" pitchFamily="18" charset="0"/>
                    </a:endParaRPr>
                  </a:p>
                  <a:p>
                    <a:pPr>
                      <a:defRPr>
                        <a:latin typeface="Times New Roman" panose="02020603050405020304" pitchFamily="18" charset="0"/>
                        <a:ea typeface="標楷體" panose="03000509000000000000" pitchFamily="65" charset="-120"/>
                        <a:cs typeface="Times New Roman" panose="02020603050405020304" pitchFamily="18" charset="0"/>
                      </a:defRPr>
                    </a:pPr>
                    <a:r>
                      <a:rPr lang="zh-TW" altLang="en-US">
                        <a:latin typeface="Times New Roman" panose="02020603050405020304" pitchFamily="18" charset="0"/>
                        <a:ea typeface="標楷體" panose="03000509000000000000" pitchFamily="65" charset="-120"/>
                        <a:cs typeface="Times New Roman" panose="02020603050405020304" pitchFamily="18" charset="0"/>
                      </a:rPr>
                      <a:t>銀行在台分行</a:t>
                    </a:r>
                    <a:endParaRPr lang="en-US" altLang="zh-TW">
                      <a:latin typeface="Times New Roman" panose="02020603050405020304" pitchFamily="18" charset="0"/>
                      <a:ea typeface="標楷體" panose="03000509000000000000" pitchFamily="65" charset="-120"/>
                      <a:cs typeface="Times New Roman" panose="02020603050405020304" pitchFamily="18" charset="0"/>
                    </a:endParaRPr>
                  </a:p>
                  <a:p>
                    <a:pPr>
                      <a:defRPr>
                        <a:latin typeface="Times New Roman" panose="02020603050405020304" pitchFamily="18" charset="0"/>
                        <a:ea typeface="標楷體" panose="03000509000000000000" pitchFamily="65" charset="-120"/>
                        <a:cs typeface="Times New Roman" panose="02020603050405020304" pitchFamily="18" charset="0"/>
                      </a:defRPr>
                    </a:pPr>
                    <a:r>
                      <a:rPr lang="en-US" altLang="zh-TW">
                        <a:latin typeface="Times New Roman" panose="02020603050405020304" pitchFamily="18" charset="0"/>
                        <a:ea typeface="標楷體" panose="03000509000000000000" pitchFamily="65" charset="-120"/>
                        <a:cs typeface="Times New Roman" panose="02020603050405020304" pitchFamily="18" charset="0"/>
                      </a:rPr>
                      <a:t>30.88%</a:t>
                    </a:r>
                    <a:endParaRPr lang="zh-TW" altLang="en-US">
                      <a:latin typeface="Times New Roman" panose="02020603050405020304" pitchFamily="18" charset="0"/>
                      <a:ea typeface="標楷體" panose="03000509000000000000" pitchFamily="65" charset="-120"/>
                      <a:cs typeface="Times New Roman" panose="02020603050405020304" pitchFamily="18" charset="0"/>
                    </a:endParaRPr>
                  </a:p>
                </c:rich>
              </c:tx>
              <c:spPr/>
              <c:dLblPos val="bestFit"/>
              <c:showLegendKey val="0"/>
              <c:showVal val="0"/>
              <c:showCatName val="0"/>
              <c:showSerName val="0"/>
              <c:showPercent val="0"/>
              <c:showBubbleSize val="0"/>
            </c:dLbl>
            <c:showLegendKey val="0"/>
            <c:showVal val="1"/>
            <c:showCatName val="1"/>
            <c:showSerName val="0"/>
            <c:showPercent val="0"/>
            <c:showBubbleSize val="0"/>
            <c:showLeaderLines val="0"/>
          </c:dLbls>
          <c:cat>
            <c:strRef>
              <c:f>附圖2!$AU$3:$AU$4</c:f>
              <c:strCache>
                <c:ptCount val="2"/>
                <c:pt idx="0">
                  <c:v>本國銀行</c:v>
                </c:pt>
                <c:pt idx="1">
                  <c:v>外國銀行在台分行</c:v>
                </c:pt>
              </c:strCache>
            </c:strRef>
          </c:cat>
          <c:val>
            <c:numRef>
              <c:f>附圖2!$AV$3:$AV$4</c:f>
              <c:numCache>
                <c:formatCode>0.00_ </c:formatCode>
                <c:ptCount val="2"/>
                <c:pt idx="0">
                  <c:v>69.12023416603418</c:v>
                </c:pt>
                <c:pt idx="1">
                  <c:v>30.879765833965823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firstSliceAng val="150"/>
      </c:pieChart>
      <c:spPr>
        <a:noFill/>
        <a:ln w="25400">
          <a:noFill/>
        </a:ln>
      </c:spPr>
    </c:plotArea>
    <c:plotVisOnly val="1"/>
    <c:dispBlanksAs val="zero"/>
    <c:showDLblsOverMax val="1"/>
  </c:chart>
  <c:spPr>
    <a:solidFill>
      <a:srgbClr val="FFFFFF"/>
    </a:solidFill>
    <a:ln>
      <a:solidFill>
        <a:srgbClr val="000000"/>
      </a:solidFill>
      <a:round/>
    </a:ln>
    <a:effectLst/>
  </c:spPr>
  <c:printSettings>
    <c:headerFooter/>
    <c:pageMargins b="1" l="0.75" r="0.75" t="1" header="0.5" footer="0.5"/>
    <c:pageSetup orientation="portrait"/>
  </c:printSettings>
  <c:userShapes r:id="rId1"/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chart" Target="../charts/chart3.xml"/><Relationship Id="rId1" Type="http://schemas.openxmlformats.org/officeDocument/2006/relationships/chart" Target="../charts/chart2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</xdr:row>
      <xdr:rowOff>133350</xdr:rowOff>
    </xdr:from>
    <xdr:to>
      <xdr:col>13</xdr:col>
      <xdr:colOff>647700</xdr:colOff>
      <xdr:row>28</xdr:row>
      <xdr:rowOff>19050</xdr:rowOff>
    </xdr:to>
    <xdr:graphicFrame macro="">
      <xdr:nvGraphicFramePr>
        <xdr:cNvPr id="2" name="圖表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485775</xdr:colOff>
      <xdr:row>2</xdr:row>
      <xdr:rowOff>66675</xdr:rowOff>
    </xdr:from>
    <xdr:to>
      <xdr:col>8</xdr:col>
      <xdr:colOff>171450</xdr:colOff>
      <xdr:row>21</xdr:row>
      <xdr:rowOff>219075</xdr:rowOff>
    </xdr:to>
    <xdr:graphicFrame macro="">
      <xdr:nvGraphicFramePr>
        <xdr:cNvPr id="2" name="圖表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0</xdr:col>
      <xdr:colOff>457200</xdr:colOff>
      <xdr:row>24</xdr:row>
      <xdr:rowOff>66675</xdr:rowOff>
    </xdr:from>
    <xdr:to>
      <xdr:col>8</xdr:col>
      <xdr:colOff>190500</xdr:colOff>
      <xdr:row>45</xdr:row>
      <xdr:rowOff>95250</xdr:rowOff>
    </xdr:to>
    <xdr:graphicFrame macro="">
      <xdr:nvGraphicFramePr>
        <xdr:cNvPr id="3" name="圖表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3.xml><?xml version="1.0" encoding="utf-8"?>
<c:userShapes xmlns:c="http://schemas.openxmlformats.org/drawingml/2006/chart">
  <cdr:relSizeAnchor xmlns:cdr="http://schemas.openxmlformats.org/drawingml/2006/chartDrawing">
    <cdr:from>
      <cdr:x>0.80541</cdr:x>
      <cdr:y>0.61853</cdr:y>
    </cdr:from>
    <cdr:to>
      <cdr:x>0.80541</cdr:x>
      <cdr:y>0.85991</cdr:y>
    </cdr:to>
    <cdr:cxnSp macro="">
      <cdr:nvCxnSpPr>
        <cdr:cNvPr id="3" name="直線接點 2"/>
        <cdr:cNvCxnSpPr/>
      </cdr:nvCxnSpPr>
      <cdr:spPr>
        <a:xfrm xmlns:a="http://schemas.openxmlformats.org/drawingml/2006/main">
          <a:off x="4533900" y="2733675"/>
          <a:ext cx="0" cy="106680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tx1"/>
          </a:solidFill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0">
          <a:schemeClr val="accent1"/>
        </a:fillRef>
        <a:effectRef xmlns:a="http://schemas.openxmlformats.org/drawingml/2006/main" idx="1">
          <a:schemeClr val="accent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0.14552</cdr:x>
      <cdr:y>0.18966</cdr:y>
    </cdr:from>
    <cdr:to>
      <cdr:x>0.22335</cdr:x>
      <cdr:y>0.29526</cdr:y>
    </cdr:to>
    <cdr:cxnSp macro="">
      <cdr:nvCxnSpPr>
        <cdr:cNvPr id="7" name="直線接點 6"/>
        <cdr:cNvCxnSpPr/>
      </cdr:nvCxnSpPr>
      <cdr:spPr>
        <a:xfrm xmlns:a="http://schemas.openxmlformats.org/drawingml/2006/main">
          <a:off x="819150" y="838200"/>
          <a:ext cx="438150" cy="466725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tx1"/>
          </a:solidFill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0">
          <a:schemeClr val="accent1"/>
        </a:fillRef>
        <a:effectRef xmlns:a="http://schemas.openxmlformats.org/drawingml/2006/main" idx="1">
          <a:schemeClr val="accent1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4.xml><?xml version="1.0" encoding="utf-8"?>
<c:userShapes xmlns:c="http://schemas.openxmlformats.org/drawingml/2006/chart">
  <cdr:relSizeAnchor xmlns:cdr="http://schemas.openxmlformats.org/drawingml/2006/chartDrawing">
    <cdr:from>
      <cdr:x>0.14094</cdr:x>
      <cdr:y>0.27097</cdr:y>
    </cdr:from>
    <cdr:to>
      <cdr:x>0.22819</cdr:x>
      <cdr:y>0.33118</cdr:y>
    </cdr:to>
    <cdr:cxnSp macro="">
      <cdr:nvCxnSpPr>
        <cdr:cNvPr id="3" name="直線接點 2"/>
        <cdr:cNvCxnSpPr/>
      </cdr:nvCxnSpPr>
      <cdr:spPr>
        <a:xfrm xmlns:a="http://schemas.openxmlformats.org/drawingml/2006/main" flipH="1" flipV="1">
          <a:off x="800100" y="1200150"/>
          <a:ext cx="495300" cy="26670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tx1"/>
          </a:solidFill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0">
          <a:schemeClr val="accent1"/>
        </a:fillRef>
        <a:effectRef xmlns:a="http://schemas.openxmlformats.org/drawingml/2006/main" idx="1">
          <a:schemeClr val="accent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0.80537</cdr:x>
      <cdr:y>0.67957</cdr:y>
    </cdr:from>
    <cdr:to>
      <cdr:x>0.80705</cdr:x>
      <cdr:y>0.82366</cdr:y>
    </cdr:to>
    <cdr:cxnSp macro="">
      <cdr:nvCxnSpPr>
        <cdr:cNvPr id="5" name="直線接點 4"/>
        <cdr:cNvCxnSpPr/>
      </cdr:nvCxnSpPr>
      <cdr:spPr>
        <a:xfrm xmlns:a="http://schemas.openxmlformats.org/drawingml/2006/main" flipH="1">
          <a:off x="4572000" y="3009900"/>
          <a:ext cx="9525" cy="638175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tx1"/>
          </a:solidFill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0">
          <a:schemeClr val="accent1"/>
        </a:fillRef>
        <a:effectRef xmlns:a="http://schemas.openxmlformats.org/drawingml/2006/main" idx="1">
          <a:schemeClr val="accent1"/>
        </a:effectRef>
        <a:fontRef xmlns:a="http://schemas.openxmlformats.org/drawingml/2006/main" idx="minor">
          <a:schemeClr val="tx1"/>
        </a:fontRef>
      </cdr:style>
    </cdr:cxnSp>
  </cdr:relSizeAnchor>
</c:userShape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V:\&#34893;&#29983;&#24615;&#26376;&#22577;&#20316;&#26989;\&#34893;&#29983;&#24615;&#21830;&#21697;&#20132;&#26131;&#32113;&#35336;\&#26376;&#22577;\&#26376;&#22577;\10510&#34893;&#20132;&#26376;&#22577;&#20316;&#26989;&#27284;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圖1趨勢圖"/>
      <sheetName val="利率(店) "/>
      <sheetName val="利率(交)"/>
      <sheetName val="匯率(店)"/>
      <sheetName val="匯率(交)"/>
      <sheetName val="權益"/>
      <sheetName val="商品"/>
      <sheetName val="信用"/>
      <sheetName val="其他"/>
      <sheetName val="附表"/>
      <sheetName val="統計"/>
      <sheetName val="彙總表"/>
      <sheetName val="彙總表 1 (新聞稿)"/>
      <sheetName val="彙總表 2(新聞稿)"/>
      <sheetName val="圖1趨勢圖 "/>
      <sheetName val="圖2分布圖"/>
      <sheetName val="封面"/>
      <sheetName val="表1彙總表(值) "/>
      <sheetName val="彙總表2(比較)"/>
      <sheetName val="表3銀行別(需排序)"/>
      <sheetName val="T3-S"/>
      <sheetName val="表3銀行別(排序) "/>
      <sheetName val="換匯"/>
      <sheetName val="換利"/>
      <sheetName val="表4統計表 (按月)"/>
      <sheetName val="表5銀行別 (按月需排序)"/>
      <sheetName val="T5-S"/>
      <sheetName val="表6NDF，保證金"/>
      <sheetName val="表7銀行別NDF"/>
      <sheetName val="T7-S"/>
      <sheetName val="表7銀行別NDF (排序)"/>
      <sheetName val="表310501銀行別增減"/>
      <sheetName val="工作表3"/>
      <sheetName val="選擇權趨勢圖"/>
      <sheetName val="工作表1"/>
      <sheetName val="人民幣  七 (2)"/>
    </sheetNames>
    <sheetDataSet>
      <sheetData sheetId="0" refreshError="1"/>
      <sheetData sheetId="1" refreshError="1"/>
      <sheetData sheetId="2" refreshError="1"/>
      <sheetData sheetId="3">
        <row r="2">
          <cell r="A2" t="str">
            <v>105年10月</v>
          </cell>
        </row>
      </sheetData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>
        <row r="7">
          <cell r="E7">
            <v>6.34</v>
          </cell>
        </row>
        <row r="18">
          <cell r="E18">
            <v>92.13</v>
          </cell>
        </row>
        <row r="30">
          <cell r="E30">
            <v>1.44</v>
          </cell>
        </row>
        <row r="33">
          <cell r="E33">
            <v>0.09</v>
          </cell>
        </row>
        <row r="37">
          <cell r="E37">
            <v>0</v>
          </cell>
        </row>
        <row r="59">
          <cell r="C59">
            <v>50.081053567003785</v>
          </cell>
          <cell r="D59">
            <v>49.918946432996215</v>
          </cell>
        </row>
      </sheetData>
      <sheetData sheetId="13"/>
      <sheetData sheetId="14">
        <row r="2">
          <cell r="Q2" t="str">
            <v>總交易量</v>
          </cell>
        </row>
      </sheetData>
      <sheetData sheetId="15">
        <row r="3">
          <cell r="M3" t="str">
            <v>純外幣交易</v>
          </cell>
        </row>
      </sheetData>
      <sheetData sheetId="16" refreshError="1"/>
      <sheetData sheetId="17" refreshError="1"/>
      <sheetData sheetId="18" refreshError="1"/>
      <sheetData sheetId="19">
        <row r="50">
          <cell r="O50">
            <v>69.12023416603418</v>
          </cell>
        </row>
        <row r="86">
          <cell r="O86">
            <v>30.879765833965823</v>
          </cell>
        </row>
      </sheetData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</sheetDataSet>
  </externalBook>
</externalLink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3.bin"/><Relationship Id="rId4" Type="http://schemas.openxmlformats.org/officeDocument/2006/relationships/comments" Target="../comments3.x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FFFF00"/>
  </sheetPr>
  <dimension ref="A1:E65"/>
  <sheetViews>
    <sheetView tabSelected="1" view="pageBreakPreview" zoomScale="90" zoomScaleNormal="85" zoomScaleSheetLayoutView="90" zoomScalePageLayoutView="85" workbookViewId="0">
      <selection activeCell="A5" sqref="A5"/>
    </sheetView>
  </sheetViews>
  <sheetFormatPr defaultColWidth="8.90625" defaultRowHeight="16.2"/>
  <cols>
    <col min="1" max="1" width="48.453125" style="112" customWidth="1"/>
    <col min="2" max="2" width="17.36328125" style="113" customWidth="1"/>
    <col min="3" max="3" width="20.1796875" style="113" customWidth="1"/>
    <col min="4" max="4" width="18.08984375" style="113" customWidth="1"/>
    <col min="5" max="5" width="16.81640625" style="177" customWidth="1"/>
    <col min="6" max="16384" width="8.90625" style="111"/>
  </cols>
  <sheetData>
    <row r="1" spans="1:5" ht="30.6">
      <c r="A1" s="183" t="s">
        <v>0</v>
      </c>
      <c r="B1" s="183"/>
      <c r="C1" s="183"/>
      <c r="D1" s="183"/>
      <c r="E1" s="183"/>
    </row>
    <row r="2" spans="1:5" ht="31.2" customHeight="1">
      <c r="A2" s="184" t="s">
        <v>1</v>
      </c>
      <c r="B2" s="184"/>
      <c r="C2" s="184"/>
      <c r="D2" s="184"/>
      <c r="E2" s="184"/>
    </row>
    <row r="3" spans="1:5" ht="19.8">
      <c r="A3" s="185" t="str">
        <f>'[1]匯率(店)'!A2</f>
        <v>105年10月</v>
      </c>
      <c r="B3" s="185"/>
      <c r="C3" s="185"/>
      <c r="D3" s="185"/>
      <c r="E3" s="185"/>
    </row>
    <row r="4" spans="1:5" ht="18" thickBot="1">
      <c r="D4" s="186" t="s">
        <v>5</v>
      </c>
      <c r="E4" s="186"/>
    </row>
    <row r="5" spans="1:5" s="119" customFormat="1" ht="39" customHeight="1">
      <c r="A5" s="114" t="s">
        <v>6</v>
      </c>
      <c r="B5" s="115" t="s">
        <v>7</v>
      </c>
      <c r="C5" s="116"/>
      <c r="D5" s="117"/>
      <c r="E5" s="118"/>
    </row>
    <row r="6" spans="1:5" s="119" customFormat="1" ht="24.75" customHeight="1" thickBot="1">
      <c r="A6" s="120"/>
      <c r="B6" s="121" t="s">
        <v>2</v>
      </c>
      <c r="C6" s="122" t="s">
        <v>3</v>
      </c>
      <c r="D6" s="122" t="s">
        <v>4</v>
      </c>
      <c r="E6" s="123" t="s">
        <v>8</v>
      </c>
    </row>
    <row r="7" spans="1:5" s="119" customFormat="1" ht="28.2" customHeight="1" thickBot="1">
      <c r="A7" s="124" t="s">
        <v>9</v>
      </c>
      <c r="B7" s="125">
        <v>227079</v>
      </c>
      <c r="C7" s="126">
        <v>537264</v>
      </c>
      <c r="D7" s="127">
        <v>764343</v>
      </c>
      <c r="E7" s="128">
        <v>6.34</v>
      </c>
    </row>
    <row r="8" spans="1:5" s="119" customFormat="1" ht="28.2" customHeight="1">
      <c r="A8" s="129" t="s">
        <v>10</v>
      </c>
      <c r="B8" s="130">
        <v>227079</v>
      </c>
      <c r="C8" s="130">
        <v>122260</v>
      </c>
      <c r="D8" s="130">
        <v>349339</v>
      </c>
      <c r="E8" s="131">
        <v>2.9</v>
      </c>
    </row>
    <row r="9" spans="1:5" s="119" customFormat="1" ht="24" hidden="1" customHeight="1">
      <c r="A9" s="129" t="s">
        <v>11</v>
      </c>
      <c r="B9" s="130">
        <v>0</v>
      </c>
      <c r="C9" s="130">
        <v>0</v>
      </c>
      <c r="D9" s="130">
        <v>0</v>
      </c>
      <c r="E9" s="132">
        <v>0</v>
      </c>
    </row>
    <row r="10" spans="1:5" s="119" customFormat="1" ht="24" hidden="1" customHeight="1">
      <c r="A10" s="129" t="s">
        <v>12</v>
      </c>
      <c r="B10" s="130">
        <v>225600</v>
      </c>
      <c r="C10" s="130">
        <v>108629</v>
      </c>
      <c r="D10" s="130">
        <v>334229</v>
      </c>
      <c r="E10" s="133">
        <v>2.77</v>
      </c>
    </row>
    <row r="11" spans="1:5" s="119" customFormat="1" ht="24" hidden="1" customHeight="1">
      <c r="A11" s="129" t="s">
        <v>13</v>
      </c>
      <c r="B11" s="130">
        <v>280</v>
      </c>
      <c r="C11" s="130">
        <v>0</v>
      </c>
      <c r="D11" s="130">
        <v>280</v>
      </c>
      <c r="E11" s="132">
        <v>0</v>
      </c>
    </row>
    <row r="12" spans="1:5" s="119" customFormat="1" ht="24" hidden="1" customHeight="1">
      <c r="A12" s="129" t="s">
        <v>14</v>
      </c>
      <c r="B12" s="130">
        <v>1199</v>
      </c>
      <c r="C12" s="130">
        <v>13631</v>
      </c>
      <c r="D12" s="130">
        <v>14830</v>
      </c>
      <c r="E12" s="133">
        <v>0.13</v>
      </c>
    </row>
    <row r="13" spans="1:5" s="119" customFormat="1" ht="25.2" customHeight="1" thickBot="1">
      <c r="A13" s="129" t="s">
        <v>15</v>
      </c>
      <c r="B13" s="130">
        <v>0</v>
      </c>
      <c r="C13" s="130">
        <v>415004</v>
      </c>
      <c r="D13" s="130">
        <v>415004</v>
      </c>
      <c r="E13" s="133">
        <v>3.44</v>
      </c>
    </row>
    <row r="14" spans="1:5" s="119" customFormat="1" ht="24" hidden="1" customHeight="1">
      <c r="A14" s="129" t="s">
        <v>16</v>
      </c>
      <c r="B14" s="130">
        <v>0</v>
      </c>
      <c r="C14" s="130">
        <v>225536</v>
      </c>
      <c r="D14" s="130">
        <v>225536</v>
      </c>
      <c r="E14" s="133">
        <v>1.87</v>
      </c>
    </row>
    <row r="15" spans="1:5" s="119" customFormat="1" ht="24" hidden="1" customHeight="1">
      <c r="A15" s="129" t="s">
        <v>17</v>
      </c>
      <c r="B15" s="130">
        <v>0</v>
      </c>
      <c r="C15" s="130">
        <v>189190</v>
      </c>
      <c r="D15" s="130">
        <v>189190</v>
      </c>
      <c r="E15" s="133">
        <v>1.57</v>
      </c>
    </row>
    <row r="16" spans="1:5" s="119" customFormat="1" ht="24" hidden="1" customHeight="1">
      <c r="A16" s="129" t="s">
        <v>18</v>
      </c>
      <c r="B16" s="130">
        <v>0</v>
      </c>
      <c r="C16" s="130">
        <v>278</v>
      </c>
      <c r="D16" s="130">
        <v>278</v>
      </c>
      <c r="E16" s="132">
        <v>0</v>
      </c>
    </row>
    <row r="17" spans="1:5" s="119" customFormat="1" ht="24" hidden="1" customHeight="1">
      <c r="A17" s="134" t="s">
        <v>19</v>
      </c>
      <c r="B17" s="135">
        <v>0</v>
      </c>
      <c r="C17" s="135">
        <v>0</v>
      </c>
      <c r="D17" s="135">
        <v>0</v>
      </c>
      <c r="E17" s="135">
        <v>0</v>
      </c>
    </row>
    <row r="18" spans="1:5" s="119" customFormat="1" ht="30" customHeight="1" thickBot="1">
      <c r="A18" s="136" t="s">
        <v>20</v>
      </c>
      <c r="B18" s="125">
        <v>5650914</v>
      </c>
      <c r="C18" s="126">
        <v>5458965</v>
      </c>
      <c r="D18" s="127">
        <v>11109879</v>
      </c>
      <c r="E18" s="128">
        <v>92.13</v>
      </c>
    </row>
    <row r="19" spans="1:5" s="119" customFormat="1" ht="30" customHeight="1">
      <c r="A19" s="137" t="s">
        <v>21</v>
      </c>
      <c r="B19" s="130">
        <v>5650914</v>
      </c>
      <c r="C19" s="130">
        <v>5354035</v>
      </c>
      <c r="D19" s="130">
        <v>11004949</v>
      </c>
      <c r="E19" s="133">
        <v>91.26</v>
      </c>
    </row>
    <row r="20" spans="1:5" s="119" customFormat="1" ht="24" hidden="1" customHeight="1">
      <c r="A20" s="129" t="s">
        <v>22</v>
      </c>
      <c r="B20" s="130">
        <v>241980</v>
      </c>
      <c r="C20" s="130">
        <v>1061027</v>
      </c>
      <c r="D20" s="130">
        <v>1303007</v>
      </c>
      <c r="E20" s="133">
        <v>10.81</v>
      </c>
    </row>
    <row r="21" spans="1:5" s="119" customFormat="1" ht="24" hidden="1" customHeight="1">
      <c r="A21" s="129" t="s">
        <v>23</v>
      </c>
      <c r="B21" s="130">
        <v>5254465</v>
      </c>
      <c r="C21" s="130">
        <v>3514049</v>
      </c>
      <c r="D21" s="130">
        <v>8768514</v>
      </c>
      <c r="E21" s="133">
        <v>72.709999999999994</v>
      </c>
    </row>
    <row r="22" spans="1:5" s="119" customFormat="1" ht="24" hidden="1" customHeight="1">
      <c r="A22" s="129" t="s">
        <v>24</v>
      </c>
      <c r="B22" s="130">
        <v>81161</v>
      </c>
      <c r="C22" s="130">
        <v>28901</v>
      </c>
      <c r="D22" s="130">
        <v>110062</v>
      </c>
      <c r="E22" s="133">
        <v>0.91</v>
      </c>
    </row>
    <row r="23" spans="1:5" s="119" customFormat="1" ht="24" hidden="1" customHeight="1">
      <c r="A23" s="129" t="s">
        <v>25</v>
      </c>
      <c r="B23" s="130">
        <v>36763</v>
      </c>
      <c r="C23" s="130">
        <v>373585</v>
      </c>
      <c r="D23" s="130">
        <v>410348</v>
      </c>
      <c r="E23" s="133">
        <v>3.4</v>
      </c>
    </row>
    <row r="24" spans="1:5" s="119" customFormat="1" ht="24" hidden="1" customHeight="1">
      <c r="A24" s="129" t="s">
        <v>26</v>
      </c>
      <c r="B24" s="130">
        <v>36545</v>
      </c>
      <c r="C24" s="130">
        <v>376473</v>
      </c>
      <c r="D24" s="130">
        <v>413018</v>
      </c>
      <c r="E24" s="133">
        <v>3.43</v>
      </c>
    </row>
    <row r="25" spans="1:5" s="119" customFormat="1" ht="26.4" customHeight="1" thickBot="1">
      <c r="A25" s="129" t="s">
        <v>27</v>
      </c>
      <c r="B25" s="130">
        <v>0</v>
      </c>
      <c r="C25" s="130">
        <v>104930</v>
      </c>
      <c r="D25" s="130">
        <v>104930</v>
      </c>
      <c r="E25" s="133">
        <v>0.87</v>
      </c>
    </row>
    <row r="26" spans="1:5" s="119" customFormat="1" ht="24" hidden="1" customHeight="1">
      <c r="A26" s="129" t="s">
        <v>16</v>
      </c>
      <c r="B26" s="130">
        <v>0</v>
      </c>
      <c r="C26" s="130">
        <v>49686</v>
      </c>
      <c r="D26" s="130">
        <v>49686</v>
      </c>
      <c r="E26" s="133">
        <v>0.41</v>
      </c>
    </row>
    <row r="27" spans="1:5" s="119" customFormat="1" ht="24" hidden="1" customHeight="1">
      <c r="A27" s="129" t="s">
        <v>28</v>
      </c>
      <c r="B27" s="130">
        <v>0</v>
      </c>
      <c r="C27" s="130">
        <v>48908</v>
      </c>
      <c r="D27" s="130">
        <v>48908</v>
      </c>
      <c r="E27" s="133">
        <v>0.4</v>
      </c>
    </row>
    <row r="28" spans="1:5" s="119" customFormat="1" ht="24" hidden="1" customHeight="1">
      <c r="A28" s="129" t="s">
        <v>13</v>
      </c>
      <c r="B28" s="130">
        <v>0</v>
      </c>
      <c r="C28" s="130">
        <v>3186</v>
      </c>
      <c r="D28" s="130">
        <v>3186</v>
      </c>
      <c r="E28" s="133">
        <v>0.03</v>
      </c>
    </row>
    <row r="29" spans="1:5" s="119" customFormat="1" ht="24" hidden="1" customHeight="1">
      <c r="A29" s="134" t="s">
        <v>14</v>
      </c>
      <c r="B29" s="135">
        <v>0</v>
      </c>
      <c r="C29" s="135">
        <v>3150</v>
      </c>
      <c r="D29" s="135">
        <v>3150</v>
      </c>
      <c r="E29" s="133">
        <v>0.03</v>
      </c>
    </row>
    <row r="30" spans="1:5" s="119" customFormat="1" ht="30" customHeight="1" thickBot="1">
      <c r="A30" s="136" t="s">
        <v>29</v>
      </c>
      <c r="B30" s="127">
        <v>160275</v>
      </c>
      <c r="C30" s="127">
        <v>13368</v>
      </c>
      <c r="D30" s="127">
        <v>173643</v>
      </c>
      <c r="E30" s="128">
        <v>1.44</v>
      </c>
    </row>
    <row r="31" spans="1:5" s="119" customFormat="1" ht="30" customHeight="1">
      <c r="A31" s="138" t="s">
        <v>10</v>
      </c>
      <c r="B31" s="130">
        <v>45</v>
      </c>
      <c r="C31" s="130">
        <v>413</v>
      </c>
      <c r="D31" s="130">
        <v>458</v>
      </c>
      <c r="E31" s="139">
        <v>0</v>
      </c>
    </row>
    <row r="32" spans="1:5" s="119" customFormat="1" ht="30" customHeight="1" thickBot="1">
      <c r="A32" s="134" t="s">
        <v>15</v>
      </c>
      <c r="B32" s="135">
        <v>160230</v>
      </c>
      <c r="C32" s="135">
        <v>12955</v>
      </c>
      <c r="D32" s="135">
        <v>173185</v>
      </c>
      <c r="E32" s="133">
        <v>1.44</v>
      </c>
    </row>
    <row r="33" spans="1:5" s="119" customFormat="1" ht="30" customHeight="1" thickBot="1">
      <c r="A33" s="136" t="s">
        <v>30</v>
      </c>
      <c r="B33" s="127">
        <v>852</v>
      </c>
      <c r="C33" s="127">
        <v>9610</v>
      </c>
      <c r="D33" s="127">
        <v>10462</v>
      </c>
      <c r="E33" s="128">
        <v>0.09</v>
      </c>
    </row>
    <row r="34" spans="1:5" s="119" customFormat="1" ht="30" customHeight="1">
      <c r="A34" s="138" t="s">
        <v>10</v>
      </c>
      <c r="B34" s="130">
        <v>0</v>
      </c>
      <c r="C34" s="130">
        <v>7047</v>
      </c>
      <c r="D34" s="130">
        <v>7047</v>
      </c>
      <c r="E34" s="133">
        <v>0.06</v>
      </c>
    </row>
    <row r="35" spans="1:5" s="119" customFormat="1" ht="30" customHeight="1" thickBot="1">
      <c r="A35" s="134" t="s">
        <v>15</v>
      </c>
      <c r="B35" s="135">
        <v>852</v>
      </c>
      <c r="C35" s="135">
        <v>2563</v>
      </c>
      <c r="D35" s="135">
        <v>3415</v>
      </c>
      <c r="E35" s="133">
        <v>0.03</v>
      </c>
    </row>
    <row r="36" spans="1:5" s="119" customFormat="1" ht="30" customHeight="1" thickBot="1">
      <c r="A36" s="140" t="s">
        <v>31</v>
      </c>
      <c r="B36" s="127">
        <v>6039120</v>
      </c>
      <c r="C36" s="127">
        <v>6019207</v>
      </c>
      <c r="D36" s="127">
        <v>12058327</v>
      </c>
      <c r="E36" s="128">
        <v>100</v>
      </c>
    </row>
    <row r="37" spans="1:5" s="119" customFormat="1" ht="30" customHeight="1" thickBot="1">
      <c r="A37" s="141" t="s">
        <v>32</v>
      </c>
      <c r="B37" s="127">
        <v>0</v>
      </c>
      <c r="C37" s="127">
        <v>365</v>
      </c>
      <c r="D37" s="127">
        <v>365</v>
      </c>
      <c r="E37" s="142">
        <v>0</v>
      </c>
    </row>
    <row r="38" spans="1:5" s="119" customFormat="1" ht="24" hidden="1" customHeight="1">
      <c r="A38" s="143" t="s">
        <v>33</v>
      </c>
      <c r="B38" s="130">
        <v>0</v>
      </c>
      <c r="C38" s="130">
        <v>365</v>
      </c>
      <c r="D38" s="130">
        <v>365</v>
      </c>
      <c r="E38" s="139">
        <v>0</v>
      </c>
    </row>
    <row r="39" spans="1:5" s="119" customFormat="1" ht="24" hidden="1" customHeight="1">
      <c r="A39" s="144" t="s">
        <v>34</v>
      </c>
      <c r="B39" s="130">
        <v>0</v>
      </c>
      <c r="C39" s="130">
        <v>0</v>
      </c>
      <c r="D39" s="130">
        <v>0</v>
      </c>
      <c r="E39" s="145">
        <v>0</v>
      </c>
    </row>
    <row r="40" spans="1:5" s="119" customFormat="1" ht="24" hidden="1" customHeight="1">
      <c r="A40" s="129" t="s">
        <v>35</v>
      </c>
      <c r="B40" s="130">
        <v>0</v>
      </c>
      <c r="C40" s="130">
        <v>0</v>
      </c>
      <c r="D40" s="130">
        <v>0</v>
      </c>
      <c r="E40" s="145">
        <v>0</v>
      </c>
    </row>
    <row r="41" spans="1:5" s="119" customFormat="1" ht="24" hidden="1" customHeight="1">
      <c r="A41" s="146" t="s">
        <v>36</v>
      </c>
      <c r="B41" s="135">
        <v>0</v>
      </c>
      <c r="C41" s="135">
        <v>0</v>
      </c>
      <c r="D41" s="135">
        <v>0</v>
      </c>
      <c r="E41" s="145">
        <v>0</v>
      </c>
    </row>
    <row r="42" spans="1:5" s="119" customFormat="1" ht="30" customHeight="1" thickBot="1">
      <c r="A42" s="141" t="s">
        <v>37</v>
      </c>
      <c r="B42" s="147">
        <v>0</v>
      </c>
      <c r="C42" s="147">
        <v>0</v>
      </c>
      <c r="D42" s="147">
        <v>0</v>
      </c>
      <c r="E42" s="148">
        <v>0</v>
      </c>
    </row>
    <row r="43" spans="1:5" s="119" customFormat="1" ht="24" hidden="1" customHeight="1">
      <c r="A43" s="149" t="s">
        <v>38</v>
      </c>
      <c r="B43" s="130">
        <v>0</v>
      </c>
      <c r="C43" s="130">
        <v>0</v>
      </c>
      <c r="D43" s="130">
        <v>0</v>
      </c>
      <c r="E43" s="145">
        <v>0</v>
      </c>
    </row>
    <row r="44" spans="1:5" s="119" customFormat="1" ht="24" hidden="1" customHeight="1">
      <c r="A44" s="150" t="s">
        <v>39</v>
      </c>
      <c r="B44" s="151">
        <v>0</v>
      </c>
      <c r="C44" s="151">
        <v>0</v>
      </c>
      <c r="D44" s="151">
        <v>0</v>
      </c>
      <c r="E44" s="145">
        <v>0</v>
      </c>
    </row>
    <row r="45" spans="1:5" s="119" customFormat="1" ht="24" hidden="1" customHeight="1">
      <c r="A45" s="152" t="s">
        <v>40</v>
      </c>
      <c r="B45" s="153">
        <v>0</v>
      </c>
      <c r="C45" s="153">
        <v>0</v>
      </c>
      <c r="D45" s="153">
        <v>0</v>
      </c>
      <c r="E45" s="145">
        <v>0</v>
      </c>
    </row>
    <row r="46" spans="1:5" s="119" customFormat="1" ht="30" customHeight="1" thickBot="1">
      <c r="A46" s="140" t="s">
        <v>41</v>
      </c>
      <c r="B46" s="127">
        <v>6039120</v>
      </c>
      <c r="C46" s="127">
        <v>6019572</v>
      </c>
      <c r="D46" s="127">
        <v>12058692</v>
      </c>
      <c r="E46" s="128">
        <v>100</v>
      </c>
    </row>
    <row r="47" spans="1:5" ht="21" customHeight="1">
      <c r="A47" s="112" t="s">
        <v>42</v>
      </c>
      <c r="B47" s="154"/>
      <c r="C47" s="154"/>
      <c r="D47" s="154"/>
      <c r="E47" s="155"/>
    </row>
    <row r="48" spans="1:5" ht="15.6" customHeight="1">
      <c r="A48" s="156" t="s">
        <v>43</v>
      </c>
      <c r="B48" s="156"/>
      <c r="C48" s="156"/>
      <c r="D48" s="156"/>
      <c r="E48" s="156"/>
    </row>
    <row r="49" spans="1:5" ht="19.95" customHeight="1">
      <c r="A49" s="156" t="s">
        <v>44</v>
      </c>
      <c r="B49" s="156"/>
      <c r="C49" s="156"/>
      <c r="D49" s="156"/>
      <c r="E49" s="156"/>
    </row>
    <row r="50" spans="1:5">
      <c r="A50" s="156"/>
      <c r="B50" s="156"/>
      <c r="C50" s="156"/>
      <c r="D50" s="156"/>
      <c r="E50" s="156"/>
    </row>
    <row r="51" spans="1:5">
      <c r="A51" s="156"/>
      <c r="B51" s="156"/>
      <c r="C51" s="156"/>
      <c r="D51" s="156"/>
      <c r="E51" s="156"/>
    </row>
    <row r="52" spans="1:5">
      <c r="A52" s="156"/>
      <c r="B52" s="156"/>
      <c r="C52" s="156"/>
      <c r="D52" s="156"/>
      <c r="E52" s="156"/>
    </row>
    <row r="53" spans="1:5">
      <c r="A53" s="156"/>
      <c r="B53" s="156"/>
      <c r="C53" s="156"/>
      <c r="D53" s="156"/>
      <c r="E53" s="156"/>
    </row>
    <row r="54" spans="1:5">
      <c r="A54" s="111"/>
      <c r="B54" s="156"/>
      <c r="C54" s="156"/>
      <c r="D54" s="156"/>
      <c r="E54" s="156"/>
    </row>
    <row r="55" spans="1:5" ht="28.2">
      <c r="A55" s="184" t="s">
        <v>45</v>
      </c>
      <c r="B55" s="184"/>
      <c r="C55" s="184"/>
      <c r="D55" s="184"/>
      <c r="E55" s="184"/>
    </row>
    <row r="56" spans="1:5" ht="28.8" thickBot="1">
      <c r="A56" s="111"/>
      <c r="B56" s="157"/>
      <c r="C56" s="157"/>
      <c r="D56" s="186" t="s">
        <v>5</v>
      </c>
      <c r="E56" s="186"/>
    </row>
    <row r="57" spans="1:5" ht="41.4" customHeight="1">
      <c r="A57" s="178" t="s">
        <v>46</v>
      </c>
      <c r="B57" s="179"/>
      <c r="C57" s="158" t="s">
        <v>47</v>
      </c>
      <c r="D57" s="159" t="s">
        <v>48</v>
      </c>
      <c r="E57" s="160" t="s">
        <v>4</v>
      </c>
    </row>
    <row r="58" spans="1:5" ht="35.4" customHeight="1">
      <c r="A58" s="180" t="s">
        <v>49</v>
      </c>
      <c r="B58" s="161" t="s">
        <v>50</v>
      </c>
      <c r="C58" s="162">
        <f>B46</f>
        <v>6039120</v>
      </c>
      <c r="D58" s="162">
        <f>C46</f>
        <v>6019572</v>
      </c>
      <c r="E58" s="163">
        <f>C58+D58</f>
        <v>12058692</v>
      </c>
    </row>
    <row r="59" spans="1:5" ht="35.4" customHeight="1">
      <c r="A59" s="181"/>
      <c r="B59" s="161" t="s">
        <v>51</v>
      </c>
      <c r="C59" s="164">
        <f>(C58/$E$58)*100</f>
        <v>50.081053567003785</v>
      </c>
      <c r="D59" s="164">
        <f>(D58/$E$58)*100</f>
        <v>49.918946432996215</v>
      </c>
      <c r="E59" s="165">
        <f>(E58/$E$58)*100</f>
        <v>100</v>
      </c>
    </row>
    <row r="60" spans="1:5" ht="35.4" customHeight="1">
      <c r="A60" s="180" t="s">
        <v>52</v>
      </c>
      <c r="B60" s="161" t="s">
        <v>53</v>
      </c>
      <c r="C60" s="162">
        <v>6094312</v>
      </c>
      <c r="D60" s="162">
        <v>6595417</v>
      </c>
      <c r="E60" s="163">
        <v>12689729</v>
      </c>
    </row>
    <row r="61" spans="1:5" ht="35.4" customHeight="1">
      <c r="A61" s="181"/>
      <c r="B61" s="166" t="s">
        <v>54</v>
      </c>
      <c r="C61" s="164">
        <v>48.025548851358451</v>
      </c>
      <c r="D61" s="164">
        <v>51.974451148641556</v>
      </c>
      <c r="E61" s="165">
        <v>100</v>
      </c>
    </row>
    <row r="62" spans="1:5" ht="35.4" customHeight="1">
      <c r="A62" s="180" t="s">
        <v>55</v>
      </c>
      <c r="B62" s="167" t="s">
        <v>56</v>
      </c>
      <c r="C62" s="168">
        <f>C58-C60</f>
        <v>-55192</v>
      </c>
      <c r="D62" s="168">
        <f>D58-D60</f>
        <v>-575845</v>
      </c>
      <c r="E62" s="169">
        <f>E58-E60</f>
        <v>-631037</v>
      </c>
    </row>
    <row r="63" spans="1:5" ht="35.4" customHeight="1" thickBot="1">
      <c r="A63" s="182"/>
      <c r="B63" s="170" t="s">
        <v>57</v>
      </c>
      <c r="C63" s="171">
        <f>(C62/C60)*100</f>
        <v>-0.90563134936314393</v>
      </c>
      <c r="D63" s="171">
        <f>(D62/D60)*100</f>
        <v>-8.7309869868728551</v>
      </c>
      <c r="E63" s="172">
        <f>(E62/E60)*100</f>
        <v>-4.972816992388096</v>
      </c>
    </row>
    <row r="64" spans="1:5" ht="16.95" customHeight="1">
      <c r="A64" s="111"/>
      <c r="B64" s="173"/>
      <c r="C64" s="173"/>
      <c r="D64" s="173"/>
      <c r="E64" s="173"/>
    </row>
    <row r="65" spans="1:5" ht="32.4" customHeight="1">
      <c r="A65" s="174"/>
      <c r="B65" s="175"/>
      <c r="C65" s="175"/>
      <c r="D65" s="175"/>
      <c r="E65" s="176"/>
    </row>
  </sheetData>
  <mergeCells count="10">
    <mergeCell ref="A57:B57"/>
    <mergeCell ref="A58:A59"/>
    <mergeCell ref="A60:A61"/>
    <mergeCell ref="A62:A63"/>
    <mergeCell ref="A1:E1"/>
    <mergeCell ref="A2:E2"/>
    <mergeCell ref="A3:E3"/>
    <mergeCell ref="D4:E4"/>
    <mergeCell ref="A55:E55"/>
    <mergeCell ref="D56:E56"/>
  </mergeCells>
  <phoneticPr fontId="3" type="noConversion"/>
  <printOptions horizontalCentered="1"/>
  <pageMargins left="0.23622047244094491" right="0.23622047244094491" top="0.74803149606299213" bottom="0.74803149606299213" header="0.31496062992125984" footer="0.31496062992125984"/>
  <pageSetup paperSize="9" scale="68" firstPageNumber="0" fitToWidth="0" orientation="portrait"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FFFF00"/>
  </sheetPr>
  <dimension ref="A1:G49"/>
  <sheetViews>
    <sheetView view="pageBreakPreview" topLeftCell="A43" zoomScaleNormal="85" zoomScaleSheetLayoutView="100" zoomScalePageLayoutView="85" workbookViewId="0">
      <selection activeCell="A5" sqref="A5"/>
    </sheetView>
  </sheetViews>
  <sheetFormatPr defaultColWidth="8.90625" defaultRowHeight="16.2"/>
  <cols>
    <col min="1" max="1" width="51.81640625" style="7" customWidth="1"/>
    <col min="2" max="2" width="13.6328125" style="8" customWidth="1"/>
    <col min="3" max="3" width="11" style="8" customWidth="1"/>
    <col min="4" max="4" width="13.08984375" style="9" customWidth="1"/>
    <col min="5" max="5" width="10.81640625" style="76" customWidth="1"/>
    <col min="6" max="6" width="13.36328125" style="6" customWidth="1"/>
    <col min="7" max="7" width="10.90625" style="1" customWidth="1"/>
    <col min="8" max="16384" width="8.90625" style="1"/>
  </cols>
  <sheetData>
    <row r="1" spans="1:7" ht="30.6">
      <c r="A1" s="187" t="s">
        <v>58</v>
      </c>
      <c r="B1" s="187"/>
      <c r="C1" s="187"/>
      <c r="D1" s="187"/>
      <c r="E1" s="187"/>
      <c r="F1" s="187"/>
      <c r="G1" s="187"/>
    </row>
    <row r="2" spans="1:7">
      <c r="A2" s="188"/>
      <c r="B2" s="188"/>
      <c r="C2" s="188"/>
      <c r="D2" s="188"/>
      <c r="E2" s="188"/>
      <c r="F2" s="188"/>
      <c r="G2" s="188"/>
    </row>
    <row r="3" spans="1:7">
      <c r="A3" s="2"/>
      <c r="B3" s="3"/>
      <c r="C3" s="3"/>
      <c r="D3" s="4"/>
      <c r="E3" s="5"/>
    </row>
    <row r="4" spans="1:7" ht="16.8" thickBot="1">
      <c r="E4" s="10"/>
      <c r="F4" s="11" t="s">
        <v>59</v>
      </c>
    </row>
    <row r="5" spans="1:7" s="15" customFormat="1" ht="22.2">
      <c r="A5" s="12" t="s">
        <v>60</v>
      </c>
      <c r="B5" s="189" t="s">
        <v>61</v>
      </c>
      <c r="C5" s="190"/>
      <c r="D5" s="189" t="s">
        <v>52</v>
      </c>
      <c r="E5" s="190"/>
      <c r="F5" s="13" t="s">
        <v>62</v>
      </c>
      <c r="G5" s="14"/>
    </row>
    <row r="6" spans="1:7" s="15" customFormat="1" ht="16.8" thickBot="1">
      <c r="A6" s="16"/>
      <c r="B6" s="17" t="s">
        <v>63</v>
      </c>
      <c r="C6" s="18" t="s">
        <v>8</v>
      </c>
      <c r="D6" s="17" t="s">
        <v>63</v>
      </c>
      <c r="E6" s="19" t="s">
        <v>8</v>
      </c>
      <c r="F6" s="20" t="s">
        <v>64</v>
      </c>
      <c r="G6" s="21" t="s">
        <v>65</v>
      </c>
    </row>
    <row r="7" spans="1:7" s="15" customFormat="1" ht="24" customHeight="1" thickBot="1">
      <c r="A7" s="22" t="s">
        <v>66</v>
      </c>
      <c r="B7" s="23">
        <v>764343</v>
      </c>
      <c r="C7" s="24">
        <v>6.34</v>
      </c>
      <c r="D7" s="23">
        <v>959038</v>
      </c>
      <c r="E7" s="24">
        <v>7.56</v>
      </c>
      <c r="F7" s="25">
        <f t="shared" ref="F7:F46" si="0">B7-D7</f>
        <v>-194695</v>
      </c>
      <c r="G7" s="26">
        <f t="shared" ref="G7:G38" si="1">(F7/D7)*100</f>
        <v>-20.301072533100879</v>
      </c>
    </row>
    <row r="8" spans="1:7" s="15" customFormat="1" ht="24" customHeight="1">
      <c r="A8" s="27" t="s">
        <v>21</v>
      </c>
      <c r="B8" s="28">
        <v>349339</v>
      </c>
      <c r="C8" s="29">
        <v>2.9</v>
      </c>
      <c r="D8" s="28">
        <v>307472</v>
      </c>
      <c r="E8" s="29">
        <v>2.42</v>
      </c>
      <c r="F8" s="30">
        <f t="shared" si="0"/>
        <v>41867</v>
      </c>
      <c r="G8" s="31">
        <f t="shared" si="1"/>
        <v>13.616524431492948</v>
      </c>
    </row>
    <row r="9" spans="1:7" s="15" customFormat="1" ht="24" customHeight="1">
      <c r="A9" s="32" t="s">
        <v>11</v>
      </c>
      <c r="B9" s="33">
        <v>0</v>
      </c>
      <c r="C9" s="34">
        <v>0</v>
      </c>
      <c r="D9" s="33">
        <v>0</v>
      </c>
      <c r="E9" s="34">
        <v>0</v>
      </c>
      <c r="F9" s="35">
        <f t="shared" si="0"/>
        <v>0</v>
      </c>
      <c r="G9" s="36">
        <v>0</v>
      </c>
    </row>
    <row r="10" spans="1:7" s="15" customFormat="1" ht="24" customHeight="1">
      <c r="A10" s="32" t="s">
        <v>12</v>
      </c>
      <c r="B10" s="33">
        <v>334229</v>
      </c>
      <c r="C10" s="37">
        <v>2.77</v>
      </c>
      <c r="D10" s="33">
        <v>296493</v>
      </c>
      <c r="E10" s="37">
        <v>2.34</v>
      </c>
      <c r="F10" s="35">
        <f t="shared" si="0"/>
        <v>37736</v>
      </c>
      <c r="G10" s="38">
        <f t="shared" si="1"/>
        <v>12.727450563756987</v>
      </c>
    </row>
    <row r="11" spans="1:7" s="15" customFormat="1" ht="24" customHeight="1">
      <c r="A11" s="32" t="s">
        <v>18</v>
      </c>
      <c r="B11" s="33">
        <v>280</v>
      </c>
      <c r="C11" s="34">
        <v>0</v>
      </c>
      <c r="D11" s="33">
        <v>1798</v>
      </c>
      <c r="E11" s="37">
        <v>0.01</v>
      </c>
      <c r="F11" s="35">
        <f t="shared" si="0"/>
        <v>-1518</v>
      </c>
      <c r="G11" s="39">
        <f t="shared" si="1"/>
        <v>-84.427141268075644</v>
      </c>
    </row>
    <row r="12" spans="1:7" s="15" customFormat="1" ht="24" customHeight="1">
      <c r="A12" s="32" t="s">
        <v>14</v>
      </c>
      <c r="B12" s="33">
        <v>14830</v>
      </c>
      <c r="C12" s="37">
        <v>0.13</v>
      </c>
      <c r="D12" s="33">
        <v>9181</v>
      </c>
      <c r="E12" s="37">
        <v>7.0000000000000007E-2</v>
      </c>
      <c r="F12" s="35">
        <f t="shared" si="0"/>
        <v>5649</v>
      </c>
      <c r="G12" s="38">
        <f t="shared" si="1"/>
        <v>61.529245180263594</v>
      </c>
    </row>
    <row r="13" spans="1:7" s="15" customFormat="1" ht="24" customHeight="1">
      <c r="A13" s="32" t="s">
        <v>15</v>
      </c>
      <c r="B13" s="33">
        <v>415004</v>
      </c>
      <c r="C13" s="37">
        <v>3.44</v>
      </c>
      <c r="D13" s="33">
        <v>651566</v>
      </c>
      <c r="E13" s="37">
        <v>5.14</v>
      </c>
      <c r="F13" s="35">
        <f t="shared" si="0"/>
        <v>-236562</v>
      </c>
      <c r="G13" s="38">
        <f t="shared" si="1"/>
        <v>-36.306682669138659</v>
      </c>
    </row>
    <row r="14" spans="1:7" s="15" customFormat="1" ht="24" customHeight="1">
      <c r="A14" s="32" t="s">
        <v>67</v>
      </c>
      <c r="B14" s="33">
        <v>225536</v>
      </c>
      <c r="C14" s="37">
        <v>1.87</v>
      </c>
      <c r="D14" s="33">
        <v>309087</v>
      </c>
      <c r="E14" s="37">
        <v>2.44</v>
      </c>
      <c r="F14" s="35">
        <f t="shared" si="0"/>
        <v>-83551</v>
      </c>
      <c r="G14" s="40">
        <f t="shared" si="1"/>
        <v>-27.031547751927448</v>
      </c>
    </row>
    <row r="15" spans="1:7" s="15" customFormat="1" ht="24" customHeight="1">
      <c r="A15" s="32" t="s">
        <v>68</v>
      </c>
      <c r="B15" s="33">
        <v>189190</v>
      </c>
      <c r="C15" s="37">
        <v>1.57</v>
      </c>
      <c r="D15" s="33">
        <v>342479</v>
      </c>
      <c r="E15" s="37">
        <v>2.7</v>
      </c>
      <c r="F15" s="35">
        <f t="shared" si="0"/>
        <v>-153289</v>
      </c>
      <c r="G15" s="40">
        <f t="shared" si="1"/>
        <v>-44.75865673515748</v>
      </c>
    </row>
    <row r="16" spans="1:7" s="15" customFormat="1" ht="24" customHeight="1">
      <c r="A16" s="32" t="s">
        <v>13</v>
      </c>
      <c r="B16" s="33">
        <v>278</v>
      </c>
      <c r="C16" s="36">
        <v>0</v>
      </c>
      <c r="D16" s="33">
        <v>0</v>
      </c>
      <c r="E16" s="36">
        <v>0</v>
      </c>
      <c r="F16" s="35">
        <f t="shared" si="0"/>
        <v>278</v>
      </c>
      <c r="G16" s="36">
        <v>0</v>
      </c>
    </row>
    <row r="17" spans="1:7" s="15" customFormat="1" ht="24" customHeight="1" thickBot="1">
      <c r="A17" s="41" t="s">
        <v>14</v>
      </c>
      <c r="B17" s="42">
        <v>0</v>
      </c>
      <c r="C17" s="36">
        <v>0</v>
      </c>
      <c r="D17" s="42">
        <v>0</v>
      </c>
      <c r="E17" s="36">
        <v>0</v>
      </c>
      <c r="F17" s="43">
        <f t="shared" si="0"/>
        <v>0</v>
      </c>
      <c r="G17" s="36">
        <v>0</v>
      </c>
    </row>
    <row r="18" spans="1:7" s="15" customFormat="1" ht="24" customHeight="1" thickBot="1">
      <c r="A18" s="22" t="s">
        <v>69</v>
      </c>
      <c r="B18" s="23">
        <v>11109879</v>
      </c>
      <c r="C18" s="24">
        <v>92.13</v>
      </c>
      <c r="D18" s="23">
        <v>11426438</v>
      </c>
      <c r="E18" s="24">
        <v>90.04</v>
      </c>
      <c r="F18" s="25">
        <f t="shared" si="0"/>
        <v>-316559</v>
      </c>
      <c r="G18" s="26">
        <f t="shared" si="1"/>
        <v>-2.7704084159910551</v>
      </c>
    </row>
    <row r="19" spans="1:7" s="15" customFormat="1" ht="24" customHeight="1">
      <c r="A19" s="27" t="s">
        <v>21</v>
      </c>
      <c r="B19" s="28">
        <v>11004949</v>
      </c>
      <c r="C19" s="29">
        <v>91.26</v>
      </c>
      <c r="D19" s="28">
        <v>11364585</v>
      </c>
      <c r="E19" s="29">
        <v>89.55</v>
      </c>
      <c r="F19" s="44">
        <f t="shared" si="0"/>
        <v>-359636</v>
      </c>
      <c r="G19" s="38">
        <f t="shared" si="1"/>
        <v>-3.1645326248164802</v>
      </c>
    </row>
    <row r="20" spans="1:7" s="15" customFormat="1" ht="24" customHeight="1">
      <c r="A20" s="32" t="s">
        <v>22</v>
      </c>
      <c r="B20" s="33">
        <v>1303007</v>
      </c>
      <c r="C20" s="37">
        <v>10.81</v>
      </c>
      <c r="D20" s="33">
        <v>1070871</v>
      </c>
      <c r="E20" s="37">
        <v>8.44</v>
      </c>
      <c r="F20" s="30">
        <f t="shared" si="0"/>
        <v>232136</v>
      </c>
      <c r="G20" s="38">
        <f t="shared" si="1"/>
        <v>21.677307537509186</v>
      </c>
    </row>
    <row r="21" spans="1:7" s="15" customFormat="1" ht="24" customHeight="1">
      <c r="A21" s="32" t="s">
        <v>23</v>
      </c>
      <c r="B21" s="33">
        <v>8768514</v>
      </c>
      <c r="C21" s="37">
        <v>72.709999999999994</v>
      </c>
      <c r="D21" s="33">
        <v>9291256</v>
      </c>
      <c r="E21" s="37">
        <v>73.22</v>
      </c>
      <c r="F21" s="35">
        <f t="shared" si="0"/>
        <v>-522742</v>
      </c>
      <c r="G21" s="38">
        <f t="shared" si="1"/>
        <v>-5.626171531599172</v>
      </c>
    </row>
    <row r="22" spans="1:7" s="15" customFormat="1" ht="24" customHeight="1">
      <c r="A22" s="32" t="s">
        <v>24</v>
      </c>
      <c r="B22" s="33">
        <v>110062</v>
      </c>
      <c r="C22" s="37">
        <v>0.91</v>
      </c>
      <c r="D22" s="33">
        <v>259602</v>
      </c>
      <c r="E22" s="37">
        <v>2.04</v>
      </c>
      <c r="F22" s="35">
        <f t="shared" si="0"/>
        <v>-149540</v>
      </c>
      <c r="G22" s="38">
        <f t="shared" si="1"/>
        <v>-57.603562376252881</v>
      </c>
    </row>
    <row r="23" spans="1:7" s="15" customFormat="1" ht="24" customHeight="1">
      <c r="A23" s="32" t="s">
        <v>25</v>
      </c>
      <c r="B23" s="33">
        <v>410348</v>
      </c>
      <c r="C23" s="37">
        <v>3.4</v>
      </c>
      <c r="D23" s="33">
        <v>381538</v>
      </c>
      <c r="E23" s="37">
        <v>3</v>
      </c>
      <c r="F23" s="35">
        <f t="shared" si="0"/>
        <v>28810</v>
      </c>
      <c r="G23" s="38">
        <f t="shared" si="1"/>
        <v>7.5510171988111274</v>
      </c>
    </row>
    <row r="24" spans="1:7" s="15" customFormat="1" ht="24" customHeight="1">
      <c r="A24" s="32" t="s">
        <v>26</v>
      </c>
      <c r="B24" s="33">
        <v>413018</v>
      </c>
      <c r="C24" s="37">
        <v>3.43</v>
      </c>
      <c r="D24" s="33">
        <v>361318</v>
      </c>
      <c r="E24" s="37">
        <v>2.85</v>
      </c>
      <c r="F24" s="35">
        <f t="shared" si="0"/>
        <v>51700</v>
      </c>
      <c r="G24" s="38">
        <f t="shared" si="1"/>
        <v>14.308725278009952</v>
      </c>
    </row>
    <row r="25" spans="1:7" s="15" customFormat="1" ht="24" customHeight="1">
      <c r="A25" s="32" t="s">
        <v>27</v>
      </c>
      <c r="B25" s="33">
        <v>104930</v>
      </c>
      <c r="C25" s="37">
        <v>0.87</v>
      </c>
      <c r="D25" s="33">
        <v>61853</v>
      </c>
      <c r="E25" s="37">
        <v>0.49</v>
      </c>
      <c r="F25" s="35">
        <f t="shared" si="0"/>
        <v>43077</v>
      </c>
      <c r="G25" s="38">
        <f t="shared" si="1"/>
        <v>69.644156306080546</v>
      </c>
    </row>
    <row r="26" spans="1:7" s="15" customFormat="1" ht="24" customHeight="1">
      <c r="A26" s="32" t="s">
        <v>70</v>
      </c>
      <c r="B26" s="33">
        <v>49686</v>
      </c>
      <c r="C26" s="37">
        <v>0.41</v>
      </c>
      <c r="D26" s="33">
        <v>27758</v>
      </c>
      <c r="E26" s="37">
        <v>0.22</v>
      </c>
      <c r="F26" s="35">
        <f t="shared" si="0"/>
        <v>21928</v>
      </c>
      <c r="G26" s="38">
        <f t="shared" si="1"/>
        <v>78.997045896678429</v>
      </c>
    </row>
    <row r="27" spans="1:7" s="15" customFormat="1" ht="24" customHeight="1">
      <c r="A27" s="32" t="s">
        <v>68</v>
      </c>
      <c r="B27" s="33">
        <v>48908</v>
      </c>
      <c r="C27" s="37">
        <v>0.4</v>
      </c>
      <c r="D27" s="33">
        <v>28939</v>
      </c>
      <c r="E27" s="37">
        <v>0.23</v>
      </c>
      <c r="F27" s="35">
        <f t="shared" si="0"/>
        <v>19969</v>
      </c>
      <c r="G27" s="38">
        <f t="shared" si="1"/>
        <v>69.003766543418919</v>
      </c>
    </row>
    <row r="28" spans="1:7" s="15" customFormat="1" ht="24" customHeight="1">
      <c r="A28" s="32" t="s">
        <v>13</v>
      </c>
      <c r="B28" s="33">
        <v>3186</v>
      </c>
      <c r="C28" s="37">
        <v>0.03</v>
      </c>
      <c r="D28" s="33">
        <v>2960</v>
      </c>
      <c r="E28" s="37">
        <v>0.02</v>
      </c>
      <c r="F28" s="35">
        <f t="shared" si="0"/>
        <v>226</v>
      </c>
      <c r="G28" s="45">
        <f t="shared" si="1"/>
        <v>7.6351351351351351</v>
      </c>
    </row>
    <row r="29" spans="1:7" s="15" customFormat="1" ht="24" customHeight="1" thickBot="1">
      <c r="A29" s="41" t="s">
        <v>14</v>
      </c>
      <c r="B29" s="46">
        <v>3150</v>
      </c>
      <c r="C29" s="37">
        <v>0.03</v>
      </c>
      <c r="D29" s="46">
        <v>2196</v>
      </c>
      <c r="E29" s="37">
        <v>0.02</v>
      </c>
      <c r="F29" s="43">
        <f t="shared" si="0"/>
        <v>954</v>
      </c>
      <c r="G29" s="45">
        <f t="shared" si="1"/>
        <v>43.442622950819668</v>
      </c>
    </row>
    <row r="30" spans="1:7" s="15" customFormat="1" ht="24" customHeight="1" thickBot="1">
      <c r="A30" s="22" t="s">
        <v>71</v>
      </c>
      <c r="B30" s="23">
        <v>173643</v>
      </c>
      <c r="C30" s="24">
        <v>1.44</v>
      </c>
      <c r="D30" s="23">
        <v>289059</v>
      </c>
      <c r="E30" s="24">
        <v>2.2799999999999998</v>
      </c>
      <c r="F30" s="25">
        <f t="shared" si="0"/>
        <v>-115416</v>
      </c>
      <c r="G30" s="26">
        <f t="shared" si="1"/>
        <v>-39.928180752026407</v>
      </c>
    </row>
    <row r="31" spans="1:7" s="15" customFormat="1" ht="24" customHeight="1">
      <c r="A31" s="27" t="s">
        <v>21</v>
      </c>
      <c r="B31" s="28">
        <v>458</v>
      </c>
      <c r="C31" s="47">
        <v>0</v>
      </c>
      <c r="D31" s="28">
        <v>644</v>
      </c>
      <c r="E31" s="47">
        <v>0.01</v>
      </c>
      <c r="F31" s="30">
        <f t="shared" si="0"/>
        <v>-186</v>
      </c>
      <c r="G31" s="48">
        <f t="shared" si="1"/>
        <v>-28.881987577639752</v>
      </c>
    </row>
    <row r="32" spans="1:7" s="15" customFormat="1" ht="24" customHeight="1" thickBot="1">
      <c r="A32" s="41" t="s">
        <v>15</v>
      </c>
      <c r="B32" s="49">
        <v>173185</v>
      </c>
      <c r="C32" s="50">
        <v>1.44</v>
      </c>
      <c r="D32" s="49">
        <v>288415</v>
      </c>
      <c r="E32" s="50">
        <v>2.27</v>
      </c>
      <c r="F32" s="35">
        <f t="shared" si="0"/>
        <v>-115230</v>
      </c>
      <c r="G32" s="48">
        <f t="shared" si="1"/>
        <v>-39.952845725777095</v>
      </c>
    </row>
    <row r="33" spans="1:7" s="15" customFormat="1" ht="24" customHeight="1" thickBot="1">
      <c r="A33" s="22" t="s">
        <v>72</v>
      </c>
      <c r="B33" s="23">
        <v>10462</v>
      </c>
      <c r="C33" s="24">
        <v>0.09</v>
      </c>
      <c r="D33" s="23">
        <v>14618</v>
      </c>
      <c r="E33" s="24">
        <v>0.12</v>
      </c>
      <c r="F33" s="25">
        <f t="shared" si="0"/>
        <v>-4156</v>
      </c>
      <c r="G33" s="26">
        <f t="shared" si="1"/>
        <v>-28.430701874401421</v>
      </c>
    </row>
    <row r="34" spans="1:7" s="15" customFormat="1" ht="24" customHeight="1">
      <c r="A34" s="27" t="s">
        <v>21</v>
      </c>
      <c r="B34" s="28">
        <v>7047</v>
      </c>
      <c r="C34" s="29">
        <v>0.06</v>
      </c>
      <c r="D34" s="28">
        <v>10744</v>
      </c>
      <c r="E34" s="29">
        <v>0.09</v>
      </c>
      <c r="F34" s="35">
        <f t="shared" si="0"/>
        <v>-3697</v>
      </c>
      <c r="G34" s="31">
        <f t="shared" si="1"/>
        <v>-34.409903201787046</v>
      </c>
    </row>
    <row r="35" spans="1:7" s="15" customFormat="1" ht="24" customHeight="1" thickBot="1">
      <c r="A35" s="41" t="s">
        <v>27</v>
      </c>
      <c r="B35" s="49">
        <v>3415</v>
      </c>
      <c r="C35" s="37">
        <v>0.03</v>
      </c>
      <c r="D35" s="49">
        <v>3874</v>
      </c>
      <c r="E35" s="37">
        <v>0.03</v>
      </c>
      <c r="F35" s="35">
        <f t="shared" si="0"/>
        <v>-459</v>
      </c>
      <c r="G35" s="48">
        <f t="shared" si="1"/>
        <v>-11.848218895198762</v>
      </c>
    </row>
    <row r="36" spans="1:7" s="15" customFormat="1" ht="24" customHeight="1" thickBot="1">
      <c r="A36" s="51" t="s">
        <v>31</v>
      </c>
      <c r="B36" s="23">
        <v>12058327</v>
      </c>
      <c r="C36" s="24">
        <v>100</v>
      </c>
      <c r="D36" s="23">
        <v>12689153</v>
      </c>
      <c r="E36" s="24">
        <v>100</v>
      </c>
      <c r="F36" s="25">
        <f t="shared" si="0"/>
        <v>-630826</v>
      </c>
      <c r="G36" s="26">
        <f t="shared" si="1"/>
        <v>-4.9713798864274077</v>
      </c>
    </row>
    <row r="37" spans="1:7" s="55" customFormat="1" ht="24" customHeight="1" thickBot="1">
      <c r="A37" s="52" t="s">
        <v>32</v>
      </c>
      <c r="B37" s="53">
        <v>365</v>
      </c>
      <c r="C37" s="54">
        <v>0</v>
      </c>
      <c r="D37" s="53">
        <v>576</v>
      </c>
      <c r="E37" s="54">
        <v>0</v>
      </c>
      <c r="F37" s="25">
        <f t="shared" si="0"/>
        <v>-211</v>
      </c>
      <c r="G37" s="26">
        <f t="shared" si="1"/>
        <v>-36.631944444444443</v>
      </c>
    </row>
    <row r="38" spans="1:7" s="15" customFormat="1" ht="24" customHeight="1">
      <c r="A38" s="56" t="s">
        <v>73</v>
      </c>
      <c r="B38" s="57">
        <v>365</v>
      </c>
      <c r="C38" s="58">
        <v>0</v>
      </c>
      <c r="D38" s="57">
        <v>576</v>
      </c>
      <c r="E38" s="58">
        <v>0</v>
      </c>
      <c r="F38" s="30">
        <f t="shared" si="0"/>
        <v>-211</v>
      </c>
      <c r="G38" s="31">
        <f t="shared" si="1"/>
        <v>-36.631944444444443</v>
      </c>
    </row>
    <row r="39" spans="1:7" s="15" customFormat="1" ht="24" customHeight="1">
      <c r="A39" s="32" t="s">
        <v>74</v>
      </c>
      <c r="B39" s="33">
        <v>0</v>
      </c>
      <c r="C39" s="59">
        <v>0</v>
      </c>
      <c r="D39" s="33">
        <v>0</v>
      </c>
      <c r="E39" s="59">
        <v>0</v>
      </c>
      <c r="F39" s="35">
        <f t="shared" si="0"/>
        <v>0</v>
      </c>
      <c r="G39" s="60">
        <v>0</v>
      </c>
    </row>
    <row r="40" spans="1:7" s="15" customFormat="1" ht="24" customHeight="1">
      <c r="A40" s="56" t="s">
        <v>75</v>
      </c>
      <c r="B40" s="33">
        <v>0</v>
      </c>
      <c r="C40" s="59">
        <v>0</v>
      </c>
      <c r="D40" s="33">
        <v>0</v>
      </c>
      <c r="E40" s="59">
        <v>0</v>
      </c>
      <c r="F40" s="43">
        <f t="shared" si="0"/>
        <v>0</v>
      </c>
      <c r="G40" s="60">
        <v>0</v>
      </c>
    </row>
    <row r="41" spans="1:7" s="15" customFormat="1" ht="24" customHeight="1" thickBot="1">
      <c r="A41" s="41" t="s">
        <v>76</v>
      </c>
      <c r="B41" s="46">
        <v>0</v>
      </c>
      <c r="C41" s="61">
        <v>0</v>
      </c>
      <c r="D41" s="46">
        <v>0</v>
      </c>
      <c r="E41" s="61">
        <v>0</v>
      </c>
      <c r="F41" s="46">
        <f t="shared" si="0"/>
        <v>0</v>
      </c>
      <c r="G41" s="60">
        <v>0</v>
      </c>
    </row>
    <row r="42" spans="1:7" s="15" customFormat="1" ht="24" customHeight="1" thickBot="1">
      <c r="A42" s="22" t="s">
        <v>77</v>
      </c>
      <c r="B42" s="23">
        <v>0</v>
      </c>
      <c r="C42" s="62">
        <v>0</v>
      </c>
      <c r="D42" s="23">
        <v>0</v>
      </c>
      <c r="E42" s="62">
        <v>0</v>
      </c>
      <c r="F42" s="25">
        <f t="shared" si="0"/>
        <v>0</v>
      </c>
      <c r="G42" s="63">
        <f>C42-E42</f>
        <v>0</v>
      </c>
    </row>
    <row r="43" spans="1:7" s="15" customFormat="1" ht="24" customHeight="1">
      <c r="A43" s="27" t="s">
        <v>22</v>
      </c>
      <c r="B43" s="64">
        <v>0</v>
      </c>
      <c r="C43" s="65">
        <v>0</v>
      </c>
      <c r="D43" s="64">
        <v>0</v>
      </c>
      <c r="E43" s="65">
        <v>0</v>
      </c>
      <c r="F43" s="35">
        <f t="shared" si="0"/>
        <v>0</v>
      </c>
      <c r="G43" s="60">
        <v>0</v>
      </c>
    </row>
    <row r="44" spans="1:7" s="15" customFormat="1" ht="24" customHeight="1">
      <c r="A44" s="32" t="s">
        <v>78</v>
      </c>
      <c r="B44" s="33">
        <v>0</v>
      </c>
      <c r="C44" s="59">
        <v>0</v>
      </c>
      <c r="D44" s="33">
        <v>0</v>
      </c>
      <c r="E44" s="59">
        <v>0</v>
      </c>
      <c r="F44" s="35">
        <f t="shared" si="0"/>
        <v>0</v>
      </c>
      <c r="G44" s="60">
        <v>0</v>
      </c>
    </row>
    <row r="45" spans="1:7" s="15" customFormat="1" ht="24" customHeight="1" thickBot="1">
      <c r="A45" s="66" t="s">
        <v>79</v>
      </c>
      <c r="B45" s="49">
        <v>0</v>
      </c>
      <c r="C45" s="61">
        <v>0</v>
      </c>
      <c r="D45" s="49">
        <v>0</v>
      </c>
      <c r="E45" s="61">
        <v>0</v>
      </c>
      <c r="F45" s="35">
        <f t="shared" si="0"/>
        <v>0</v>
      </c>
      <c r="G45" s="60">
        <v>0</v>
      </c>
    </row>
    <row r="46" spans="1:7" s="15" customFormat="1" ht="24" customHeight="1" thickBot="1">
      <c r="A46" s="67" t="s">
        <v>80</v>
      </c>
      <c r="B46" s="23">
        <v>12058692</v>
      </c>
      <c r="C46" s="24">
        <v>100</v>
      </c>
      <c r="D46" s="23">
        <v>12689729</v>
      </c>
      <c r="E46" s="24">
        <v>100</v>
      </c>
      <c r="F46" s="25">
        <f t="shared" si="0"/>
        <v>-631037</v>
      </c>
      <c r="G46" s="26">
        <f>(F46/D46)*100</f>
        <v>-4.972816992388096</v>
      </c>
    </row>
    <row r="47" spans="1:7" s="73" customFormat="1">
      <c r="A47" s="68" t="s">
        <v>81</v>
      </c>
      <c r="B47" s="69"/>
      <c r="C47" s="69"/>
      <c r="D47" s="70"/>
      <c r="E47" s="71"/>
      <c r="F47" s="69"/>
      <c r="G47" s="72"/>
    </row>
    <row r="48" spans="1:7" s="73" customFormat="1">
      <c r="A48" s="74"/>
      <c r="B48" s="74"/>
      <c r="C48" s="74"/>
      <c r="D48" s="75"/>
      <c r="E48" s="75"/>
      <c r="F48" s="74"/>
      <c r="G48" s="72"/>
    </row>
    <row r="49" spans="1:7" s="73" customFormat="1">
      <c r="A49" s="191"/>
      <c r="B49" s="191"/>
      <c r="C49" s="191"/>
      <c r="D49" s="191"/>
      <c r="E49" s="191"/>
      <c r="F49" s="191"/>
      <c r="G49" s="72"/>
    </row>
  </sheetData>
  <mergeCells count="5">
    <mergeCell ref="A1:G1"/>
    <mergeCell ref="A2:G2"/>
    <mergeCell ref="B5:C5"/>
    <mergeCell ref="D5:E5"/>
    <mergeCell ref="A49:F49"/>
  </mergeCells>
  <phoneticPr fontId="3" type="noConversion"/>
  <printOptions horizontalCentered="1" verticalCentered="1"/>
  <pageMargins left="0.35433070866141736" right="0.35433070866141736" top="0.98425196850393704" bottom="0.59055118110236227" header="0.51181102362204722" footer="0.51181102362204722"/>
  <pageSetup paperSize="9" scale="64" firstPageNumber="0" orientation="portrait" r:id="rId1"/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FFFF00"/>
  </sheetPr>
  <dimension ref="A1:AW88"/>
  <sheetViews>
    <sheetView showGridLines="0" view="pageBreakPreview" topLeftCell="A16" zoomScaleNormal="70" zoomScaleSheetLayoutView="100" zoomScalePageLayoutView="70" workbookViewId="0">
      <selection activeCell="A5" sqref="A5"/>
    </sheetView>
  </sheetViews>
  <sheetFormatPr defaultColWidth="8.6328125" defaultRowHeight="15.6"/>
  <cols>
    <col min="1" max="33" width="8.6328125" style="81"/>
    <col min="34" max="34" width="8.6328125" style="78"/>
    <col min="35" max="36" width="11.81640625" style="79" customWidth="1"/>
    <col min="37" max="37" width="11.81640625" style="80" customWidth="1"/>
    <col min="38" max="40" width="8.6328125" style="79"/>
    <col min="41" max="43" width="8.6328125" style="81"/>
    <col min="44" max="44" width="10.54296875" style="81" customWidth="1"/>
    <col min="45" max="45" width="10.453125" style="81" customWidth="1"/>
    <col min="46" max="46" width="9.54296875" style="81" customWidth="1"/>
    <col min="47" max="16384" width="8.6328125" style="81"/>
  </cols>
  <sheetData>
    <row r="1" spans="1:49" ht="28.2">
      <c r="A1" s="192" t="s">
        <v>82</v>
      </c>
      <c r="B1" s="192"/>
      <c r="C1" s="192"/>
      <c r="D1" s="192"/>
      <c r="E1" s="192"/>
      <c r="F1" s="192"/>
      <c r="G1" s="192"/>
      <c r="H1" s="192"/>
      <c r="I1" s="192"/>
      <c r="J1" s="192"/>
      <c r="K1" s="192"/>
      <c r="L1" s="192"/>
      <c r="M1" s="192"/>
      <c r="N1" s="192"/>
      <c r="O1" s="110"/>
      <c r="P1" s="110"/>
      <c r="Q1" s="110"/>
      <c r="R1" s="110"/>
      <c r="S1" s="110"/>
      <c r="T1" s="110"/>
      <c r="U1" s="110"/>
      <c r="V1" s="110"/>
      <c r="W1" s="110"/>
      <c r="X1" s="110"/>
      <c r="Y1" s="110"/>
      <c r="Z1" s="110"/>
      <c r="AA1" s="110"/>
      <c r="AB1" s="110"/>
      <c r="AC1" s="110"/>
      <c r="AD1" s="110"/>
      <c r="AE1" s="110"/>
      <c r="AF1" s="110"/>
      <c r="AG1" s="77"/>
      <c r="AK1" s="80" t="s">
        <v>83</v>
      </c>
      <c r="AN1" s="79" t="s">
        <v>84</v>
      </c>
    </row>
    <row r="2" spans="1:49" ht="19.95" customHeight="1">
      <c r="AH2" s="77" t="s">
        <v>85</v>
      </c>
      <c r="AI2" s="82" t="s">
        <v>86</v>
      </c>
      <c r="AJ2" s="79" t="s">
        <v>87</v>
      </c>
      <c r="AK2" s="80" t="s">
        <v>88</v>
      </c>
      <c r="AL2" s="82" t="s">
        <v>86</v>
      </c>
      <c r="AM2" s="79" t="s">
        <v>87</v>
      </c>
      <c r="AN2" s="79" t="s">
        <v>88</v>
      </c>
    </row>
    <row r="3" spans="1:49" ht="19.95" customHeight="1">
      <c r="AH3" s="78" t="s">
        <v>89</v>
      </c>
      <c r="AI3" s="79">
        <v>12523956</v>
      </c>
      <c r="AJ3" s="79">
        <v>11373881</v>
      </c>
      <c r="AK3" s="80">
        <v>704021</v>
      </c>
      <c r="AL3" s="79">
        <v>12523.956</v>
      </c>
      <c r="AM3" s="79">
        <v>11373.880999999999</v>
      </c>
      <c r="AN3" s="79">
        <v>704.02099999999996</v>
      </c>
      <c r="AO3" s="78" t="s">
        <v>90</v>
      </c>
      <c r="AQ3" s="83" t="s">
        <v>91</v>
      </c>
      <c r="AR3" s="84">
        <v>1235735</v>
      </c>
      <c r="AS3" s="85">
        <v>1149087</v>
      </c>
      <c r="AT3" s="86">
        <v>86103</v>
      </c>
      <c r="AU3" s="85">
        <f t="shared" ref="AU3:AW34" si="0">AR3/1000</f>
        <v>1235.7349999999999</v>
      </c>
      <c r="AV3" s="85">
        <f t="shared" si="0"/>
        <v>1149.087</v>
      </c>
      <c r="AW3" s="85">
        <f t="shared" si="0"/>
        <v>86.102999999999994</v>
      </c>
    </row>
    <row r="4" spans="1:49" ht="19.95" customHeight="1">
      <c r="AH4" s="78" t="s">
        <v>92</v>
      </c>
      <c r="AI4" s="79">
        <v>9020115</v>
      </c>
      <c r="AJ4" s="79">
        <v>8459595</v>
      </c>
      <c r="AK4" s="80">
        <v>347741</v>
      </c>
      <c r="AL4" s="79">
        <v>9020.1149999999998</v>
      </c>
      <c r="AM4" s="79">
        <v>8459.5949999999993</v>
      </c>
      <c r="AN4" s="79">
        <v>347.74099999999999</v>
      </c>
      <c r="AO4" s="78"/>
      <c r="AQ4" s="83" t="s">
        <v>93</v>
      </c>
      <c r="AR4" s="84">
        <v>1577800</v>
      </c>
      <c r="AS4" s="85">
        <v>1311254</v>
      </c>
      <c r="AT4" s="86">
        <v>261223</v>
      </c>
      <c r="AU4" s="85">
        <f t="shared" si="0"/>
        <v>1577.8</v>
      </c>
      <c r="AV4" s="85">
        <f t="shared" si="0"/>
        <v>1311.2539999999999</v>
      </c>
      <c r="AW4" s="85">
        <f t="shared" si="0"/>
        <v>261.22300000000001</v>
      </c>
    </row>
    <row r="5" spans="1:49" ht="19.95" customHeight="1">
      <c r="AH5" s="78" t="s">
        <v>94</v>
      </c>
      <c r="AI5" s="79">
        <v>11713699</v>
      </c>
      <c r="AJ5" s="79">
        <v>10776315</v>
      </c>
      <c r="AK5" s="80">
        <v>606026</v>
      </c>
      <c r="AL5" s="79">
        <v>11713.699000000001</v>
      </c>
      <c r="AM5" s="79">
        <v>10776.315000000001</v>
      </c>
      <c r="AN5" s="79">
        <v>606.02599999999995</v>
      </c>
      <c r="AO5" s="78"/>
      <c r="AQ5" s="83" t="s">
        <v>95</v>
      </c>
      <c r="AR5" s="84">
        <v>1910058</v>
      </c>
      <c r="AS5" s="85">
        <v>1669183</v>
      </c>
      <c r="AT5" s="86">
        <v>237751</v>
      </c>
      <c r="AU5" s="85">
        <f t="shared" si="0"/>
        <v>1910.058</v>
      </c>
      <c r="AV5" s="85">
        <f t="shared" si="0"/>
        <v>1669.183</v>
      </c>
      <c r="AW5" s="85">
        <f t="shared" si="0"/>
        <v>237.751</v>
      </c>
    </row>
    <row r="6" spans="1:49" ht="19.95" customHeight="1">
      <c r="AH6" s="78" t="s">
        <v>96</v>
      </c>
      <c r="AI6" s="79">
        <v>11768561</v>
      </c>
      <c r="AJ6" s="79">
        <v>10728918</v>
      </c>
      <c r="AK6" s="80">
        <v>652393</v>
      </c>
      <c r="AL6" s="79">
        <v>11768.561</v>
      </c>
      <c r="AM6" s="79">
        <v>10728.918</v>
      </c>
      <c r="AN6" s="79">
        <v>652.39300000000003</v>
      </c>
      <c r="AO6" s="78" t="s">
        <v>96</v>
      </c>
      <c r="AQ6" s="83" t="s">
        <v>97</v>
      </c>
      <c r="AR6" s="84">
        <v>1642499</v>
      </c>
      <c r="AS6" s="85">
        <v>1325977</v>
      </c>
      <c r="AT6" s="86">
        <v>297295</v>
      </c>
      <c r="AU6" s="85">
        <f t="shared" si="0"/>
        <v>1642.499</v>
      </c>
      <c r="AV6" s="85">
        <f t="shared" si="0"/>
        <v>1325.9770000000001</v>
      </c>
      <c r="AW6" s="85">
        <f t="shared" si="0"/>
        <v>297.29500000000002</v>
      </c>
    </row>
    <row r="7" spans="1:49" ht="19.95" customHeight="1">
      <c r="AH7" s="78" t="s">
        <v>98</v>
      </c>
      <c r="AI7" s="79">
        <v>14520917</v>
      </c>
      <c r="AJ7" s="79">
        <v>13192471</v>
      </c>
      <c r="AK7" s="80">
        <v>841324</v>
      </c>
      <c r="AL7" s="79">
        <v>14520.916999999999</v>
      </c>
      <c r="AM7" s="79">
        <v>13192.471</v>
      </c>
      <c r="AN7" s="79">
        <v>841.32399999999996</v>
      </c>
      <c r="AO7" s="78"/>
      <c r="AQ7" s="83" t="s">
        <v>99</v>
      </c>
      <c r="AR7" s="84">
        <v>1683150</v>
      </c>
      <c r="AS7" s="85">
        <v>1495026</v>
      </c>
      <c r="AT7" s="86">
        <v>188124</v>
      </c>
      <c r="AU7" s="85">
        <f t="shared" si="0"/>
        <v>1683.15</v>
      </c>
      <c r="AV7" s="85">
        <f t="shared" si="0"/>
        <v>1495.0260000000001</v>
      </c>
      <c r="AW7" s="85">
        <f t="shared" si="0"/>
        <v>188.124</v>
      </c>
    </row>
    <row r="8" spans="1:49" ht="19.95" customHeight="1">
      <c r="AH8" s="78" t="s">
        <v>100</v>
      </c>
      <c r="AI8" s="79">
        <v>11715533</v>
      </c>
      <c r="AJ8" s="79">
        <v>10698044</v>
      </c>
      <c r="AK8" s="80">
        <v>649559</v>
      </c>
      <c r="AL8" s="79">
        <v>11715.532999999999</v>
      </c>
      <c r="AM8" s="79">
        <v>10698.044</v>
      </c>
      <c r="AN8" s="79">
        <v>649.55899999999997</v>
      </c>
      <c r="AO8" s="78"/>
      <c r="AQ8" s="83" t="s">
        <v>101</v>
      </c>
      <c r="AR8" s="84">
        <v>2181734</v>
      </c>
      <c r="AS8" s="85">
        <v>1693392</v>
      </c>
      <c r="AT8" s="86">
        <v>482424</v>
      </c>
      <c r="AU8" s="85">
        <f t="shared" si="0"/>
        <v>2181.7339999999999</v>
      </c>
      <c r="AV8" s="85">
        <f t="shared" si="0"/>
        <v>1693.3920000000001</v>
      </c>
      <c r="AW8" s="85">
        <f t="shared" si="0"/>
        <v>482.42399999999998</v>
      </c>
    </row>
    <row r="9" spans="1:49" ht="19.95" customHeight="1">
      <c r="AH9" s="78" t="s">
        <v>102</v>
      </c>
      <c r="AI9" s="79">
        <v>12890504</v>
      </c>
      <c r="AJ9" s="79">
        <v>11883155</v>
      </c>
      <c r="AK9" s="80">
        <v>550857</v>
      </c>
      <c r="AL9" s="79">
        <v>12890.504000000001</v>
      </c>
      <c r="AM9" s="79">
        <v>11883.155000000001</v>
      </c>
      <c r="AN9" s="79">
        <v>550.85699999999997</v>
      </c>
      <c r="AO9" s="78" t="s">
        <v>102</v>
      </c>
      <c r="AQ9" s="83" t="s">
        <v>103</v>
      </c>
      <c r="AR9" s="84">
        <v>2431119</v>
      </c>
      <c r="AS9" s="85">
        <v>1980560</v>
      </c>
      <c r="AT9" s="86">
        <v>433023</v>
      </c>
      <c r="AU9" s="85">
        <f t="shared" si="0"/>
        <v>2431.1190000000001</v>
      </c>
      <c r="AV9" s="85">
        <f t="shared" si="0"/>
        <v>1980.56</v>
      </c>
      <c r="AW9" s="85">
        <f t="shared" si="0"/>
        <v>433.02300000000002</v>
      </c>
    </row>
    <row r="10" spans="1:49" ht="19.95" customHeight="1">
      <c r="AH10" s="78" t="s">
        <v>104</v>
      </c>
      <c r="AI10" s="79">
        <v>12695430</v>
      </c>
      <c r="AJ10" s="79">
        <v>11689761</v>
      </c>
      <c r="AK10" s="80">
        <v>619494</v>
      </c>
      <c r="AL10" s="79">
        <v>12695.43</v>
      </c>
      <c r="AM10" s="79">
        <v>11689.761</v>
      </c>
      <c r="AN10" s="79">
        <v>619.49400000000003</v>
      </c>
      <c r="AO10" s="78"/>
      <c r="AQ10" s="83" t="s">
        <v>105</v>
      </c>
      <c r="AR10" s="84">
        <v>3340846</v>
      </c>
      <c r="AS10" s="85">
        <v>2872861</v>
      </c>
      <c r="AT10" s="86">
        <v>439052</v>
      </c>
      <c r="AU10" s="85">
        <f t="shared" si="0"/>
        <v>3340.846</v>
      </c>
      <c r="AV10" s="85">
        <f t="shared" si="0"/>
        <v>2872.8609999999999</v>
      </c>
      <c r="AW10" s="85">
        <f t="shared" si="0"/>
        <v>439.05200000000002</v>
      </c>
    </row>
    <row r="11" spans="1:49" ht="19.95" customHeight="1">
      <c r="AH11" s="78" t="s">
        <v>106</v>
      </c>
      <c r="AI11" s="79">
        <v>11656347</v>
      </c>
      <c r="AJ11" s="79">
        <v>10727910</v>
      </c>
      <c r="AK11" s="80">
        <v>547766</v>
      </c>
      <c r="AL11" s="79">
        <v>11656.347</v>
      </c>
      <c r="AM11" s="79">
        <v>10727.91</v>
      </c>
      <c r="AN11" s="79">
        <v>547.76599999999996</v>
      </c>
      <c r="AO11" s="78"/>
      <c r="AQ11" s="83" t="s">
        <v>107</v>
      </c>
      <c r="AR11" s="84">
        <v>2581612</v>
      </c>
      <c r="AS11" s="85">
        <v>2293359</v>
      </c>
      <c r="AT11" s="86">
        <v>284503</v>
      </c>
      <c r="AU11" s="85">
        <f t="shared" si="0"/>
        <v>2581.6120000000001</v>
      </c>
      <c r="AV11" s="85">
        <f t="shared" si="0"/>
        <v>2293.3589999999999</v>
      </c>
      <c r="AW11" s="85">
        <f t="shared" si="0"/>
        <v>284.50299999999999</v>
      </c>
    </row>
    <row r="12" spans="1:49" ht="19.95" customHeight="1">
      <c r="AH12" s="78" t="s">
        <v>108</v>
      </c>
      <c r="AI12" s="79">
        <v>11903546</v>
      </c>
      <c r="AJ12" s="79">
        <v>11067561</v>
      </c>
      <c r="AK12" s="80">
        <v>486340</v>
      </c>
      <c r="AL12" s="79">
        <v>11903.546</v>
      </c>
      <c r="AM12" s="79">
        <v>11067.561</v>
      </c>
      <c r="AN12" s="79">
        <v>486.34</v>
      </c>
      <c r="AO12" s="78" t="s">
        <v>108</v>
      </c>
      <c r="AQ12" s="83" t="s">
        <v>109</v>
      </c>
      <c r="AR12" s="84">
        <v>3980031</v>
      </c>
      <c r="AS12" s="85">
        <v>3365183</v>
      </c>
      <c r="AT12" s="86">
        <v>558424</v>
      </c>
      <c r="AU12" s="85">
        <f t="shared" si="0"/>
        <v>3980.0309999999999</v>
      </c>
      <c r="AV12" s="85">
        <f t="shared" si="0"/>
        <v>3365.183</v>
      </c>
      <c r="AW12" s="85">
        <f t="shared" si="0"/>
        <v>558.42399999999998</v>
      </c>
    </row>
    <row r="13" spans="1:49" ht="19.95" customHeight="1">
      <c r="AH13" s="78" t="s">
        <v>110</v>
      </c>
      <c r="AI13" s="79">
        <v>11487524</v>
      </c>
      <c r="AJ13" s="79">
        <v>10741008</v>
      </c>
      <c r="AK13" s="80">
        <v>399187</v>
      </c>
      <c r="AL13" s="79">
        <v>11487.523999999999</v>
      </c>
      <c r="AM13" s="79">
        <v>10741.008</v>
      </c>
      <c r="AN13" s="79">
        <v>399.18700000000001</v>
      </c>
      <c r="AO13" s="78"/>
      <c r="AQ13" s="83" t="s">
        <v>111</v>
      </c>
      <c r="AR13" s="84">
        <v>4245477</v>
      </c>
      <c r="AS13" s="85">
        <v>3434169</v>
      </c>
      <c r="AT13" s="86">
        <v>784338</v>
      </c>
      <c r="AU13" s="85">
        <f t="shared" si="0"/>
        <v>4245.4769999999999</v>
      </c>
      <c r="AV13" s="85">
        <f t="shared" si="0"/>
        <v>3434.1689999999999</v>
      </c>
      <c r="AW13" s="85">
        <f t="shared" si="0"/>
        <v>784.33799999999997</v>
      </c>
    </row>
    <row r="14" spans="1:49" ht="19.95" customHeight="1">
      <c r="AH14" s="78" t="s">
        <v>112</v>
      </c>
      <c r="AI14" s="79">
        <v>10888925</v>
      </c>
      <c r="AJ14" s="79">
        <v>10162943</v>
      </c>
      <c r="AK14" s="80">
        <v>347454</v>
      </c>
      <c r="AL14" s="79">
        <v>10888.924999999999</v>
      </c>
      <c r="AM14" s="79">
        <v>10162.942999999999</v>
      </c>
      <c r="AN14" s="79">
        <v>347.45400000000001</v>
      </c>
      <c r="AO14" s="78"/>
      <c r="AQ14" s="83" t="s">
        <v>113</v>
      </c>
      <c r="AR14" s="84">
        <v>4083032</v>
      </c>
      <c r="AS14" s="85">
        <v>3252826</v>
      </c>
      <c r="AT14" s="86">
        <v>819943</v>
      </c>
      <c r="AU14" s="85">
        <f t="shared" si="0"/>
        <v>4083.0320000000002</v>
      </c>
      <c r="AV14" s="85">
        <f t="shared" si="0"/>
        <v>3252.826</v>
      </c>
      <c r="AW14" s="85">
        <f t="shared" si="0"/>
        <v>819.94299999999998</v>
      </c>
    </row>
    <row r="15" spans="1:49" ht="19.95" customHeight="1">
      <c r="AH15" s="78" t="s">
        <v>114</v>
      </c>
      <c r="AI15" s="79">
        <v>17205163</v>
      </c>
      <c r="AJ15" s="79">
        <v>16306900</v>
      </c>
      <c r="AK15" s="80">
        <v>500675</v>
      </c>
      <c r="AL15" s="79">
        <v>17205.163</v>
      </c>
      <c r="AM15" s="79">
        <v>16306.9</v>
      </c>
      <c r="AN15" s="79">
        <v>500.67500000000001</v>
      </c>
      <c r="AO15" s="78" t="s">
        <v>115</v>
      </c>
      <c r="AQ15" s="83" t="s">
        <v>116</v>
      </c>
      <c r="AR15" s="84">
        <v>4626743</v>
      </c>
      <c r="AS15" s="85">
        <v>3924629</v>
      </c>
      <c r="AT15" s="86">
        <v>700770</v>
      </c>
      <c r="AU15" s="85">
        <f t="shared" si="0"/>
        <v>4626.7430000000004</v>
      </c>
      <c r="AV15" s="85">
        <f t="shared" si="0"/>
        <v>3924.6289999999999</v>
      </c>
      <c r="AW15" s="85">
        <f t="shared" si="0"/>
        <v>700.77</v>
      </c>
    </row>
    <row r="16" spans="1:49" ht="19.95" customHeight="1">
      <c r="AH16" s="78" t="s">
        <v>117</v>
      </c>
      <c r="AI16" s="79">
        <v>13659581</v>
      </c>
      <c r="AJ16" s="79">
        <v>12781739</v>
      </c>
      <c r="AK16" s="80">
        <v>441207</v>
      </c>
      <c r="AL16" s="79">
        <v>13659.581</v>
      </c>
      <c r="AM16" s="79">
        <v>12781.739</v>
      </c>
      <c r="AN16" s="79">
        <v>441.20699999999999</v>
      </c>
      <c r="AO16" s="78"/>
      <c r="AQ16" s="83" t="s">
        <v>118</v>
      </c>
      <c r="AR16" s="84">
        <v>4965032</v>
      </c>
      <c r="AS16" s="85">
        <v>3760509</v>
      </c>
      <c r="AT16" s="86">
        <v>1150216</v>
      </c>
      <c r="AU16" s="85">
        <f t="shared" si="0"/>
        <v>4965.0320000000002</v>
      </c>
      <c r="AV16" s="85">
        <f t="shared" si="0"/>
        <v>3760.509</v>
      </c>
      <c r="AW16" s="85">
        <f t="shared" si="0"/>
        <v>1150.2159999999999</v>
      </c>
    </row>
    <row r="17" spans="1:49" ht="19.95" customHeight="1">
      <c r="AH17" s="78" t="s">
        <v>119</v>
      </c>
      <c r="AI17" s="79">
        <v>14599945</v>
      </c>
      <c r="AJ17" s="79">
        <v>13114019</v>
      </c>
      <c r="AK17" s="80">
        <v>771179</v>
      </c>
      <c r="AL17" s="79">
        <v>14599.945</v>
      </c>
      <c r="AM17" s="79">
        <v>13114.019</v>
      </c>
      <c r="AN17" s="79">
        <v>771.17899999999997</v>
      </c>
      <c r="AO17" s="78"/>
      <c r="AQ17" s="83" t="s">
        <v>120</v>
      </c>
      <c r="AR17" s="84">
        <v>4773622</v>
      </c>
      <c r="AS17" s="85">
        <v>3544338</v>
      </c>
      <c r="AT17" s="86">
        <v>1213345</v>
      </c>
      <c r="AU17" s="85">
        <f t="shared" si="0"/>
        <v>4773.6220000000003</v>
      </c>
      <c r="AV17" s="85">
        <f t="shared" si="0"/>
        <v>3544.3380000000002</v>
      </c>
      <c r="AW17" s="85">
        <f t="shared" si="0"/>
        <v>1213.345</v>
      </c>
    </row>
    <row r="18" spans="1:49" ht="19.95" customHeight="1">
      <c r="AH18" s="78" t="s">
        <v>121</v>
      </c>
      <c r="AI18" s="79">
        <v>13973265</v>
      </c>
      <c r="AJ18" s="79">
        <v>12679576</v>
      </c>
      <c r="AK18" s="80">
        <v>605394</v>
      </c>
      <c r="AL18" s="79">
        <v>13973.264999999999</v>
      </c>
      <c r="AM18" s="79">
        <v>12679.575999999999</v>
      </c>
      <c r="AN18" s="79">
        <v>605.39400000000001</v>
      </c>
      <c r="AO18" s="78" t="s">
        <v>121</v>
      </c>
      <c r="AQ18" s="83" t="s">
        <v>122</v>
      </c>
      <c r="AR18" s="84">
        <v>4898809</v>
      </c>
      <c r="AS18" s="85">
        <v>3708636</v>
      </c>
      <c r="AT18" s="86">
        <v>1183017</v>
      </c>
      <c r="AU18" s="85">
        <f t="shared" si="0"/>
        <v>4898.8090000000002</v>
      </c>
      <c r="AV18" s="85">
        <f t="shared" si="0"/>
        <v>3708.636</v>
      </c>
      <c r="AW18" s="85">
        <f t="shared" si="0"/>
        <v>1183.0170000000001</v>
      </c>
    </row>
    <row r="19" spans="1:49" ht="19.95" customHeight="1">
      <c r="AH19" s="78" t="s">
        <v>123</v>
      </c>
      <c r="AI19" s="79">
        <v>12020442</v>
      </c>
      <c r="AJ19" s="79">
        <v>10624448</v>
      </c>
      <c r="AK19" s="80">
        <v>748472</v>
      </c>
      <c r="AL19" s="79">
        <v>12020.441999999999</v>
      </c>
      <c r="AM19" s="79">
        <v>10624.448</v>
      </c>
      <c r="AN19" s="79">
        <v>748.47199999999998</v>
      </c>
      <c r="AO19" s="78"/>
      <c r="AQ19" s="83" t="s">
        <v>124</v>
      </c>
      <c r="AR19" s="84">
        <v>5773305</v>
      </c>
      <c r="AS19" s="85">
        <v>5006039</v>
      </c>
      <c r="AT19" s="86">
        <v>759679</v>
      </c>
      <c r="AU19" s="85">
        <f t="shared" si="0"/>
        <v>5773.3050000000003</v>
      </c>
      <c r="AV19" s="85">
        <f t="shared" si="0"/>
        <v>5006.0389999999998</v>
      </c>
      <c r="AW19" s="85">
        <f t="shared" si="0"/>
        <v>759.67899999999997</v>
      </c>
    </row>
    <row r="20" spans="1:49" ht="19.95" customHeight="1">
      <c r="AH20" s="78" t="s">
        <v>125</v>
      </c>
      <c r="AI20" s="87">
        <v>11432368</v>
      </c>
      <c r="AJ20" s="87">
        <v>10364627</v>
      </c>
      <c r="AK20" s="80">
        <v>620047</v>
      </c>
      <c r="AL20" s="79">
        <v>11432.368</v>
      </c>
      <c r="AM20" s="79">
        <v>10364.627</v>
      </c>
      <c r="AN20" s="79">
        <v>620.04700000000003</v>
      </c>
      <c r="AO20" s="78"/>
      <c r="AQ20" s="83" t="s">
        <v>126</v>
      </c>
      <c r="AR20" s="84">
        <v>6350635</v>
      </c>
      <c r="AS20" s="85">
        <v>4892798</v>
      </c>
      <c r="AT20" s="86">
        <v>1441170</v>
      </c>
      <c r="AU20" s="85">
        <f t="shared" si="0"/>
        <v>6350.6350000000002</v>
      </c>
      <c r="AV20" s="85">
        <f t="shared" si="0"/>
        <v>4892.7979999999998</v>
      </c>
      <c r="AW20" s="85">
        <f t="shared" si="0"/>
        <v>1441.17</v>
      </c>
    </row>
    <row r="21" spans="1:49" ht="19.95" customHeight="1">
      <c r="AH21" s="78" t="s">
        <v>127</v>
      </c>
      <c r="AI21" s="79">
        <v>12755431</v>
      </c>
      <c r="AJ21" s="79">
        <v>11467656</v>
      </c>
      <c r="AK21" s="80">
        <v>700966</v>
      </c>
      <c r="AL21" s="79">
        <v>12755.431</v>
      </c>
      <c r="AM21" s="79">
        <v>11467.656000000001</v>
      </c>
      <c r="AN21" s="79">
        <v>700.96600000000001</v>
      </c>
      <c r="AO21" s="78" t="s">
        <v>127</v>
      </c>
      <c r="AQ21" s="83" t="s">
        <v>128</v>
      </c>
      <c r="AR21" s="84">
        <v>7029569</v>
      </c>
      <c r="AS21" s="85">
        <v>5576623</v>
      </c>
      <c r="AT21" s="86">
        <v>1437864</v>
      </c>
      <c r="AU21" s="85">
        <f t="shared" si="0"/>
        <v>7029.5690000000004</v>
      </c>
      <c r="AV21" s="85">
        <f t="shared" si="0"/>
        <v>5576.6229999999996</v>
      </c>
      <c r="AW21" s="85">
        <f t="shared" si="0"/>
        <v>1437.864</v>
      </c>
    </row>
    <row r="22" spans="1:49" ht="19.95" customHeight="1">
      <c r="AH22" s="78" t="s">
        <v>129</v>
      </c>
      <c r="AI22" s="79">
        <v>12013190</v>
      </c>
      <c r="AJ22" s="79">
        <v>11016323</v>
      </c>
      <c r="AK22" s="80">
        <v>529477</v>
      </c>
      <c r="AL22" s="79">
        <v>12013.19</v>
      </c>
      <c r="AM22" s="79">
        <v>11016.323</v>
      </c>
      <c r="AN22" s="79">
        <v>529.47699999999998</v>
      </c>
      <c r="AO22" s="78"/>
      <c r="AQ22" s="83" t="s">
        <v>130</v>
      </c>
      <c r="AR22" s="84">
        <v>7041978</v>
      </c>
      <c r="AS22" s="85">
        <v>5826624</v>
      </c>
      <c r="AT22" s="86">
        <v>1185914</v>
      </c>
      <c r="AU22" s="85">
        <f t="shared" si="0"/>
        <v>7041.9780000000001</v>
      </c>
      <c r="AV22" s="85">
        <f t="shared" si="0"/>
        <v>5826.6239999999998</v>
      </c>
      <c r="AW22" s="85">
        <f t="shared" si="0"/>
        <v>1185.914</v>
      </c>
    </row>
    <row r="23" spans="1:49" ht="19.95" customHeight="1">
      <c r="AH23" s="78" t="s">
        <v>131</v>
      </c>
      <c r="AI23" s="87">
        <v>14535390</v>
      </c>
      <c r="AJ23" s="87">
        <v>13367321</v>
      </c>
      <c r="AK23" s="88">
        <v>672338</v>
      </c>
      <c r="AL23" s="79">
        <v>14535.39</v>
      </c>
      <c r="AM23" s="79">
        <v>13367.321</v>
      </c>
      <c r="AN23" s="79">
        <v>672.33799999999997</v>
      </c>
      <c r="AO23" s="78"/>
      <c r="AQ23" s="83" t="s">
        <v>132</v>
      </c>
      <c r="AR23" s="84">
        <v>7208957</v>
      </c>
      <c r="AS23" s="85">
        <v>6304659</v>
      </c>
      <c r="AT23" s="86">
        <v>873851</v>
      </c>
      <c r="AU23" s="85">
        <f t="shared" si="0"/>
        <v>7208.9570000000003</v>
      </c>
      <c r="AV23" s="85">
        <f t="shared" si="0"/>
        <v>6304.6589999999997</v>
      </c>
      <c r="AW23" s="85">
        <f t="shared" si="0"/>
        <v>873.851</v>
      </c>
    </row>
    <row r="24" spans="1:49" ht="19.95" customHeight="1">
      <c r="AH24" s="78" t="s">
        <v>133</v>
      </c>
      <c r="AI24" s="79">
        <v>13986038</v>
      </c>
      <c r="AJ24" s="79">
        <v>12836457</v>
      </c>
      <c r="AK24" s="80">
        <v>640597</v>
      </c>
      <c r="AL24" s="79">
        <v>13986.038</v>
      </c>
      <c r="AM24" s="79">
        <v>12836.457</v>
      </c>
      <c r="AN24" s="79">
        <v>640.59699999999998</v>
      </c>
      <c r="AO24" s="78" t="s">
        <v>133</v>
      </c>
      <c r="AQ24" s="83" t="s">
        <v>134</v>
      </c>
      <c r="AR24" s="84">
        <v>7654289</v>
      </c>
      <c r="AS24" s="85">
        <v>6153711</v>
      </c>
      <c r="AT24" s="86">
        <v>1452401</v>
      </c>
      <c r="AU24" s="85">
        <f t="shared" si="0"/>
        <v>7654.2889999999998</v>
      </c>
      <c r="AV24" s="85">
        <f t="shared" si="0"/>
        <v>6153.7110000000002</v>
      </c>
      <c r="AW24" s="85">
        <f t="shared" si="0"/>
        <v>1452.4010000000001</v>
      </c>
    </row>
    <row r="25" spans="1:49" ht="19.95" customHeight="1">
      <c r="AH25" s="78" t="s">
        <v>135</v>
      </c>
      <c r="AI25" s="79">
        <v>12828289</v>
      </c>
      <c r="AJ25" s="79">
        <v>12047414</v>
      </c>
      <c r="AK25" s="80">
        <v>441537</v>
      </c>
      <c r="AL25" s="79">
        <v>12828.289000000001</v>
      </c>
      <c r="AM25" s="79">
        <v>12047.414000000001</v>
      </c>
      <c r="AN25" s="79">
        <v>441.53699999999998</v>
      </c>
      <c r="AO25" s="78"/>
      <c r="AQ25" s="83" t="s">
        <v>136</v>
      </c>
      <c r="AR25" s="84">
        <v>5826558</v>
      </c>
      <c r="AS25" s="85">
        <v>4313923</v>
      </c>
      <c r="AT25" s="86">
        <v>1473252</v>
      </c>
      <c r="AU25" s="85">
        <f t="shared" si="0"/>
        <v>5826.558</v>
      </c>
      <c r="AV25" s="85">
        <f t="shared" si="0"/>
        <v>4313.9229999999998</v>
      </c>
      <c r="AW25" s="85">
        <f t="shared" si="0"/>
        <v>1473.252</v>
      </c>
    </row>
    <row r="26" spans="1:49" ht="19.95" customHeight="1">
      <c r="AH26" s="78" t="s">
        <v>137</v>
      </c>
      <c r="AI26" s="79">
        <v>13239672</v>
      </c>
      <c r="AJ26" s="79">
        <v>12483620</v>
      </c>
      <c r="AK26" s="80">
        <v>288851</v>
      </c>
      <c r="AL26" s="79">
        <v>13239.672</v>
      </c>
      <c r="AM26" s="79">
        <v>12483.62</v>
      </c>
      <c r="AN26" s="79">
        <v>288.851</v>
      </c>
      <c r="AO26" s="78"/>
      <c r="AQ26" s="83" t="s">
        <v>138</v>
      </c>
      <c r="AR26" s="84">
        <v>8841649</v>
      </c>
      <c r="AS26" s="85">
        <v>6423127</v>
      </c>
      <c r="AT26" s="86">
        <v>2386212</v>
      </c>
      <c r="AU26" s="85">
        <f t="shared" si="0"/>
        <v>8841.6489999999994</v>
      </c>
      <c r="AV26" s="85">
        <f t="shared" si="0"/>
        <v>6423.1270000000004</v>
      </c>
      <c r="AW26" s="85">
        <f t="shared" si="0"/>
        <v>2386.212</v>
      </c>
    </row>
    <row r="27" spans="1:49" ht="19.95" customHeight="1">
      <c r="AH27" s="78" t="s">
        <v>139</v>
      </c>
      <c r="AI27" s="79">
        <v>15149333</v>
      </c>
      <c r="AJ27" s="79">
        <v>14134246</v>
      </c>
      <c r="AK27" s="80">
        <v>523034</v>
      </c>
      <c r="AL27" s="79">
        <v>15149.333000000001</v>
      </c>
      <c r="AM27" s="79">
        <v>14134.245999999999</v>
      </c>
      <c r="AN27" s="79">
        <v>523.03399999999999</v>
      </c>
      <c r="AO27" s="78" t="s">
        <v>140</v>
      </c>
      <c r="AQ27" s="83" t="s">
        <v>141</v>
      </c>
      <c r="AR27" s="84">
        <v>6997763</v>
      </c>
      <c r="AS27" s="85">
        <v>4793839</v>
      </c>
      <c r="AT27" s="86">
        <v>1954145</v>
      </c>
      <c r="AU27" s="85">
        <f t="shared" si="0"/>
        <v>6997.7629999999999</v>
      </c>
      <c r="AV27" s="85">
        <f t="shared" si="0"/>
        <v>4793.8389999999999</v>
      </c>
      <c r="AW27" s="85">
        <f t="shared" si="0"/>
        <v>1954.145</v>
      </c>
    </row>
    <row r="28" spans="1:49" ht="19.95" customHeight="1">
      <c r="AH28" s="78" t="s">
        <v>142</v>
      </c>
      <c r="AI28" s="79">
        <v>9956771</v>
      </c>
      <c r="AJ28" s="79">
        <v>9383149</v>
      </c>
      <c r="AK28" s="80">
        <v>316338</v>
      </c>
      <c r="AL28" s="79">
        <v>9956.7710000000006</v>
      </c>
      <c r="AM28" s="79">
        <v>9383.1489999999994</v>
      </c>
      <c r="AN28" s="79">
        <v>316.33800000000002</v>
      </c>
      <c r="AO28" s="89"/>
      <c r="AQ28" s="83" t="s">
        <v>143</v>
      </c>
      <c r="AR28" s="84">
        <v>8686972.5</v>
      </c>
      <c r="AS28" s="85">
        <v>5808833</v>
      </c>
      <c r="AT28" s="86">
        <v>2623982</v>
      </c>
      <c r="AU28" s="85">
        <f t="shared" si="0"/>
        <v>8686.9724999999999</v>
      </c>
      <c r="AV28" s="85">
        <f t="shared" si="0"/>
        <v>5808.8329999999996</v>
      </c>
      <c r="AW28" s="85">
        <f t="shared" si="0"/>
        <v>2623.982</v>
      </c>
    </row>
    <row r="29" spans="1:49" ht="19.95" customHeight="1">
      <c r="AH29" s="78" t="s">
        <v>144</v>
      </c>
      <c r="AI29" s="79">
        <v>14340478</v>
      </c>
      <c r="AJ29" s="79">
        <v>13514628</v>
      </c>
      <c r="AK29" s="80">
        <v>475403</v>
      </c>
      <c r="AL29" s="79">
        <v>14340.477999999999</v>
      </c>
      <c r="AM29" s="79">
        <v>13514.628000000001</v>
      </c>
      <c r="AN29" s="79">
        <v>475.40300000000002</v>
      </c>
      <c r="AO29" s="89"/>
      <c r="AQ29" s="83" t="s">
        <v>145</v>
      </c>
      <c r="AR29" s="84">
        <v>8325877</v>
      </c>
      <c r="AS29" s="85">
        <v>5494503</v>
      </c>
      <c r="AT29" s="86">
        <v>2561059</v>
      </c>
      <c r="AU29" s="85">
        <f t="shared" si="0"/>
        <v>8325.8770000000004</v>
      </c>
      <c r="AV29" s="85">
        <f t="shared" si="0"/>
        <v>5494.5029999999997</v>
      </c>
      <c r="AW29" s="85">
        <f t="shared" si="0"/>
        <v>2561.0590000000002</v>
      </c>
    </row>
    <row r="30" spans="1:49" ht="19.95" customHeight="1">
      <c r="AH30" s="78" t="s">
        <v>146</v>
      </c>
      <c r="AI30" s="79">
        <v>13738212</v>
      </c>
      <c r="AJ30" s="79">
        <v>12873806</v>
      </c>
      <c r="AK30" s="80">
        <v>448767</v>
      </c>
      <c r="AL30" s="79">
        <v>14340.477999999999</v>
      </c>
      <c r="AM30" s="79">
        <v>13514.628000000001</v>
      </c>
      <c r="AN30" s="79">
        <v>475.40300000000002</v>
      </c>
      <c r="AO30" s="89" t="s">
        <v>146</v>
      </c>
      <c r="AQ30" s="83" t="s">
        <v>147</v>
      </c>
      <c r="AR30" s="84">
        <v>8902470</v>
      </c>
      <c r="AS30" s="85">
        <v>6242920</v>
      </c>
      <c r="AT30" s="86">
        <v>2218953</v>
      </c>
      <c r="AU30" s="85">
        <f t="shared" si="0"/>
        <v>8902.4699999999993</v>
      </c>
      <c r="AV30" s="85">
        <f t="shared" si="0"/>
        <v>6242.92</v>
      </c>
      <c r="AW30" s="85">
        <f t="shared" si="0"/>
        <v>2218.953</v>
      </c>
    </row>
    <row r="31" spans="1:49" s="91" customFormat="1" ht="17.399999999999999">
      <c r="A31" s="90"/>
      <c r="AH31" s="89" t="s">
        <v>148</v>
      </c>
      <c r="AI31" s="92">
        <v>13881805</v>
      </c>
      <c r="AJ31" s="93">
        <v>12778061</v>
      </c>
      <c r="AK31" s="94">
        <v>761508</v>
      </c>
      <c r="AL31" s="93">
        <f t="shared" ref="AL31:AN39" si="1">AI31/1000</f>
        <v>13881.805</v>
      </c>
      <c r="AM31" s="93">
        <f t="shared" si="1"/>
        <v>12778.061</v>
      </c>
      <c r="AN31" s="93">
        <f t="shared" si="1"/>
        <v>761.50800000000004</v>
      </c>
      <c r="AO31" s="89"/>
      <c r="AQ31" s="95" t="s">
        <v>149</v>
      </c>
      <c r="AR31" s="96">
        <v>10184486.5</v>
      </c>
      <c r="AS31" s="97">
        <v>6412308</v>
      </c>
      <c r="AT31" s="98">
        <v>3209750</v>
      </c>
      <c r="AU31" s="97">
        <f t="shared" si="0"/>
        <v>10184.486500000001</v>
      </c>
      <c r="AV31" s="97">
        <f t="shared" si="0"/>
        <v>6412.308</v>
      </c>
      <c r="AW31" s="97">
        <f t="shared" si="0"/>
        <v>3209.75</v>
      </c>
    </row>
    <row r="32" spans="1:49" ht="17.399999999999999">
      <c r="A32" s="99"/>
      <c r="AH32" s="89" t="s">
        <v>150</v>
      </c>
      <c r="AI32" s="92">
        <v>14408177</v>
      </c>
      <c r="AJ32" s="93">
        <v>13369029</v>
      </c>
      <c r="AK32" s="94">
        <v>610362</v>
      </c>
      <c r="AL32" s="93">
        <f t="shared" si="1"/>
        <v>14408.177</v>
      </c>
      <c r="AM32" s="93">
        <f t="shared" si="1"/>
        <v>13369.029</v>
      </c>
      <c r="AN32" s="93">
        <f t="shared" si="1"/>
        <v>610.36199999999997</v>
      </c>
      <c r="AO32" s="89"/>
      <c r="AQ32" s="83" t="s">
        <v>151</v>
      </c>
      <c r="AR32" s="84">
        <v>7444372</v>
      </c>
      <c r="AS32" s="85">
        <v>5438541</v>
      </c>
      <c r="AT32" s="86">
        <v>1767400</v>
      </c>
      <c r="AU32" s="85">
        <f t="shared" si="0"/>
        <v>7444.3720000000003</v>
      </c>
      <c r="AV32" s="85">
        <f t="shared" si="0"/>
        <v>5438.5410000000002</v>
      </c>
      <c r="AW32" s="85">
        <f t="shared" si="0"/>
        <v>1767.4</v>
      </c>
    </row>
    <row r="33" spans="1:49" ht="17.399999999999999">
      <c r="A33" s="99"/>
      <c r="B33" s="100"/>
      <c r="C33" s="100"/>
      <c r="D33" s="100"/>
      <c r="E33" s="100"/>
      <c r="AH33" s="89" t="s">
        <v>152</v>
      </c>
      <c r="AI33" s="79">
        <v>16289604</v>
      </c>
      <c r="AJ33" s="79">
        <v>15260742</v>
      </c>
      <c r="AK33" s="80">
        <v>612321</v>
      </c>
      <c r="AL33" s="93">
        <f t="shared" si="1"/>
        <v>16289.603999999999</v>
      </c>
      <c r="AM33" s="93">
        <f t="shared" si="1"/>
        <v>15260.742</v>
      </c>
      <c r="AN33" s="93">
        <f t="shared" si="1"/>
        <v>612.32100000000003</v>
      </c>
      <c r="AO33" s="89" t="s">
        <v>152</v>
      </c>
      <c r="AQ33" s="83" t="s">
        <v>153</v>
      </c>
      <c r="AR33" s="84">
        <v>9283019</v>
      </c>
      <c r="AS33" s="85">
        <v>6598816</v>
      </c>
      <c r="AT33" s="86">
        <v>2403579</v>
      </c>
      <c r="AU33" s="85">
        <f t="shared" si="0"/>
        <v>9283.0190000000002</v>
      </c>
      <c r="AV33" s="85">
        <f t="shared" si="0"/>
        <v>6598.8159999999998</v>
      </c>
      <c r="AW33" s="85">
        <f t="shared" si="0"/>
        <v>2403.5790000000002</v>
      </c>
    </row>
    <row r="34" spans="1:49">
      <c r="AH34" s="89" t="s">
        <v>154</v>
      </c>
      <c r="AI34" s="79">
        <v>16054541</v>
      </c>
      <c r="AJ34" s="79">
        <v>14640310</v>
      </c>
      <c r="AK34" s="80">
        <v>964876</v>
      </c>
      <c r="AL34" s="93">
        <f t="shared" si="1"/>
        <v>16054.540999999999</v>
      </c>
      <c r="AM34" s="93">
        <f t="shared" si="1"/>
        <v>14640.31</v>
      </c>
      <c r="AN34" s="93">
        <f t="shared" si="1"/>
        <v>964.87599999999998</v>
      </c>
      <c r="AO34" s="89"/>
      <c r="AQ34" s="83" t="s">
        <v>155</v>
      </c>
      <c r="AR34" s="84">
        <v>10309281.5</v>
      </c>
      <c r="AS34" s="85">
        <v>6878062</v>
      </c>
      <c r="AT34" s="86">
        <v>3022730</v>
      </c>
      <c r="AU34" s="85">
        <f t="shared" si="0"/>
        <v>10309.281499999999</v>
      </c>
      <c r="AV34" s="85">
        <f t="shared" si="0"/>
        <v>6878.0619999999999</v>
      </c>
      <c r="AW34" s="85">
        <f t="shared" si="0"/>
        <v>3022.73</v>
      </c>
    </row>
    <row r="35" spans="1:49">
      <c r="AH35" s="89" t="s">
        <v>156</v>
      </c>
      <c r="AI35" s="79">
        <v>13411941</v>
      </c>
      <c r="AJ35" s="79">
        <v>12407145</v>
      </c>
      <c r="AK35" s="80">
        <v>563239</v>
      </c>
      <c r="AL35" s="79">
        <f t="shared" si="1"/>
        <v>13411.941000000001</v>
      </c>
      <c r="AM35" s="79">
        <f t="shared" si="1"/>
        <v>12407.145</v>
      </c>
      <c r="AN35" s="79">
        <f t="shared" si="1"/>
        <v>563.23900000000003</v>
      </c>
      <c r="AO35" s="89"/>
      <c r="AQ35" s="83" t="s">
        <v>157</v>
      </c>
      <c r="AR35" s="84">
        <v>7194504</v>
      </c>
      <c r="AS35" s="85">
        <v>5497460</v>
      </c>
      <c r="AT35" s="86">
        <v>1439145</v>
      </c>
      <c r="AU35" s="85">
        <v>7194.5039999999999</v>
      </c>
      <c r="AV35" s="85">
        <v>5497.46</v>
      </c>
      <c r="AW35" s="85">
        <v>1439.145</v>
      </c>
    </row>
    <row r="36" spans="1:49">
      <c r="AH36" s="89" t="s">
        <v>158</v>
      </c>
      <c r="AI36" s="79">
        <v>13160733</v>
      </c>
      <c r="AJ36" s="79">
        <v>12085445</v>
      </c>
      <c r="AK36" s="80">
        <v>719444</v>
      </c>
      <c r="AL36" s="79">
        <f t="shared" si="1"/>
        <v>13160.733</v>
      </c>
      <c r="AM36" s="79">
        <f t="shared" si="1"/>
        <v>12085.445</v>
      </c>
      <c r="AN36" s="79">
        <f t="shared" si="1"/>
        <v>719.44399999999996</v>
      </c>
      <c r="AO36" s="89" t="s">
        <v>158</v>
      </c>
      <c r="AQ36" s="83" t="s">
        <v>159</v>
      </c>
      <c r="AR36" s="84">
        <v>10502584</v>
      </c>
      <c r="AS36" s="85">
        <v>6497490</v>
      </c>
      <c r="AT36" s="86">
        <v>3535101</v>
      </c>
      <c r="AU36" s="85">
        <f t="shared" ref="AU36:AW58" si="2">AR36/1000</f>
        <v>10502.584000000001</v>
      </c>
      <c r="AV36" s="85">
        <f t="shared" si="2"/>
        <v>6497.49</v>
      </c>
      <c r="AW36" s="85">
        <f t="shared" si="2"/>
        <v>3535.1010000000001</v>
      </c>
    </row>
    <row r="37" spans="1:49">
      <c r="AH37" s="89" t="s">
        <v>160</v>
      </c>
      <c r="AI37" s="79">
        <v>11892248</v>
      </c>
      <c r="AJ37" s="79">
        <v>10928330</v>
      </c>
      <c r="AK37" s="80">
        <v>588100</v>
      </c>
      <c r="AL37" s="79">
        <f t="shared" si="1"/>
        <v>11892.248</v>
      </c>
      <c r="AM37" s="79">
        <f t="shared" si="1"/>
        <v>10928.33</v>
      </c>
      <c r="AN37" s="79">
        <f t="shared" si="1"/>
        <v>588.1</v>
      </c>
      <c r="AO37" s="89"/>
      <c r="AQ37" s="83" t="s">
        <v>161</v>
      </c>
      <c r="AR37" s="84">
        <v>7949826</v>
      </c>
      <c r="AS37" s="85">
        <v>5132908</v>
      </c>
      <c r="AT37" s="86">
        <v>2629195</v>
      </c>
      <c r="AU37" s="85">
        <f t="shared" si="2"/>
        <v>7949.826</v>
      </c>
      <c r="AV37" s="85">
        <f t="shared" si="2"/>
        <v>5132.9080000000004</v>
      </c>
      <c r="AW37" s="85">
        <f t="shared" si="2"/>
        <v>2629.1950000000002</v>
      </c>
    </row>
    <row r="38" spans="1:49">
      <c r="AH38" s="89" t="s">
        <v>162</v>
      </c>
      <c r="AI38" s="79">
        <v>13723920</v>
      </c>
      <c r="AJ38" s="79">
        <v>12592201</v>
      </c>
      <c r="AK38" s="80">
        <v>626752</v>
      </c>
      <c r="AL38" s="79">
        <f t="shared" si="1"/>
        <v>13723.92</v>
      </c>
      <c r="AM38" s="79">
        <f t="shared" si="1"/>
        <v>12592.200999999999</v>
      </c>
      <c r="AN38" s="79">
        <f t="shared" si="1"/>
        <v>626.75199999999995</v>
      </c>
      <c r="AO38" s="89"/>
      <c r="AQ38" s="83" t="s">
        <v>163</v>
      </c>
      <c r="AR38" s="84">
        <v>9903783</v>
      </c>
      <c r="AS38" s="85">
        <v>6552712</v>
      </c>
      <c r="AT38" s="86">
        <v>2946655</v>
      </c>
      <c r="AU38" s="85">
        <f t="shared" si="2"/>
        <v>9903.7829999999994</v>
      </c>
      <c r="AV38" s="85">
        <f t="shared" si="2"/>
        <v>6552.7120000000004</v>
      </c>
      <c r="AW38" s="85">
        <f t="shared" si="2"/>
        <v>2946.6550000000002</v>
      </c>
    </row>
    <row r="39" spans="1:49">
      <c r="AH39" s="78" t="s">
        <v>164</v>
      </c>
      <c r="AI39" s="79">
        <v>15057259</v>
      </c>
      <c r="AJ39" s="79">
        <v>13383339</v>
      </c>
      <c r="AK39" s="80">
        <v>1113615</v>
      </c>
      <c r="AL39" s="79">
        <f t="shared" si="1"/>
        <v>15057.259</v>
      </c>
      <c r="AM39" s="79">
        <f t="shared" si="1"/>
        <v>13383.339</v>
      </c>
      <c r="AN39" s="79">
        <f t="shared" si="1"/>
        <v>1113.615</v>
      </c>
      <c r="AO39" s="81" t="s">
        <v>165</v>
      </c>
      <c r="AQ39" s="83" t="s">
        <v>166</v>
      </c>
      <c r="AR39" s="84">
        <v>8984460</v>
      </c>
      <c r="AS39" s="85">
        <v>6130528</v>
      </c>
      <c r="AT39" s="86">
        <v>2500651</v>
      </c>
      <c r="AU39" s="85">
        <f t="shared" si="2"/>
        <v>8984.4599999999991</v>
      </c>
      <c r="AV39" s="85">
        <f t="shared" si="2"/>
        <v>6130.5280000000002</v>
      </c>
      <c r="AW39" s="85">
        <f t="shared" si="2"/>
        <v>2500.6509999999998</v>
      </c>
    </row>
    <row r="40" spans="1:49">
      <c r="AH40" s="78" t="s">
        <v>167</v>
      </c>
      <c r="AI40" s="79">
        <v>10309360</v>
      </c>
      <c r="AJ40" s="79">
        <v>9413587</v>
      </c>
      <c r="AK40" s="80">
        <v>674685</v>
      </c>
      <c r="AL40" s="79">
        <v>10309.36</v>
      </c>
      <c r="AM40" s="79">
        <v>9413.5869999999995</v>
      </c>
      <c r="AN40" s="79">
        <v>674.68499999999995</v>
      </c>
      <c r="AQ40" s="83" t="s">
        <v>168</v>
      </c>
      <c r="AR40" s="84">
        <v>8927024</v>
      </c>
      <c r="AS40" s="85">
        <v>5925206</v>
      </c>
      <c r="AT40" s="86">
        <v>2618623</v>
      </c>
      <c r="AU40" s="85">
        <f t="shared" si="2"/>
        <v>8927.0239999999994</v>
      </c>
      <c r="AV40" s="85">
        <f t="shared" si="2"/>
        <v>5925.2060000000001</v>
      </c>
      <c r="AW40" s="85">
        <f t="shared" si="2"/>
        <v>2618.623</v>
      </c>
    </row>
    <row r="41" spans="1:49">
      <c r="AH41" s="78" t="s">
        <v>169</v>
      </c>
      <c r="AI41" s="79">
        <v>13953181</v>
      </c>
      <c r="AJ41" s="79">
        <v>12408257</v>
      </c>
      <c r="AK41" s="80">
        <v>1138152</v>
      </c>
      <c r="AL41" s="79">
        <v>13953.181</v>
      </c>
      <c r="AM41" s="79">
        <v>12408.257</v>
      </c>
      <c r="AN41" s="79">
        <v>1138.152</v>
      </c>
      <c r="AQ41" s="83" t="s">
        <v>170</v>
      </c>
      <c r="AR41" s="84">
        <v>9138928</v>
      </c>
      <c r="AS41" s="85">
        <v>5782702</v>
      </c>
      <c r="AT41" s="86">
        <v>2849656</v>
      </c>
      <c r="AU41" s="85">
        <f t="shared" si="2"/>
        <v>9138.9279999999999</v>
      </c>
      <c r="AV41" s="85">
        <f t="shared" si="2"/>
        <v>5782.7020000000002</v>
      </c>
      <c r="AW41" s="85">
        <f t="shared" si="2"/>
        <v>2849.6559999999999</v>
      </c>
    </row>
    <row r="42" spans="1:49">
      <c r="AH42" s="78" t="s">
        <v>171</v>
      </c>
      <c r="AI42" s="79">
        <v>12325603</v>
      </c>
      <c r="AJ42" s="79">
        <v>11245394</v>
      </c>
      <c r="AK42" s="80">
        <v>716530</v>
      </c>
      <c r="AL42" s="79">
        <v>12325.602999999999</v>
      </c>
      <c r="AM42" s="79">
        <v>11245.394</v>
      </c>
      <c r="AN42" s="79">
        <v>716.53</v>
      </c>
      <c r="AO42" s="81" t="s">
        <v>171</v>
      </c>
      <c r="AQ42" s="83" t="s">
        <v>172</v>
      </c>
      <c r="AR42" s="84">
        <v>8746229</v>
      </c>
      <c r="AS42" s="85">
        <v>6085706</v>
      </c>
      <c r="AT42" s="86">
        <v>2071806</v>
      </c>
      <c r="AU42" s="85">
        <f t="shared" si="2"/>
        <v>8746.2289999999994</v>
      </c>
      <c r="AV42" s="85">
        <f t="shared" si="2"/>
        <v>6085.7060000000001</v>
      </c>
      <c r="AW42" s="85">
        <f t="shared" si="2"/>
        <v>2071.806</v>
      </c>
    </row>
    <row r="43" spans="1:49">
      <c r="AH43" s="78" t="s">
        <v>173</v>
      </c>
      <c r="AI43" s="79">
        <v>13012125</v>
      </c>
      <c r="AJ43" s="79">
        <v>11750754</v>
      </c>
      <c r="AK43" s="80">
        <v>938855</v>
      </c>
      <c r="AL43" s="79">
        <v>13012</v>
      </c>
      <c r="AM43" s="79">
        <v>11751</v>
      </c>
      <c r="AN43" s="79">
        <v>938.85500000000002</v>
      </c>
      <c r="AQ43" s="83" t="s">
        <v>174</v>
      </c>
      <c r="AR43" s="84">
        <v>7777611</v>
      </c>
      <c r="AS43" s="85">
        <v>5684049</v>
      </c>
      <c r="AT43" s="86">
        <v>1684543</v>
      </c>
      <c r="AU43" s="85">
        <f t="shared" si="2"/>
        <v>7777.6109999999999</v>
      </c>
      <c r="AV43" s="85">
        <f t="shared" si="2"/>
        <v>5684.049</v>
      </c>
      <c r="AW43" s="85">
        <f t="shared" si="2"/>
        <v>1684.5429999999999</v>
      </c>
    </row>
    <row r="44" spans="1:49">
      <c r="AH44" s="78" t="s">
        <v>175</v>
      </c>
      <c r="AI44" s="79">
        <v>13540379</v>
      </c>
      <c r="AJ44" s="79">
        <v>12247744</v>
      </c>
      <c r="AK44" s="80">
        <v>986283</v>
      </c>
      <c r="AL44" s="79">
        <v>13540</v>
      </c>
      <c r="AM44" s="79">
        <v>12248</v>
      </c>
      <c r="AN44" s="79">
        <v>986</v>
      </c>
      <c r="AQ44" s="83" t="s">
        <v>176</v>
      </c>
      <c r="AR44" s="84">
        <v>9743924</v>
      </c>
      <c r="AS44" s="85">
        <v>6731112</v>
      </c>
      <c r="AT44" s="86">
        <v>2559841</v>
      </c>
      <c r="AU44" s="85">
        <f t="shared" si="2"/>
        <v>9743.9240000000009</v>
      </c>
      <c r="AV44" s="85">
        <f t="shared" si="2"/>
        <v>6731.1120000000001</v>
      </c>
      <c r="AW44" s="85">
        <f t="shared" si="2"/>
        <v>2559.8409999999999</v>
      </c>
    </row>
    <row r="45" spans="1:49">
      <c r="AH45" s="78" t="s">
        <v>177</v>
      </c>
      <c r="AI45" s="79">
        <v>12688692</v>
      </c>
      <c r="AJ45" s="79">
        <v>11495426</v>
      </c>
      <c r="AK45" s="80">
        <v>862180</v>
      </c>
      <c r="AL45" s="79">
        <v>12689</v>
      </c>
      <c r="AM45" s="79">
        <v>11495</v>
      </c>
      <c r="AN45" s="79">
        <v>862</v>
      </c>
      <c r="AO45" s="81" t="s">
        <v>177</v>
      </c>
      <c r="AQ45" s="83" t="s">
        <v>178</v>
      </c>
      <c r="AR45" s="84">
        <v>9265390</v>
      </c>
      <c r="AS45" s="85">
        <v>7462691</v>
      </c>
      <c r="AT45" s="86">
        <v>1463731</v>
      </c>
      <c r="AU45" s="85">
        <f t="shared" si="2"/>
        <v>9265.39</v>
      </c>
      <c r="AV45" s="85">
        <f t="shared" si="2"/>
        <v>7462.6909999999998</v>
      </c>
      <c r="AW45" s="85">
        <f t="shared" si="2"/>
        <v>1463.731</v>
      </c>
    </row>
    <row r="46" spans="1:49">
      <c r="AH46" s="78" t="s">
        <v>179</v>
      </c>
      <c r="AI46" s="79">
        <v>13599327</v>
      </c>
      <c r="AJ46" s="79">
        <v>12139538</v>
      </c>
      <c r="AK46" s="80">
        <v>1068943</v>
      </c>
      <c r="AL46" s="79">
        <v>13599</v>
      </c>
      <c r="AM46" s="79">
        <v>12140</v>
      </c>
      <c r="AN46" s="79">
        <v>1069</v>
      </c>
      <c r="AQ46" s="83" t="s">
        <v>180</v>
      </c>
      <c r="AR46" s="84">
        <v>6169541.5</v>
      </c>
      <c r="AS46" s="85">
        <v>4616060</v>
      </c>
      <c r="AT46" s="86">
        <v>1303227.5</v>
      </c>
      <c r="AU46" s="85">
        <f t="shared" si="2"/>
        <v>6169.5415000000003</v>
      </c>
      <c r="AV46" s="85">
        <f t="shared" si="2"/>
        <v>4616.0600000000004</v>
      </c>
      <c r="AW46" s="85">
        <f t="shared" si="2"/>
        <v>1303.2275</v>
      </c>
    </row>
    <row r="47" spans="1:49">
      <c r="AH47" s="78" t="s">
        <v>181</v>
      </c>
      <c r="AI47" s="79">
        <v>12689729</v>
      </c>
      <c r="AJ47" s="79">
        <v>11426438</v>
      </c>
      <c r="AK47" s="80">
        <v>959038</v>
      </c>
      <c r="AL47" s="79">
        <v>12690</v>
      </c>
      <c r="AM47" s="79">
        <v>11426</v>
      </c>
      <c r="AN47" s="79">
        <v>959</v>
      </c>
      <c r="AQ47" s="101" t="s">
        <v>182</v>
      </c>
      <c r="AR47" s="82">
        <v>6888624</v>
      </c>
      <c r="AS47" s="79">
        <v>4634432</v>
      </c>
      <c r="AT47" s="80">
        <v>1901783</v>
      </c>
      <c r="AU47" s="79">
        <f t="shared" si="2"/>
        <v>6888.6239999999998</v>
      </c>
      <c r="AV47" s="79">
        <f t="shared" si="2"/>
        <v>4634.4319999999998</v>
      </c>
      <c r="AW47" s="79">
        <f t="shared" si="2"/>
        <v>1901.7829999999999</v>
      </c>
    </row>
    <row r="48" spans="1:49">
      <c r="AH48" s="78" t="s">
        <v>183</v>
      </c>
      <c r="AI48" s="79">
        <v>12058692</v>
      </c>
      <c r="AJ48" s="79">
        <v>11109879</v>
      </c>
      <c r="AK48" s="80">
        <v>764343</v>
      </c>
      <c r="AL48" s="79">
        <v>12059</v>
      </c>
      <c r="AM48" s="79">
        <v>11110</v>
      </c>
      <c r="AN48" s="79">
        <v>764</v>
      </c>
      <c r="AO48" s="81" t="s">
        <v>183</v>
      </c>
      <c r="AQ48" s="101" t="s">
        <v>184</v>
      </c>
      <c r="AR48" s="87">
        <v>6464230</v>
      </c>
      <c r="AS48" s="87">
        <v>3871472</v>
      </c>
      <c r="AT48" s="88">
        <v>2344384</v>
      </c>
      <c r="AU48" s="79">
        <f t="shared" si="2"/>
        <v>6464.23</v>
      </c>
      <c r="AV48" s="79">
        <f t="shared" si="2"/>
        <v>3871.4720000000002</v>
      </c>
      <c r="AW48" s="79">
        <f t="shared" si="2"/>
        <v>2344.384</v>
      </c>
    </row>
    <row r="49" spans="43:49">
      <c r="AQ49" s="101" t="s">
        <v>185</v>
      </c>
      <c r="AR49" s="87">
        <v>8393603</v>
      </c>
      <c r="AS49" s="87">
        <v>4966324</v>
      </c>
      <c r="AT49" s="88">
        <v>3124378</v>
      </c>
      <c r="AU49" s="79">
        <f t="shared" si="2"/>
        <v>8393.6029999999992</v>
      </c>
      <c r="AV49" s="79">
        <f t="shared" si="2"/>
        <v>4966.3239999999996</v>
      </c>
      <c r="AW49" s="79">
        <f t="shared" si="2"/>
        <v>3124.3780000000002</v>
      </c>
    </row>
    <row r="50" spans="43:49">
      <c r="AQ50" s="101" t="s">
        <v>186</v>
      </c>
      <c r="AR50" s="82">
        <v>9311519</v>
      </c>
      <c r="AS50" s="79">
        <v>5330087</v>
      </c>
      <c r="AT50" s="80">
        <v>3565070</v>
      </c>
      <c r="AU50" s="79">
        <f t="shared" si="2"/>
        <v>9311.5190000000002</v>
      </c>
      <c r="AV50" s="79">
        <f t="shared" si="2"/>
        <v>5330.0870000000004</v>
      </c>
      <c r="AW50" s="79">
        <f t="shared" si="2"/>
        <v>3565.07</v>
      </c>
    </row>
    <row r="51" spans="43:49">
      <c r="AQ51" s="101" t="s">
        <v>187</v>
      </c>
      <c r="AR51" s="87">
        <v>8612590</v>
      </c>
      <c r="AS51" s="87">
        <v>5290798</v>
      </c>
      <c r="AT51" s="88">
        <v>2898672</v>
      </c>
      <c r="AU51" s="79">
        <f t="shared" si="2"/>
        <v>8612.59</v>
      </c>
      <c r="AV51" s="79">
        <f t="shared" si="2"/>
        <v>5290.7979999999998</v>
      </c>
      <c r="AW51" s="79">
        <f t="shared" si="2"/>
        <v>2898.672</v>
      </c>
    </row>
    <row r="52" spans="43:49">
      <c r="AQ52" s="101" t="s">
        <v>188</v>
      </c>
      <c r="AR52" s="87">
        <v>8262723</v>
      </c>
      <c r="AS52" s="87">
        <v>5084914</v>
      </c>
      <c r="AT52" s="88">
        <v>2864210</v>
      </c>
      <c r="AU52" s="79">
        <f t="shared" si="2"/>
        <v>8262.723</v>
      </c>
      <c r="AV52" s="79">
        <f t="shared" si="2"/>
        <v>5084.9139999999998</v>
      </c>
      <c r="AW52" s="79">
        <f t="shared" si="2"/>
        <v>2864.21</v>
      </c>
    </row>
    <row r="53" spans="43:49">
      <c r="AQ53" s="101" t="s">
        <v>189</v>
      </c>
      <c r="AR53" s="82">
        <v>9563307</v>
      </c>
      <c r="AS53" s="79">
        <v>5706837</v>
      </c>
      <c r="AT53" s="80">
        <v>3522238</v>
      </c>
      <c r="AU53" s="79">
        <f t="shared" si="2"/>
        <v>9563.3070000000007</v>
      </c>
      <c r="AV53" s="79">
        <f t="shared" si="2"/>
        <v>5706.8370000000004</v>
      </c>
      <c r="AW53" s="79">
        <f t="shared" si="2"/>
        <v>3522.2379999999998</v>
      </c>
    </row>
    <row r="54" spans="43:49">
      <c r="AQ54" s="101" t="s">
        <v>190</v>
      </c>
      <c r="AR54" s="87">
        <v>9345055</v>
      </c>
      <c r="AS54" s="87">
        <v>5730547</v>
      </c>
      <c r="AT54" s="88">
        <v>3255113</v>
      </c>
      <c r="AU54" s="79">
        <f t="shared" si="2"/>
        <v>9345.0550000000003</v>
      </c>
      <c r="AV54" s="79">
        <f t="shared" si="2"/>
        <v>5730.5469999999996</v>
      </c>
      <c r="AW54" s="79">
        <f t="shared" si="2"/>
        <v>3255.1129999999998</v>
      </c>
    </row>
    <row r="55" spans="43:49">
      <c r="AQ55" s="101" t="s">
        <v>191</v>
      </c>
      <c r="AR55" s="87">
        <v>9517006</v>
      </c>
      <c r="AS55" s="87">
        <v>5749648</v>
      </c>
      <c r="AT55" s="88">
        <v>3453717</v>
      </c>
      <c r="AU55" s="79">
        <f t="shared" si="2"/>
        <v>9517.0059999999994</v>
      </c>
      <c r="AV55" s="79">
        <f t="shared" si="2"/>
        <v>5749.6480000000001</v>
      </c>
      <c r="AW55" s="79">
        <f t="shared" si="2"/>
        <v>3453.7170000000001</v>
      </c>
    </row>
    <row r="56" spans="43:49">
      <c r="AQ56" s="101" t="s">
        <v>192</v>
      </c>
      <c r="AR56" s="82">
        <v>9089255</v>
      </c>
      <c r="AS56" s="79">
        <v>6452391</v>
      </c>
      <c r="AT56" s="80">
        <v>2265033</v>
      </c>
      <c r="AU56" s="79">
        <f t="shared" si="2"/>
        <v>9089.2549999999992</v>
      </c>
      <c r="AV56" s="79">
        <f t="shared" si="2"/>
        <v>6452.3909999999996</v>
      </c>
      <c r="AW56" s="79">
        <f t="shared" si="2"/>
        <v>2265.0329999999999</v>
      </c>
    </row>
    <row r="57" spans="43:49">
      <c r="AQ57" s="101" t="s">
        <v>193</v>
      </c>
      <c r="AR57" s="87">
        <v>8902795</v>
      </c>
      <c r="AS57" s="87">
        <v>6679218</v>
      </c>
      <c r="AT57" s="88">
        <v>1855182</v>
      </c>
      <c r="AU57" s="79">
        <f t="shared" si="2"/>
        <v>8902.7950000000001</v>
      </c>
      <c r="AV57" s="79">
        <f t="shared" si="2"/>
        <v>6679.2179999999998</v>
      </c>
      <c r="AW57" s="79">
        <f t="shared" si="2"/>
        <v>1855.182</v>
      </c>
    </row>
    <row r="58" spans="43:49">
      <c r="AQ58" s="101" t="s">
        <v>194</v>
      </c>
      <c r="AR58" s="87">
        <v>8822354</v>
      </c>
      <c r="AS58" s="87">
        <v>7110271</v>
      </c>
      <c r="AT58" s="88">
        <v>1349071</v>
      </c>
      <c r="AU58" s="79">
        <f t="shared" si="2"/>
        <v>8822.3539999999994</v>
      </c>
      <c r="AV58" s="79">
        <f t="shared" si="2"/>
        <v>7110.2709999999997</v>
      </c>
      <c r="AW58" s="79">
        <f t="shared" si="2"/>
        <v>1349.0709999999999</v>
      </c>
    </row>
    <row r="60" spans="43:49">
      <c r="AQ60" s="81" t="s">
        <v>195</v>
      </c>
      <c r="AR60" s="82">
        <v>9848195</v>
      </c>
      <c r="AS60" s="79">
        <v>7887411</v>
      </c>
      <c r="AT60" s="80">
        <v>1528451</v>
      </c>
      <c r="AU60" s="79">
        <v>9848.1949999999997</v>
      </c>
      <c r="AV60" s="79">
        <v>7887.4110000000001</v>
      </c>
      <c r="AW60" s="79">
        <v>1528.451</v>
      </c>
    </row>
    <row r="61" spans="43:49">
      <c r="AQ61" s="81" t="s">
        <v>196</v>
      </c>
      <c r="AR61" s="82">
        <v>11440124</v>
      </c>
      <c r="AS61" s="79">
        <v>8373552</v>
      </c>
      <c r="AT61" s="80">
        <v>2009930</v>
      </c>
      <c r="AU61" s="79">
        <v>11440.124</v>
      </c>
      <c r="AV61" s="79">
        <v>8373.5519999999997</v>
      </c>
      <c r="AW61" s="79">
        <v>2009.93</v>
      </c>
    </row>
    <row r="62" spans="43:49">
      <c r="AQ62" s="81" t="s">
        <v>197</v>
      </c>
      <c r="AR62" s="82">
        <v>11089716</v>
      </c>
      <c r="AS62" s="79">
        <v>8437078</v>
      </c>
      <c r="AT62" s="80">
        <v>2046398</v>
      </c>
      <c r="AU62" s="79">
        <v>11089.716</v>
      </c>
      <c r="AV62" s="79">
        <v>8437.0779999999995</v>
      </c>
      <c r="AW62" s="79">
        <v>2046.3979999999999</v>
      </c>
    </row>
    <row r="63" spans="43:49">
      <c r="AQ63" s="81" t="s">
        <v>198</v>
      </c>
      <c r="AR63" s="82">
        <v>11574838</v>
      </c>
      <c r="AS63" s="79">
        <v>10107235</v>
      </c>
      <c r="AT63" s="80">
        <v>987897</v>
      </c>
      <c r="AU63" s="79">
        <v>11574.838</v>
      </c>
      <c r="AV63" s="79">
        <v>10107.235000000001</v>
      </c>
      <c r="AW63" s="79">
        <v>987.89700000000005</v>
      </c>
    </row>
    <row r="64" spans="43:49">
      <c r="AQ64" s="81" t="s">
        <v>199</v>
      </c>
      <c r="AR64" s="82">
        <v>8968254</v>
      </c>
      <c r="AS64" s="79">
        <v>7979268</v>
      </c>
      <c r="AT64" s="80">
        <v>710861</v>
      </c>
      <c r="AU64" s="79">
        <v>8968.2540000000008</v>
      </c>
      <c r="AV64" s="79">
        <v>7979.268</v>
      </c>
      <c r="AW64" s="79">
        <v>710.86099999999999</v>
      </c>
    </row>
    <row r="65" spans="43:49">
      <c r="AQ65" s="81" t="s">
        <v>200</v>
      </c>
      <c r="AR65" s="82">
        <v>10612523</v>
      </c>
      <c r="AS65" s="79">
        <v>9088091</v>
      </c>
      <c r="AT65" s="80">
        <v>1137645</v>
      </c>
      <c r="AU65" s="79">
        <v>10612.522999999999</v>
      </c>
      <c r="AV65" s="79">
        <v>9088.0910000000003</v>
      </c>
      <c r="AW65" s="79">
        <v>1137.645</v>
      </c>
    </row>
    <row r="66" spans="43:49">
      <c r="AQ66" s="81" t="s">
        <v>201</v>
      </c>
      <c r="AR66" s="82">
        <v>9969199</v>
      </c>
      <c r="AS66" s="79">
        <v>8903779</v>
      </c>
      <c r="AT66" s="80">
        <v>826804</v>
      </c>
      <c r="AU66" s="79">
        <v>9969.1990000000005</v>
      </c>
      <c r="AV66" s="79">
        <v>8903.7790000000005</v>
      </c>
      <c r="AW66" s="79">
        <v>826.80399999999997</v>
      </c>
    </row>
    <row r="67" spans="43:49">
      <c r="AQ67" s="81" t="s">
        <v>202</v>
      </c>
      <c r="AR67" s="82">
        <v>9683885</v>
      </c>
      <c r="AS67" s="79">
        <v>8561660</v>
      </c>
      <c r="AT67" s="80">
        <v>885738</v>
      </c>
      <c r="AU67" s="79">
        <v>9683.8850000000002</v>
      </c>
      <c r="AV67" s="79">
        <v>8561.66</v>
      </c>
      <c r="AW67" s="79">
        <v>885.73800000000006</v>
      </c>
    </row>
    <row r="68" spans="43:49">
      <c r="AQ68" s="81" t="s">
        <v>203</v>
      </c>
      <c r="AR68" s="82">
        <v>8165684</v>
      </c>
      <c r="AS68" s="79">
        <v>7345199</v>
      </c>
      <c r="AT68" s="80">
        <v>440191</v>
      </c>
      <c r="AU68" s="79">
        <v>8165.6840000000002</v>
      </c>
      <c r="AV68" s="79">
        <v>7345.1989999999996</v>
      </c>
      <c r="AW68" s="79">
        <v>440.19099999999997</v>
      </c>
    </row>
    <row r="69" spans="43:49">
      <c r="AQ69" s="81" t="s">
        <v>94</v>
      </c>
      <c r="AR69" s="82">
        <v>11713699</v>
      </c>
      <c r="AS69" s="79">
        <v>10776315</v>
      </c>
      <c r="AT69" s="80">
        <v>606026</v>
      </c>
      <c r="AU69" s="79">
        <v>11713.699000000001</v>
      </c>
      <c r="AV69" s="79">
        <v>10776.315000000001</v>
      </c>
      <c r="AW69" s="79">
        <v>606.02599999999995</v>
      </c>
    </row>
    <row r="70" spans="43:49">
      <c r="AQ70" s="81" t="s">
        <v>100</v>
      </c>
      <c r="AR70" s="82">
        <v>11715533</v>
      </c>
      <c r="AS70" s="79">
        <v>10698044</v>
      </c>
      <c r="AT70" s="80">
        <v>649559</v>
      </c>
      <c r="AU70" s="79">
        <v>11715.532999999999</v>
      </c>
      <c r="AV70" s="79">
        <v>10698.044</v>
      </c>
      <c r="AW70" s="79">
        <v>649.55899999999997</v>
      </c>
    </row>
    <row r="71" spans="43:49">
      <c r="AQ71" s="81" t="s">
        <v>106</v>
      </c>
      <c r="AR71" s="82">
        <v>11656347</v>
      </c>
      <c r="AS71" s="79">
        <v>10727910</v>
      </c>
      <c r="AT71" s="80">
        <v>547766</v>
      </c>
      <c r="AU71" s="79">
        <v>11656.347</v>
      </c>
      <c r="AV71" s="79">
        <v>10727.91</v>
      </c>
      <c r="AW71" s="79">
        <v>547.76599999999996</v>
      </c>
    </row>
    <row r="72" spans="43:49">
      <c r="AQ72" s="81" t="s">
        <v>112</v>
      </c>
      <c r="AR72" s="82">
        <v>10888925</v>
      </c>
      <c r="AS72" s="79">
        <v>10162943</v>
      </c>
      <c r="AT72" s="80">
        <v>347454</v>
      </c>
      <c r="AU72" s="79">
        <v>10888.924999999999</v>
      </c>
      <c r="AV72" s="79">
        <v>10162.942999999999</v>
      </c>
      <c r="AW72" s="79">
        <v>347.45400000000001</v>
      </c>
    </row>
    <row r="73" spans="43:49">
      <c r="AQ73" s="81" t="s">
        <v>114</v>
      </c>
      <c r="AR73" s="82">
        <v>17205163</v>
      </c>
      <c r="AS73" s="79">
        <v>16306900</v>
      </c>
      <c r="AT73" s="80">
        <v>500675</v>
      </c>
      <c r="AU73" s="79">
        <v>17205.163</v>
      </c>
      <c r="AV73" s="79">
        <v>16306.9</v>
      </c>
      <c r="AW73" s="79">
        <v>500.67500000000001</v>
      </c>
    </row>
    <row r="74" spans="43:49">
      <c r="AQ74" s="81" t="s">
        <v>117</v>
      </c>
      <c r="AR74" s="82">
        <v>13659581</v>
      </c>
      <c r="AS74" s="79">
        <v>12781739</v>
      </c>
      <c r="AT74" s="80">
        <v>441207</v>
      </c>
      <c r="AU74" s="79">
        <v>13659.581</v>
      </c>
      <c r="AV74" s="79">
        <v>12781.739</v>
      </c>
      <c r="AW74" s="79">
        <v>441.20699999999999</v>
      </c>
    </row>
    <row r="75" spans="43:49">
      <c r="AQ75" s="81" t="s">
        <v>119</v>
      </c>
      <c r="AR75" s="82">
        <v>14599945</v>
      </c>
      <c r="AS75" s="79">
        <v>13114019</v>
      </c>
      <c r="AT75" s="80">
        <v>771179</v>
      </c>
      <c r="AU75" s="79">
        <v>14599.945</v>
      </c>
      <c r="AV75" s="79">
        <v>13114.019</v>
      </c>
      <c r="AW75" s="79">
        <v>771.17899999999997</v>
      </c>
    </row>
    <row r="76" spans="43:49">
      <c r="AQ76" s="81" t="s">
        <v>121</v>
      </c>
      <c r="AR76" s="82">
        <v>13973265</v>
      </c>
      <c r="AS76" s="79">
        <v>12679576</v>
      </c>
      <c r="AT76" s="80">
        <v>605394</v>
      </c>
      <c r="AU76" s="79">
        <v>13973.264999999999</v>
      </c>
      <c r="AV76" s="79">
        <v>12679.575999999999</v>
      </c>
      <c r="AW76" s="79">
        <v>605.39400000000001</v>
      </c>
    </row>
    <row r="77" spans="43:49">
      <c r="AQ77" s="81" t="s">
        <v>123</v>
      </c>
      <c r="AR77" s="82">
        <v>12020442</v>
      </c>
      <c r="AS77" s="79">
        <v>10624448</v>
      </c>
      <c r="AT77" s="80">
        <v>748472</v>
      </c>
      <c r="AU77" s="79">
        <v>12020.441999999999</v>
      </c>
      <c r="AV77" s="79">
        <v>10624.448</v>
      </c>
      <c r="AW77" s="79">
        <v>748.47199999999998</v>
      </c>
    </row>
    <row r="78" spans="43:49">
      <c r="AQ78" s="81" t="s">
        <v>125</v>
      </c>
      <c r="AR78" s="82">
        <v>11432368</v>
      </c>
      <c r="AS78" s="79">
        <v>10364627</v>
      </c>
      <c r="AT78" s="80">
        <v>620047</v>
      </c>
      <c r="AU78" s="79">
        <v>11432.368</v>
      </c>
      <c r="AV78" s="79">
        <v>10364.627</v>
      </c>
      <c r="AW78" s="79">
        <v>620.04700000000003</v>
      </c>
    </row>
    <row r="79" spans="43:49">
      <c r="AQ79" s="81" t="s">
        <v>127</v>
      </c>
      <c r="AR79" s="82">
        <v>12755431</v>
      </c>
      <c r="AS79" s="79">
        <v>11467656</v>
      </c>
      <c r="AT79" s="80">
        <v>700966</v>
      </c>
      <c r="AU79" s="79">
        <v>12755.431</v>
      </c>
      <c r="AV79" s="79">
        <v>11467.656000000001</v>
      </c>
      <c r="AW79" s="79">
        <v>700.96600000000001</v>
      </c>
    </row>
    <row r="80" spans="43:49">
      <c r="AQ80" s="78" t="s">
        <v>129</v>
      </c>
      <c r="AR80" s="79">
        <v>12013190</v>
      </c>
      <c r="AS80" s="79">
        <v>11016323</v>
      </c>
      <c r="AT80" s="80">
        <v>529477</v>
      </c>
      <c r="AU80" s="79">
        <f t="shared" ref="AU80:AW87" si="3">AR80/1000</f>
        <v>12013.19</v>
      </c>
      <c r="AV80" s="79">
        <f t="shared" si="3"/>
        <v>11016.323</v>
      </c>
      <c r="AW80" s="79">
        <f t="shared" si="3"/>
        <v>529.47699999999998</v>
      </c>
    </row>
    <row r="81" spans="43:49">
      <c r="AQ81" s="78" t="s">
        <v>131</v>
      </c>
      <c r="AR81" s="79">
        <v>14535390</v>
      </c>
      <c r="AS81" s="79">
        <v>13367321</v>
      </c>
      <c r="AT81" s="80">
        <v>672338</v>
      </c>
      <c r="AU81" s="79">
        <f t="shared" si="3"/>
        <v>14535.39</v>
      </c>
      <c r="AV81" s="79">
        <f t="shared" si="3"/>
        <v>13367.321</v>
      </c>
      <c r="AW81" s="79">
        <f t="shared" si="3"/>
        <v>672.33799999999997</v>
      </c>
    </row>
    <row r="82" spans="43:49">
      <c r="AQ82" s="78" t="s">
        <v>133</v>
      </c>
      <c r="AR82" s="87">
        <v>13986038</v>
      </c>
      <c r="AS82" s="87">
        <v>12836457</v>
      </c>
      <c r="AT82" s="88">
        <v>640597</v>
      </c>
      <c r="AU82" s="79">
        <f t="shared" si="3"/>
        <v>13986.038</v>
      </c>
      <c r="AV82" s="79">
        <f t="shared" si="3"/>
        <v>12836.457</v>
      </c>
      <c r="AW82" s="79">
        <f t="shared" si="3"/>
        <v>640.59699999999998</v>
      </c>
    </row>
    <row r="83" spans="43:49">
      <c r="AQ83" s="78" t="s">
        <v>135</v>
      </c>
      <c r="AR83" s="79">
        <v>12828289</v>
      </c>
      <c r="AS83" s="79">
        <v>12047414</v>
      </c>
      <c r="AT83" s="80">
        <v>441537</v>
      </c>
      <c r="AU83" s="79">
        <f t="shared" si="3"/>
        <v>12828.289000000001</v>
      </c>
      <c r="AV83" s="79">
        <f t="shared" si="3"/>
        <v>12047.414000000001</v>
      </c>
      <c r="AW83" s="79">
        <f t="shared" si="3"/>
        <v>441.53699999999998</v>
      </c>
    </row>
    <row r="84" spans="43:49">
      <c r="AQ84" s="81" t="s">
        <v>137</v>
      </c>
      <c r="AR84" s="79">
        <v>13239672</v>
      </c>
      <c r="AS84" s="79">
        <v>12483620</v>
      </c>
      <c r="AT84" s="80">
        <v>288851</v>
      </c>
      <c r="AU84" s="79">
        <f t="shared" si="3"/>
        <v>13239.672</v>
      </c>
      <c r="AV84" s="79">
        <f t="shared" si="3"/>
        <v>12483.62</v>
      </c>
      <c r="AW84" s="79">
        <f t="shared" si="3"/>
        <v>288.851</v>
      </c>
    </row>
    <row r="85" spans="43:49">
      <c r="AQ85" s="81" t="s">
        <v>139</v>
      </c>
      <c r="AR85" s="79">
        <v>15149333</v>
      </c>
      <c r="AS85" s="79">
        <v>14134246</v>
      </c>
      <c r="AT85" s="80">
        <v>523034</v>
      </c>
      <c r="AU85" s="79">
        <f t="shared" si="3"/>
        <v>15149.333000000001</v>
      </c>
      <c r="AV85" s="79">
        <f t="shared" si="3"/>
        <v>14134.245999999999</v>
      </c>
      <c r="AW85" s="79">
        <f t="shared" si="3"/>
        <v>523.03399999999999</v>
      </c>
    </row>
    <row r="86" spans="43:49">
      <c r="AQ86" s="81" t="s">
        <v>142</v>
      </c>
      <c r="AR86" s="79">
        <v>9956771</v>
      </c>
      <c r="AS86" s="79">
        <v>9383149</v>
      </c>
      <c r="AT86" s="80">
        <v>316338</v>
      </c>
      <c r="AU86" s="79">
        <f t="shared" si="3"/>
        <v>9956.7710000000006</v>
      </c>
      <c r="AV86" s="79">
        <f t="shared" si="3"/>
        <v>9383.1489999999994</v>
      </c>
      <c r="AW86" s="79">
        <f t="shared" si="3"/>
        <v>316.33800000000002</v>
      </c>
    </row>
    <row r="87" spans="43:49">
      <c r="AQ87" s="81" t="s">
        <v>144</v>
      </c>
      <c r="AR87" s="79">
        <v>14340478</v>
      </c>
      <c r="AS87" s="79">
        <v>13514628</v>
      </c>
      <c r="AT87" s="80">
        <v>475403</v>
      </c>
      <c r="AU87" s="79">
        <f t="shared" si="3"/>
        <v>14340.477999999999</v>
      </c>
      <c r="AV87" s="79">
        <f t="shared" si="3"/>
        <v>13514.628000000001</v>
      </c>
      <c r="AW87" s="79">
        <f t="shared" si="3"/>
        <v>475.40300000000002</v>
      </c>
    </row>
    <row r="88" spans="43:49">
      <c r="AQ88" s="81" t="s">
        <v>146</v>
      </c>
      <c r="AR88" s="79">
        <v>13738212</v>
      </c>
      <c r="AS88" s="79">
        <v>12873806</v>
      </c>
      <c r="AT88" s="80">
        <v>448767</v>
      </c>
      <c r="AU88" s="79">
        <v>13738.212</v>
      </c>
      <c r="AV88" s="79">
        <v>12873.806</v>
      </c>
      <c r="AW88" s="79">
        <v>448.767</v>
      </c>
    </row>
  </sheetData>
  <mergeCells count="1">
    <mergeCell ref="A1:N1"/>
  </mergeCells>
  <phoneticPr fontId="3" type="noConversion"/>
  <printOptions horizontalCentered="1"/>
  <pageMargins left="0.35433070866141736" right="0.35433070866141736" top="0.39370078740157483" bottom="0.19685039370078741" header="0.51181102362204722" footer="0"/>
  <pageSetup paperSize="9" scale="95" firstPageNumber="0" orientation="landscape" r:id="rId1"/>
  <colBreaks count="2" manualBreakCount="2">
    <brk id="41" max="1048575" man="1"/>
    <brk id="55" max="1048575" man="1"/>
  </colBreaks>
  <drawing r:id="rId2"/>
  <legacyDrawing r:id="rId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  <pageSetUpPr fitToPage="1"/>
  </sheetPr>
  <dimension ref="A1:AV24"/>
  <sheetViews>
    <sheetView showGridLines="0" view="pageBreakPreview" zoomScaleNormal="100" zoomScaleSheetLayoutView="100" workbookViewId="0">
      <selection activeCell="A5" sqref="A5"/>
    </sheetView>
  </sheetViews>
  <sheetFormatPr defaultColWidth="8.6328125" defaultRowHeight="16.2"/>
  <cols>
    <col min="1" max="40" width="8.6328125" style="102"/>
    <col min="41" max="41" width="11.36328125" style="102" customWidth="1"/>
    <col min="42" max="42" width="8.6328125" style="102"/>
    <col min="43" max="43" width="5.453125" style="102" customWidth="1"/>
    <col min="44" max="44" width="11.6328125" style="102" customWidth="1"/>
    <col min="45" max="16384" width="8.6328125" style="102"/>
  </cols>
  <sheetData>
    <row r="1" spans="1:48" ht="39.75" customHeight="1">
      <c r="A1" s="193" t="s">
        <v>218</v>
      </c>
      <c r="B1" s="193"/>
      <c r="C1" s="193"/>
      <c r="D1" s="193"/>
      <c r="E1" s="193"/>
      <c r="F1" s="193"/>
      <c r="G1" s="193"/>
      <c r="H1" s="193"/>
      <c r="I1" s="193"/>
      <c r="J1" s="108"/>
      <c r="K1" s="108"/>
      <c r="L1" s="108"/>
      <c r="M1" s="108"/>
      <c r="N1" s="108"/>
      <c r="O1" s="108"/>
      <c r="P1" s="108"/>
      <c r="Q1" s="108"/>
      <c r="R1" s="108"/>
      <c r="S1" s="108"/>
      <c r="T1" s="108"/>
      <c r="U1" s="108"/>
      <c r="V1" s="108"/>
      <c r="W1" s="108"/>
      <c r="X1" s="108"/>
      <c r="Y1" s="108"/>
      <c r="Z1" s="108"/>
      <c r="AA1" s="108"/>
      <c r="AB1" s="108"/>
      <c r="AC1" s="108"/>
      <c r="AD1" s="108"/>
      <c r="AE1" s="108"/>
      <c r="AF1" s="108"/>
      <c r="AG1" s="108"/>
      <c r="AH1" s="108"/>
      <c r="AI1" s="108"/>
      <c r="AJ1" s="108"/>
      <c r="AK1" s="108"/>
      <c r="AL1" s="108"/>
      <c r="AM1" s="108"/>
      <c r="AN1" s="108"/>
    </row>
    <row r="2" spans="1:48" ht="16.5" customHeight="1">
      <c r="A2" s="194" t="s">
        <v>204</v>
      </c>
      <c r="B2" s="194"/>
      <c r="C2" s="194"/>
      <c r="D2" s="194"/>
      <c r="E2" s="194"/>
      <c r="F2" s="194"/>
      <c r="G2" s="194"/>
      <c r="H2" s="194"/>
      <c r="I2" s="194"/>
      <c r="J2" s="109"/>
      <c r="K2" s="109"/>
      <c r="L2" s="109"/>
      <c r="M2" s="109"/>
      <c r="N2" s="109"/>
      <c r="O2" s="109"/>
      <c r="P2" s="109"/>
      <c r="Q2" s="109"/>
      <c r="R2" s="109"/>
      <c r="S2" s="109"/>
      <c r="T2" s="109"/>
      <c r="U2" s="109"/>
      <c r="V2" s="109"/>
      <c r="W2" s="109"/>
      <c r="X2" s="109"/>
      <c r="Y2" s="109"/>
      <c r="Z2" s="109"/>
      <c r="AA2" s="109"/>
      <c r="AB2" s="109"/>
      <c r="AC2" s="109"/>
      <c r="AD2" s="109"/>
      <c r="AE2" s="109"/>
      <c r="AF2" s="109"/>
      <c r="AG2" s="109"/>
      <c r="AH2" s="109"/>
      <c r="AI2" s="109"/>
      <c r="AJ2" s="109"/>
      <c r="AK2" s="109"/>
      <c r="AL2" s="109"/>
      <c r="AM2" s="109"/>
      <c r="AN2" s="109"/>
      <c r="AO2" s="103" t="s">
        <v>205</v>
      </c>
      <c r="AP2" s="103"/>
      <c r="AQ2" s="103"/>
      <c r="AR2" s="103" t="s">
        <v>206</v>
      </c>
      <c r="AS2" s="103"/>
      <c r="AT2" s="103"/>
      <c r="AU2" s="103" t="s">
        <v>207</v>
      </c>
      <c r="AV2" s="103"/>
    </row>
    <row r="3" spans="1:48" ht="19.5" customHeight="1">
      <c r="AO3" s="103" t="s">
        <v>208</v>
      </c>
      <c r="AP3" s="104">
        <f>'[1]彙總表 1 (新聞稿)'!E18</f>
        <v>92.13</v>
      </c>
      <c r="AQ3" s="103"/>
      <c r="AR3" s="103" t="s">
        <v>3</v>
      </c>
      <c r="AS3" s="104">
        <f>'[1]彙總表 1 (新聞稿)'!D59</f>
        <v>49.918946432996215</v>
      </c>
      <c r="AT3" s="103"/>
      <c r="AU3" s="103" t="s">
        <v>209</v>
      </c>
      <c r="AV3" s="104">
        <f>'[1]表3銀行別(需排序)'!O50</f>
        <v>69.12023416603418</v>
      </c>
    </row>
    <row r="4" spans="1:48" ht="36" customHeight="1">
      <c r="AO4" s="103" t="s">
        <v>210</v>
      </c>
      <c r="AP4" s="104">
        <f>'[1]彙總表 1 (新聞稿)'!E7</f>
        <v>6.34</v>
      </c>
      <c r="AQ4" s="103"/>
      <c r="AR4" s="103" t="s">
        <v>211</v>
      </c>
      <c r="AS4" s="104">
        <f>'[1]彙總表 1 (新聞稿)'!C59</f>
        <v>50.081053567003785</v>
      </c>
      <c r="AT4" s="103"/>
      <c r="AU4" s="105" t="s">
        <v>212</v>
      </c>
      <c r="AV4" s="104">
        <f>'[1]表3銀行別(需排序)'!O86</f>
        <v>30.879765833965823</v>
      </c>
    </row>
    <row r="5" spans="1:48">
      <c r="AO5" s="103" t="s">
        <v>213</v>
      </c>
      <c r="AP5" s="104">
        <f>'[1]彙總表 1 (新聞稿)'!E30</f>
        <v>1.44</v>
      </c>
      <c r="AQ5" s="103"/>
      <c r="AR5" s="103"/>
      <c r="AS5" s="103"/>
      <c r="AT5" s="103"/>
      <c r="AU5" s="103"/>
      <c r="AV5" s="103"/>
    </row>
    <row r="6" spans="1:48">
      <c r="AO6" s="103" t="s">
        <v>214</v>
      </c>
      <c r="AP6" s="104">
        <f>'[1]彙總表 1 (新聞稿)'!E33</f>
        <v>0.09</v>
      </c>
      <c r="AQ6" s="103"/>
      <c r="AR6" s="103"/>
      <c r="AS6" s="103"/>
      <c r="AT6" s="103"/>
      <c r="AU6" s="103"/>
      <c r="AV6" s="103"/>
    </row>
    <row r="7" spans="1:48">
      <c r="AO7" s="103" t="s">
        <v>215</v>
      </c>
      <c r="AP7" s="104">
        <f>'[1]彙總表 1 (新聞稿)'!E37</f>
        <v>0</v>
      </c>
      <c r="AQ7" s="103"/>
      <c r="AR7" s="103"/>
      <c r="AS7" s="103"/>
      <c r="AT7" s="103"/>
      <c r="AU7" s="103"/>
      <c r="AV7" s="103"/>
    </row>
    <row r="11" spans="1:48">
      <c r="AO11" s="106" t="s">
        <v>216</v>
      </c>
    </row>
    <row r="12" spans="1:48">
      <c r="AO12" s="106" t="s">
        <v>217</v>
      </c>
    </row>
    <row r="13" spans="1:48">
      <c r="AP13" s="107"/>
    </row>
    <row r="22" spans="1:40" ht="19.5" customHeight="1"/>
    <row r="23" spans="1:40" ht="1.8" customHeight="1"/>
    <row r="24" spans="1:40" ht="22.2">
      <c r="A24" s="194" t="s">
        <v>207</v>
      </c>
      <c r="B24" s="194"/>
      <c r="C24" s="194"/>
      <c r="D24" s="194"/>
      <c r="E24" s="194"/>
      <c r="F24" s="194"/>
      <c r="G24" s="194"/>
      <c r="H24" s="194"/>
      <c r="I24" s="194"/>
      <c r="J24" s="109"/>
      <c r="K24" s="109"/>
      <c r="L24" s="109"/>
      <c r="M24" s="109"/>
      <c r="N24" s="109"/>
      <c r="O24" s="109"/>
      <c r="P24" s="109"/>
      <c r="Q24" s="109"/>
      <c r="R24" s="109"/>
      <c r="S24" s="109"/>
      <c r="T24" s="109"/>
      <c r="U24" s="109"/>
      <c r="V24" s="109"/>
      <c r="W24" s="109"/>
      <c r="X24" s="109"/>
      <c r="Y24" s="109"/>
      <c r="Z24" s="109"/>
      <c r="AA24" s="109"/>
      <c r="AB24" s="109"/>
      <c r="AC24" s="109"/>
      <c r="AD24" s="109"/>
      <c r="AE24" s="109"/>
      <c r="AF24" s="109"/>
      <c r="AG24" s="109"/>
      <c r="AH24" s="109"/>
      <c r="AI24" s="109"/>
      <c r="AJ24" s="109"/>
      <c r="AK24" s="109"/>
      <c r="AL24" s="109"/>
      <c r="AM24" s="109"/>
      <c r="AN24" s="109"/>
    </row>
  </sheetData>
  <mergeCells count="3">
    <mergeCell ref="A1:I1"/>
    <mergeCell ref="A2:I2"/>
    <mergeCell ref="A24:I24"/>
  </mergeCells>
  <phoneticPr fontId="3" type="noConversion"/>
  <printOptions horizontalCentered="1"/>
  <pageMargins left="0.23622047244094491" right="0.23622047244094491" top="0.74803149606299213" bottom="0.74803149606299213" header="0.31496062992125984" footer="0.31496062992125984"/>
  <pageSetup paperSize="9" scale="95" firstPageNumber="0" orientation="portrait" r:id="rId1"/>
  <rowBreaks count="1" manualBreakCount="1">
    <brk id="46" max="8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4</vt:i4>
      </vt:variant>
      <vt:variant>
        <vt:lpstr>已命名的範圍</vt:lpstr>
      </vt:variant>
      <vt:variant>
        <vt:i4>4</vt:i4>
      </vt:variant>
    </vt:vector>
  </HeadingPairs>
  <TitlesOfParts>
    <vt:vector size="8" baseType="lpstr">
      <vt:lpstr>附表 1 </vt:lpstr>
      <vt:lpstr>附表 2</vt:lpstr>
      <vt:lpstr>附圖1 </vt:lpstr>
      <vt:lpstr>附圖2</vt:lpstr>
      <vt:lpstr>'附表 1 '!Print_Area</vt:lpstr>
      <vt:lpstr>'附表 2'!Print_Area</vt:lpstr>
      <vt:lpstr>'附圖1 '!Print_Area</vt:lpstr>
      <vt:lpstr>附圖2!Print_Area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杜漢忠</dc:creator>
  <cp:lastModifiedBy>陳勝傑</cp:lastModifiedBy>
  <cp:lastPrinted>2016-11-30T02:10:21Z</cp:lastPrinted>
  <dcterms:created xsi:type="dcterms:W3CDTF">2016-11-25T05:37:57Z</dcterms:created>
  <dcterms:modified xsi:type="dcterms:W3CDTF">2016-11-30T02:10:24Z</dcterms:modified>
</cp:coreProperties>
</file>