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bc09584\Documents\"/>
    </mc:Choice>
  </mc:AlternateContent>
  <bookViews>
    <workbookView xWindow="0" yWindow="0" windowWidth="28800" windowHeight="12255"/>
  </bookViews>
  <sheets>
    <sheet name="附表1" sheetId="1" r:id="rId1"/>
    <sheet name="附表2" sheetId="2" r:id="rId2"/>
  </sheets>
  <externalReferences>
    <externalReference r:id="rId3"/>
  </externalReferences>
  <definedNames>
    <definedName name="_xlnm.Print_Area" localSheetId="0">附表1!$A$1:$E$64</definedName>
    <definedName name="_xlnm.Print_Area" localSheetId="1">附表2!$A$1:$G$49</definedName>
    <definedName name="外幣保證排名範圍">'[1]表7銀行別NDF-排序'!$G$6:$G$44,'[1]表7銀行別NDF-排序'!$G$46:$G$76</definedName>
    <definedName name="交易量占比">'[1]表3銀行別(排序) '!$N$6:$N$44,'[1]表3銀行別(排序) '!$N$46:$N$76</definedName>
    <definedName name="交易量排名範圍">'[1]表3銀行別(排序) '!$M$6:$M$44,'[1]表3銀行別(排序) '!$M$46:$M$76</definedName>
    <definedName name="無本金占比">'[1]表7銀行別NDF-排序'!$C$6:$C$44,'[1]表7銀行別NDF-排序'!$C$46:$C$76</definedName>
    <definedName name="無本金排名範圍">'[1]表7銀行別NDF-排序'!$B$6:$B$44,'[1]表7銀行別NDF-排序'!$B$46:$B$76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2" l="1"/>
  <c r="G7" i="2"/>
  <c r="F8" i="2"/>
  <c r="G8" i="2"/>
  <c r="F9" i="2"/>
  <c r="F10" i="2"/>
  <c r="G10" i="2"/>
  <c r="F11" i="2"/>
  <c r="G11" i="2"/>
  <c r="F12" i="2"/>
  <c r="G12" i="2"/>
  <c r="F13" i="2"/>
  <c r="G13" i="2"/>
  <c r="F14" i="2"/>
  <c r="G14" i="2"/>
  <c r="F15" i="2"/>
  <c r="G15" i="2"/>
  <c r="F16" i="2"/>
  <c r="F17" i="2"/>
  <c r="F18" i="2"/>
  <c r="G18" i="2"/>
  <c r="F19" i="2"/>
  <c r="G19" i="2"/>
  <c r="F20" i="2"/>
  <c r="G20" i="2"/>
  <c r="F21" i="2"/>
  <c r="G21" i="2"/>
  <c r="F22" i="2"/>
  <c r="G22" i="2"/>
  <c r="F23" i="2"/>
  <c r="G23" i="2"/>
  <c r="F24" i="2"/>
  <c r="G24" i="2"/>
  <c r="F25" i="2"/>
  <c r="G25" i="2"/>
  <c r="F26" i="2"/>
  <c r="G26" i="2"/>
  <c r="F27" i="2"/>
  <c r="G27" i="2"/>
  <c r="F28" i="2"/>
  <c r="F29" i="2"/>
  <c r="F30" i="2"/>
  <c r="G30" i="2"/>
  <c r="F31" i="2"/>
  <c r="G31" i="2"/>
  <c r="F32" i="2"/>
  <c r="G32" i="2"/>
  <c r="F33" i="2"/>
  <c r="G33" i="2"/>
  <c r="F34" i="2"/>
  <c r="G34" i="2"/>
  <c r="F35" i="2"/>
  <c r="G35" i="2"/>
  <c r="F36" i="2"/>
  <c r="G36" i="2"/>
  <c r="F37" i="2"/>
  <c r="G37" i="2"/>
  <c r="F38" i="2"/>
  <c r="G38" i="2"/>
  <c r="F39" i="2"/>
  <c r="F40" i="2"/>
  <c r="F41" i="2"/>
  <c r="F42" i="2"/>
  <c r="G42" i="2"/>
  <c r="F43" i="2"/>
  <c r="F44" i="2"/>
  <c r="F45" i="2"/>
  <c r="F46" i="2"/>
  <c r="G46" i="2"/>
  <c r="C58" i="1"/>
  <c r="C59" i="1" s="1"/>
  <c r="D58" i="1"/>
  <c r="D59" i="1" s="1"/>
  <c r="E58" i="1"/>
  <c r="E62" i="1"/>
  <c r="E63" i="1" s="1"/>
  <c r="D62" i="1" l="1"/>
  <c r="D63" i="1" s="1"/>
  <c r="C62" i="1"/>
  <c r="C63" i="1" s="1"/>
</calcChain>
</file>

<file path=xl/sharedStrings.xml><?xml version="1.0" encoding="utf-8"?>
<sst xmlns="http://schemas.openxmlformats.org/spreadsheetml/2006/main" count="122" uniqueCount="83">
  <si>
    <t>變動率</t>
    <phoneticPr fontId="3" type="noConversion"/>
  </si>
  <si>
    <t>差  額</t>
    <phoneticPr fontId="3" type="noConversion"/>
  </si>
  <si>
    <r>
      <rPr>
        <b/>
        <sz val="18"/>
        <rFont val="標楷體"/>
        <family val="4"/>
        <charset val="136"/>
      </rPr>
      <t>比較增減</t>
    </r>
    <phoneticPr fontId="12" type="noConversion"/>
  </si>
  <si>
    <t>比  重</t>
    <phoneticPr fontId="3" type="noConversion"/>
  </si>
  <si>
    <t>金  額</t>
    <phoneticPr fontId="3" type="noConversion"/>
  </si>
  <si>
    <r>
      <t>112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5</t>
    </r>
    <r>
      <rPr>
        <b/>
        <sz val="18"/>
        <rFont val="標楷體"/>
        <family val="4"/>
        <charset val="136"/>
      </rPr>
      <t>月</t>
    </r>
    <phoneticPr fontId="12" type="noConversion"/>
  </si>
  <si>
    <r>
      <t>112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6</t>
    </r>
    <r>
      <rPr>
        <b/>
        <sz val="18"/>
        <rFont val="標楷體"/>
        <family val="4"/>
        <charset val="136"/>
      </rPr>
      <t>月</t>
    </r>
    <phoneticPr fontId="12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</si>
  <si>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</si>
  <si>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rPr>
        <sz val="14"/>
        <rFont val="標楷體"/>
        <family val="4"/>
        <charset val="136"/>
      </rPr>
      <t>純外幣交易</t>
    </r>
    <phoneticPr fontId="12" type="noConversion"/>
  </si>
  <si>
    <r>
      <rPr>
        <sz val="14"/>
        <rFont val="標楷體"/>
        <family val="4"/>
        <charset val="136"/>
      </rPr>
      <t>涉及新臺幣交易</t>
    </r>
    <phoneticPr fontId="12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</si>
  <si>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12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</si>
  <si>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12" type="noConversion"/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</si>
  <si>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12" type="noConversion"/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</si>
  <si>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12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</si>
  <si>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</si>
  <si>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12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</si>
  <si>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12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</si>
  <si>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12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</si>
  <si>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12" type="noConversion"/>
  </si>
  <si>
    <r>
      <t xml:space="preserve"> 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12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</si>
  <si>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12" type="noConversion"/>
  </si>
  <si>
    <r>
      <t xml:space="preserve">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12" type="noConversion"/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</si>
  <si>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12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</si>
  <si>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</si>
  <si>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12" type="noConversion"/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</si>
  <si>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12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</si>
  <si>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12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</si>
  <si>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  <phoneticPr fontId="12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</si>
  <si>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0"/>
        <rFont val="Times New Roman"/>
        <family val="1"/>
      </rPr>
      <t>(Equity-linked Contracts)</t>
    </r>
    <phoneticPr fontId="12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</si>
  <si>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</si>
  <si>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</si>
  <si>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12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</si>
  <si>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12" type="noConversion"/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</si>
  <si>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</si>
  <si>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</si>
  <si>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</si>
  <si>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</si>
  <si>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</si>
  <si>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12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</si>
  <si>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</si>
  <si>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rPr>
        <b/>
        <sz val="12"/>
        <rFont val="標楷體"/>
        <family val="4"/>
        <charset val="136"/>
      </rPr>
      <t>二、匯率有關契約</t>
    </r>
    <r>
      <rPr>
        <sz val="10"/>
        <rFont val="Times New Roman"/>
        <family val="1"/>
      </rPr>
      <t>(Foreign Exchange Transactions)</t>
    </r>
    <phoneticPr fontId="12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</si>
  <si>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12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</si>
  <si>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12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</si>
  <si>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12" type="noConversion"/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</si>
  <si>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</si>
  <si>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</si>
  <si>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rPr>
        <b/>
        <sz val="13"/>
        <rFont val="標楷體"/>
        <family val="4"/>
        <charset val="136"/>
      </rPr>
      <t>一、利率有關契約</t>
    </r>
    <r>
      <rPr>
        <sz val="10"/>
        <rFont val="Times New Roman"/>
        <family val="1"/>
      </rPr>
      <t>(Interest Rate Contracts)</t>
    </r>
    <phoneticPr fontId="12" type="noConversion"/>
  </si>
  <si>
    <r>
      <rPr>
        <sz val="12"/>
        <rFont val="標楷體"/>
        <family val="4"/>
        <charset val="136"/>
      </rPr>
      <t>比重</t>
    </r>
    <phoneticPr fontId="12" type="noConversion"/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</si>
  <si>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</si>
  <si>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</si>
  <si>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涉及新臺幣交易</t>
    </r>
    <phoneticPr fontId="12" type="noConversion"/>
  </si>
  <si>
    <t>本國銀行海外分支機構</t>
  </si>
  <si>
    <r>
      <rPr>
        <sz val="14"/>
        <rFont val="標楷體"/>
        <family val="4"/>
        <charset val="136"/>
      </rPr>
      <t>本國銀行及外國與大陸地區銀行在台分行</t>
    </r>
    <phoneticPr fontId="12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</si>
  <si>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12" type="noConversion"/>
  </si>
  <si>
    <r>
      <t>112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6</t>
    </r>
    <r>
      <rPr>
        <sz val="14"/>
        <rFont val="標楷體"/>
        <family val="4"/>
        <charset val="136"/>
      </rPr>
      <t>月</t>
    </r>
    <phoneticPr fontId="3" type="noConversion"/>
  </si>
  <si>
    <t>涉及新臺幣交易</t>
    <phoneticPr fontId="12" type="noConversion"/>
  </si>
  <si>
    <t>商  品  種  類  別</t>
    <phoneticPr fontId="12" type="noConversion"/>
  </si>
  <si>
    <t>比重 use  table-1</t>
    <phoneticPr fontId="12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</si>
  <si>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12" type="noConversion"/>
  </si>
  <si>
    <r>
      <rPr>
        <sz val="12"/>
        <rFont val="標楷體"/>
        <family val="4"/>
        <charset val="136"/>
      </rPr>
      <t>註：</t>
    </r>
    <r>
      <rPr>
        <sz val="12"/>
        <rFont val="標楷體"/>
        <family val="4"/>
        <charset val="136"/>
      </rPr>
      <t>包括國內總分支機構及國際金融業務分行資料，不含海外分行及子行；本表已剔除銀行間交易重複計算部分。</t>
    </r>
    <phoneticPr fontId="12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</si>
  <si>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12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</si>
  <si>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12" type="noConversion"/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</si>
  <si>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12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</si>
  <si>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</si>
  <si>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12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</si>
  <si>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12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</si>
  <si>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12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</si>
  <si>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12" type="noConversion"/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</si>
  <si>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12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</si>
  <si>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</si>
  <si>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三、權益證券有關契約</t>
    </r>
    <r>
      <rPr>
        <sz val="12"/>
        <rFont val="Times New Roman"/>
        <family val="1"/>
      </rPr>
      <t>(Equity-linked Contracts)</t>
    </r>
    <phoneticPr fontId="31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</si>
  <si>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1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</si>
  <si>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1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</si>
  <si>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2"/>
        <rFont val="Times New Roman"/>
        <family val="1"/>
      </rPr>
      <t>(Foreign Exchange Transactions)</t>
    </r>
    <phoneticPr fontId="31" type="noConversion"/>
  </si>
  <si>
    <r>
      <rPr>
        <b/>
        <sz val="12"/>
        <rFont val="標楷體"/>
        <family val="4"/>
        <charset val="136"/>
      </rPr>
      <t>一、利率有關契約</t>
    </r>
    <r>
      <rPr>
        <sz val="12"/>
        <rFont val="Times New Roman"/>
        <family val="1"/>
      </rPr>
      <t>(Interest Rate Contracts)</t>
    </r>
    <phoneticPr fontId="12" type="noConversion"/>
  </si>
  <si>
    <r>
      <rPr>
        <sz val="12"/>
        <rFont val="標楷體"/>
        <family val="4"/>
        <charset val="136"/>
      </rPr>
      <t>變動率</t>
    </r>
    <phoneticPr fontId="12" type="noConversion"/>
  </si>
  <si>
    <t>差  額</t>
  </si>
  <si>
    <r>
      <rPr>
        <sz val="12"/>
        <rFont val="標楷體"/>
        <family val="4"/>
        <charset val="136"/>
      </rPr>
      <t>合計</t>
    </r>
    <phoneticPr fontId="12" type="noConversion"/>
  </si>
  <si>
    <t>比較增減</t>
  </si>
  <si>
    <r>
      <t>112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5</t>
    </r>
    <r>
      <rPr>
        <sz val="14"/>
        <rFont val="標楷體"/>
        <family val="4"/>
        <charset val="136"/>
      </rPr>
      <t>月</t>
    </r>
    <phoneticPr fontId="12" type="noConversion"/>
  </si>
  <si>
    <r>
      <t>112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6</t>
    </r>
    <r>
      <rPr>
        <sz val="14"/>
        <rFont val="標楷體"/>
        <family val="4"/>
        <charset val="136"/>
      </rPr>
      <t>月</t>
    </r>
    <phoneticPr fontId="12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</si>
  <si>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</si>
  <si>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</t>
    </r>
    <r>
      <rPr>
        <b/>
        <sz val="22"/>
        <rFont val="標楷體"/>
        <family val="4"/>
        <charset val="136"/>
      </rPr>
      <t>銀行衍生性金融商品交易量比較表</t>
    </r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</si>
</sst>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_(* #,##0_);_(* \(#,##0\);_(* &quot;-&quot;_);_(@_)"/>
    <numFmt numFmtId="177" formatCode="#,##0_ "/>
    <numFmt numFmtId="178" formatCode="0.00_ "/>
    <numFmt numFmtId="179" formatCode="_(* #,##0_);_(* \(#,##0\);_(* \-_);_(@_)"/>
    <numFmt numFmtId="180" formatCode="0.00_);\(0.00\)"/>
    <numFmt numFmtId="181" formatCode="_(* #,##0_);_(* \-#,##0_);_(* &quot;-&quot;_);_(@_)"/>
    <numFmt numFmtId="182" formatCode="0.00_);[Red]\(0.00\)"/>
    <numFmt numFmtId="183" formatCode="#,##0.00_ "/>
  </numFmts>
  <fonts count="33">
    <font>
      <sz val="12"/>
      <name val="Heiti TC"/>
      <family val="2"/>
    </font>
    <font>
      <sz val="12"/>
      <name val="Heiti TC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  <font>
      <sz val="12"/>
      <name val="Times New Roman"/>
      <family val="1"/>
    </font>
    <font>
      <sz val="14"/>
      <name val="標楷體"/>
      <family val="4"/>
      <charset val="136"/>
    </font>
    <font>
      <b/>
      <sz val="16"/>
      <name val="標楷體"/>
      <family val="4"/>
      <charset val="136"/>
    </font>
    <font>
      <sz val="16"/>
      <name val="Times New Roman"/>
      <family val="1"/>
    </font>
    <font>
      <sz val="18"/>
      <name val="標楷體"/>
      <family val="4"/>
      <charset val="136"/>
    </font>
    <font>
      <sz val="18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9"/>
      <name val="新細明體"/>
      <family val="1"/>
      <charset val="136"/>
    </font>
    <font>
      <sz val="14"/>
      <name val="Times New Roman"/>
      <family val="1"/>
    </font>
    <font>
      <sz val="13"/>
      <name val="Times New Roman"/>
      <family val="1"/>
    </font>
    <font>
      <sz val="13"/>
      <name val="標楷體"/>
      <family val="4"/>
      <charset val="136"/>
    </font>
    <font>
      <b/>
      <u/>
      <sz val="20"/>
      <name val="Times New Roman"/>
      <family val="1"/>
    </font>
    <font>
      <b/>
      <u/>
      <sz val="20"/>
      <name val="標楷體"/>
      <family val="4"/>
      <charset val="136"/>
    </font>
    <font>
      <b/>
      <sz val="14"/>
      <name val="標楷體"/>
      <family val="4"/>
      <charset val="136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10"/>
      <name val="Times New Roman"/>
      <family val="1"/>
    </font>
    <font>
      <sz val="9"/>
      <name val="Times New Roman"/>
      <family val="1"/>
    </font>
    <font>
      <b/>
      <sz val="13"/>
      <name val="Times New Roman"/>
      <family val="1"/>
    </font>
    <font>
      <b/>
      <sz val="13"/>
      <name val="標楷體"/>
      <family val="4"/>
      <charset val="136"/>
    </font>
    <font>
      <b/>
      <sz val="16"/>
      <name val="Times New Roman"/>
      <family val="1"/>
    </font>
    <font>
      <sz val="12"/>
      <color rgb="FFFF0000"/>
      <name val="標楷體"/>
      <family val="4"/>
      <charset val="136"/>
    </font>
    <font>
      <b/>
      <sz val="22"/>
      <name val="Times New Roman"/>
      <family val="1"/>
    </font>
    <font>
      <b/>
      <sz val="22"/>
      <name val="標楷體"/>
      <family val="4"/>
      <charset val="136"/>
    </font>
    <font>
      <sz val="12"/>
      <color rgb="FFFF0000"/>
      <name val="Times New Roman"/>
      <family val="1"/>
    </font>
    <font>
      <sz val="9"/>
      <name val="Heiti TC"/>
      <family val="2"/>
    </font>
    <font>
      <sz val="16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Border="0" applyAlignment="0" applyProtection="0"/>
    <xf numFmtId="0" fontId="4" fillId="0" borderId="0"/>
  </cellStyleXfs>
  <cellXfs count="164">
    <xf numFmtId="0" fontId="0" fillId="0" borderId="0" xfId="0"/>
    <xf numFmtId="0" fontId="2" fillId="0" borderId="0" xfId="0" applyFont="1" applyFill="1"/>
    <xf numFmtId="10" fontId="2" fillId="0" borderId="0" xfId="1" applyNumberFormat="1" applyFont="1" applyFill="1"/>
    <xf numFmtId="176" fontId="2" fillId="0" borderId="0" xfId="0" applyNumberFormat="1" applyFont="1" applyFill="1"/>
    <xf numFmtId="0" fontId="2" fillId="0" borderId="0" xfId="0" applyFont="1" applyFill="1" applyAlignment="1">
      <alignment horizontal="left" vertical="center"/>
    </xf>
    <xf numFmtId="176" fontId="4" fillId="0" borderId="0" xfId="0" applyNumberFormat="1" applyFont="1" applyFill="1"/>
    <xf numFmtId="10" fontId="5" fillId="0" borderId="0" xfId="1" applyNumberFormat="1" applyFont="1" applyFill="1" applyBorder="1" applyProtection="1"/>
    <xf numFmtId="177" fontId="5" fillId="0" borderId="0" xfId="0" applyNumberFormat="1" applyFont="1" applyFill="1" applyBorder="1" applyProtection="1"/>
    <xf numFmtId="0" fontId="6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Border="1"/>
    <xf numFmtId="178" fontId="7" fillId="0" borderId="1" xfId="0" applyNumberFormat="1" applyFont="1" applyFill="1" applyBorder="1" applyProtection="1"/>
    <xf numFmtId="178" fontId="7" fillId="0" borderId="2" xfId="0" applyNumberFormat="1" applyFont="1" applyFill="1" applyBorder="1" applyProtection="1"/>
    <xf numFmtId="0" fontId="8" fillId="0" borderId="2" xfId="0" applyFont="1" applyFill="1" applyBorder="1" applyAlignment="1" applyProtection="1">
      <alignment horizontal="center" vertical="center"/>
    </xf>
    <xf numFmtId="0" fontId="9" fillId="0" borderId="3" xfId="0" applyFont="1" applyFill="1" applyBorder="1" applyAlignment="1">
      <alignment vertical="center"/>
    </xf>
    <xf numFmtId="177" fontId="7" fillId="0" borderId="4" xfId="0" applyNumberFormat="1" applyFont="1" applyFill="1" applyBorder="1" applyProtection="1"/>
    <xf numFmtId="177" fontId="7" fillId="0" borderId="5" xfId="0" applyNumberFormat="1" applyFont="1" applyFill="1" applyBorder="1" applyProtection="1"/>
    <xf numFmtId="0" fontId="8" fillId="0" borderId="5" xfId="0" applyFont="1" applyFill="1" applyBorder="1" applyAlignment="1" applyProtection="1">
      <alignment horizontal="center" vertical="center"/>
    </xf>
    <xf numFmtId="0" fontId="10" fillId="0" borderId="6" xfId="0" applyFont="1" applyFill="1" applyBorder="1" applyAlignment="1" applyProtection="1">
      <alignment horizontal="center" vertical="center"/>
    </xf>
    <xf numFmtId="2" fontId="2" fillId="0" borderId="0" xfId="0" applyNumberFormat="1" applyFont="1" applyFill="1"/>
    <xf numFmtId="178" fontId="7" fillId="0" borderId="4" xfId="0" applyNumberFormat="1" applyFont="1" applyFill="1" applyBorder="1" applyProtection="1"/>
    <xf numFmtId="178" fontId="7" fillId="0" borderId="5" xfId="0" applyNumberFormat="1" applyFont="1" applyFill="1" applyBorder="1" applyProtection="1"/>
    <xf numFmtId="176" fontId="8" fillId="0" borderId="7" xfId="0" applyNumberFormat="1" applyFont="1" applyFill="1" applyBorder="1" applyAlignment="1">
      <alignment horizontal="center" vertical="center"/>
    </xf>
    <xf numFmtId="0" fontId="10" fillId="0" borderId="8" xfId="0" applyFont="1" applyFill="1" applyBorder="1" applyAlignment="1" applyProtection="1">
      <alignment horizontal="center" vertical="center"/>
    </xf>
    <xf numFmtId="176" fontId="7" fillId="0" borderId="4" xfId="0" applyNumberFormat="1" applyFont="1" applyFill="1" applyBorder="1" applyProtection="1"/>
    <xf numFmtId="176" fontId="7" fillId="0" borderId="5" xfId="0" applyNumberFormat="1" applyFont="1" applyFill="1" applyBorder="1" applyProtection="1"/>
    <xf numFmtId="176" fontId="8" fillId="0" borderId="9" xfId="0" applyNumberFormat="1" applyFont="1" applyFill="1" applyBorder="1" applyAlignment="1">
      <alignment horizontal="center" vertical="center"/>
    </xf>
    <xf numFmtId="49" fontId="13" fillId="0" borderId="10" xfId="2" applyNumberFormat="1" applyFont="1" applyFill="1" applyBorder="1" applyAlignment="1" applyProtection="1">
      <alignment horizontal="center" vertical="center"/>
      <protection hidden="1"/>
    </xf>
    <xf numFmtId="49" fontId="13" fillId="0" borderId="11" xfId="2" applyNumberFormat="1" applyFont="1" applyFill="1" applyBorder="1" applyAlignment="1" applyProtection="1">
      <alignment horizontal="center" vertical="center"/>
      <protection hidden="1"/>
    </xf>
    <xf numFmtId="49" fontId="13" fillId="0" borderId="12" xfId="2" applyNumberFormat="1" applyFont="1" applyFill="1" applyBorder="1" applyAlignment="1" applyProtection="1">
      <alignment horizontal="center" vertical="center" shrinkToFit="1"/>
      <protection hidden="1"/>
    </xf>
    <xf numFmtId="0" fontId="10" fillId="0" borderId="12" xfId="0" applyFont="1" applyFill="1" applyBorder="1" applyAlignment="1" applyProtection="1">
      <alignment horizontal="center" vertical="center"/>
    </xf>
    <xf numFmtId="0" fontId="10" fillId="0" borderId="13" xfId="0" applyFont="1" applyFill="1" applyBorder="1" applyAlignment="1" applyProtection="1">
      <alignment horizontal="center" vertical="center"/>
    </xf>
    <xf numFmtId="3" fontId="14" fillId="0" borderId="14" xfId="2" applyNumberFormat="1" applyFont="1" applyFill="1" applyBorder="1" applyAlignment="1" applyProtection="1">
      <alignment horizontal="right"/>
      <protection hidden="1"/>
    </xf>
    <xf numFmtId="0" fontId="16" fillId="0" borderId="0" xfId="0" applyFont="1" applyFill="1" applyAlignment="1">
      <alignment vertical="center"/>
    </xf>
    <xf numFmtId="0" fontId="4" fillId="0" borderId="0" xfId="0" applyFont="1" applyFill="1"/>
    <xf numFmtId="0" fontId="16" fillId="0" borderId="0" xfId="0" applyFont="1" applyFill="1" applyAlignment="1">
      <alignment horizontal="center" vertical="center"/>
    </xf>
    <xf numFmtId="10" fontId="4" fillId="0" borderId="0" xfId="1" applyNumberFormat="1" applyFont="1" applyFill="1" applyAlignment="1" applyProtection="1">
      <protection hidden="1"/>
    </xf>
    <xf numFmtId="176" fontId="4" fillId="0" borderId="0" xfId="2" applyNumberFormat="1" applyFont="1" applyFill="1" applyProtection="1">
      <protection hidden="1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179" fontId="18" fillId="0" borderId="15" xfId="0" applyNumberFormat="1" applyFont="1" applyFill="1" applyBorder="1" applyAlignment="1">
      <alignment horizontal="right" vertical="center"/>
    </xf>
    <xf numFmtId="180" fontId="19" fillId="0" borderId="16" xfId="1" applyNumberFormat="1" applyFont="1" applyFill="1" applyBorder="1" applyAlignment="1" applyProtection="1">
      <alignment horizontal="right" vertical="center"/>
      <protection locked="0"/>
    </xf>
    <xf numFmtId="176" fontId="19" fillId="0" borderId="17" xfId="0" applyNumberFormat="1" applyFont="1" applyFill="1" applyBorder="1" applyAlignment="1" applyProtection="1">
      <alignment horizontal="right" vertical="center"/>
      <protection locked="0"/>
    </xf>
    <xf numFmtId="0" fontId="19" fillId="0" borderId="18" xfId="2" applyFont="1" applyFill="1" applyBorder="1" applyAlignment="1" applyProtection="1">
      <alignment horizontal="center" vertical="center" shrinkToFit="1"/>
      <protection hidden="1"/>
    </xf>
    <xf numFmtId="179" fontId="5" fillId="0" borderId="19" xfId="0" applyNumberFormat="1" applyFont="1" applyFill="1" applyBorder="1" applyAlignment="1">
      <alignment horizontal="right" vertical="center"/>
    </xf>
    <xf numFmtId="41" fontId="13" fillId="0" borderId="4" xfId="1" applyNumberFormat="1" applyFont="1" applyFill="1" applyBorder="1" applyAlignment="1" applyProtection="1">
      <alignment horizontal="right" vertical="center"/>
      <protection locked="0"/>
    </xf>
    <xf numFmtId="176" fontId="13" fillId="0" borderId="2" xfId="0" applyNumberFormat="1" applyFont="1" applyFill="1" applyBorder="1" applyAlignment="1" applyProtection="1">
      <alignment horizontal="right" vertical="center"/>
      <protection locked="0"/>
    </xf>
    <xf numFmtId="0" fontId="4" fillId="0" borderId="20" xfId="2" applyFont="1" applyFill="1" applyBorder="1" applyAlignment="1" applyProtection="1">
      <alignment horizontal="left" vertical="center" shrinkToFit="1"/>
      <protection hidden="1"/>
    </xf>
    <xf numFmtId="176" fontId="13" fillId="0" borderId="5" xfId="0" applyNumberFormat="1" applyFont="1" applyFill="1" applyBorder="1" applyAlignment="1" applyProtection="1">
      <alignment horizontal="right" vertical="center"/>
      <protection locked="0"/>
    </xf>
    <xf numFmtId="0" fontId="4" fillId="0" borderId="19" xfId="2" applyFont="1" applyFill="1" applyBorder="1" applyAlignment="1" applyProtection="1">
      <alignment horizontal="left" vertical="center" shrinkToFit="1"/>
      <protection hidden="1"/>
    </xf>
    <xf numFmtId="179" fontId="5" fillId="0" borderId="21" xfId="0" applyNumberFormat="1" applyFont="1" applyFill="1" applyBorder="1" applyAlignment="1">
      <alignment horizontal="right" vertical="center"/>
    </xf>
    <xf numFmtId="176" fontId="13" fillId="0" borderId="9" xfId="0" applyNumberFormat="1" applyFont="1" applyFill="1" applyBorder="1" applyAlignment="1" applyProtection="1">
      <alignment horizontal="right" vertical="center"/>
      <protection locked="0"/>
    </xf>
    <xf numFmtId="0" fontId="4" fillId="0" borderId="21" xfId="2" applyFont="1" applyFill="1" applyBorder="1" applyAlignment="1" applyProtection="1">
      <alignment horizontal="left" vertical="center" shrinkToFit="1"/>
      <protection hidden="1"/>
    </xf>
    <xf numFmtId="179" fontId="5" fillId="0" borderId="18" xfId="0" applyNumberFormat="1" applyFont="1" applyFill="1" applyBorder="1" applyAlignment="1">
      <alignment horizontal="right" vertical="center"/>
    </xf>
    <xf numFmtId="41" fontId="19" fillId="0" borderId="16" xfId="1" applyNumberFormat="1" applyFont="1" applyFill="1" applyBorder="1" applyAlignment="1" applyProtection="1">
      <alignment horizontal="right" vertical="center"/>
      <protection locked="0"/>
    </xf>
    <xf numFmtId="176" fontId="13" fillId="0" borderId="17" xfId="0" applyNumberFormat="1" applyFont="1" applyFill="1" applyBorder="1" applyAlignment="1" applyProtection="1">
      <alignment horizontal="right" vertical="center"/>
      <protection locked="0"/>
    </xf>
    <xf numFmtId="0" fontId="20" fillId="0" borderId="18" xfId="2" applyFont="1" applyFill="1" applyBorder="1" applyAlignment="1" applyProtection="1">
      <alignment horizontal="left" vertical="center" shrinkToFit="1"/>
      <protection hidden="1"/>
    </xf>
    <xf numFmtId="179" fontId="5" fillId="0" borderId="22" xfId="0" applyNumberFormat="1" applyFont="1" applyFill="1" applyBorder="1" applyAlignment="1">
      <alignment horizontal="right" vertical="center"/>
    </xf>
    <xf numFmtId="176" fontId="13" fillId="0" borderId="7" xfId="0" applyNumberFormat="1" applyFont="1" applyFill="1" applyBorder="1" applyAlignment="1" applyProtection="1">
      <alignment horizontal="right" vertical="center"/>
      <protection locked="0"/>
    </xf>
    <xf numFmtId="0" fontId="4" fillId="0" borderId="23" xfId="2" applyFont="1" applyFill="1" applyBorder="1" applyAlignment="1" applyProtection="1">
      <alignment horizontal="left" vertical="center" shrinkToFit="1"/>
      <protection hidden="1"/>
    </xf>
    <xf numFmtId="0" fontId="4" fillId="0" borderId="19" xfId="2" applyFont="1" applyFill="1" applyBorder="1" applyAlignment="1" applyProtection="1">
      <alignment horizontal="left" vertical="center"/>
      <protection hidden="1"/>
    </xf>
    <xf numFmtId="179" fontId="5" fillId="0" borderId="24" xfId="0" applyNumberFormat="1" applyFont="1" applyFill="1" applyBorder="1" applyAlignment="1">
      <alignment horizontal="right" vertical="center"/>
    </xf>
    <xf numFmtId="180" fontId="13" fillId="0" borderId="10" xfId="1" applyNumberFormat="1" applyFont="1" applyFill="1" applyBorder="1" applyAlignment="1" applyProtection="1">
      <alignment horizontal="right" vertical="center"/>
      <protection locked="0"/>
    </xf>
    <xf numFmtId="179" fontId="18" fillId="0" borderId="18" xfId="0" applyNumberFormat="1" applyFont="1" applyFill="1" applyBorder="1" applyAlignment="1">
      <alignment horizontal="right" vertical="center"/>
    </xf>
    <xf numFmtId="180" fontId="13" fillId="0" borderId="4" xfId="1" applyNumberFormat="1" applyFont="1" applyFill="1" applyBorder="1" applyAlignment="1" applyProtection="1">
      <alignment horizontal="right" vertical="center"/>
      <protection locked="0"/>
    </xf>
    <xf numFmtId="0" fontId="4" fillId="0" borderId="22" xfId="2" applyFont="1" applyFill="1" applyBorder="1" applyAlignment="1" applyProtection="1">
      <alignment horizontal="left" vertical="center"/>
      <protection hidden="1"/>
    </xf>
    <xf numFmtId="0" fontId="20" fillId="0" borderId="18" xfId="2" applyFont="1" applyFill="1" applyBorder="1" applyAlignment="1" applyProtection="1">
      <alignment horizontal="left" vertical="center"/>
      <protection hidden="1"/>
    </xf>
    <xf numFmtId="176" fontId="5" fillId="0" borderId="18" xfId="0" applyNumberFormat="1" applyFont="1" applyFill="1" applyBorder="1" applyAlignment="1" applyProtection="1">
      <alignment horizontal="right" vertical="center"/>
      <protection locked="0"/>
    </xf>
    <xf numFmtId="0" fontId="4" fillId="0" borderId="21" xfId="2" applyFont="1" applyFill="1" applyBorder="1" applyAlignment="1" applyProtection="1">
      <alignment horizontal="left" vertical="center"/>
      <protection hidden="1"/>
    </xf>
    <xf numFmtId="176" fontId="19" fillId="0" borderId="25" xfId="0" applyNumberFormat="1" applyFont="1" applyFill="1" applyBorder="1" applyAlignment="1" applyProtection="1">
      <alignment horizontal="right" vertical="center"/>
      <protection locked="0"/>
    </xf>
    <xf numFmtId="176" fontId="19" fillId="0" borderId="26" xfId="0" applyNumberFormat="1" applyFont="1" applyFill="1" applyBorder="1" applyAlignment="1" applyProtection="1">
      <alignment horizontal="right" vertical="center"/>
      <protection locked="0"/>
    </xf>
    <xf numFmtId="0" fontId="24" fillId="0" borderId="18" xfId="2" applyFont="1" applyFill="1" applyBorder="1" applyAlignment="1" applyProtection="1">
      <alignment horizontal="left" vertical="center"/>
      <protection hidden="1"/>
    </xf>
    <xf numFmtId="176" fontId="2" fillId="0" borderId="15" xfId="0" applyNumberFormat="1" applyFont="1" applyFill="1" applyBorder="1" applyAlignment="1" applyProtection="1">
      <alignment horizontal="center" vertical="center" wrapText="1"/>
    </xf>
    <xf numFmtId="49" fontId="4" fillId="0" borderId="1" xfId="1" applyNumberFormat="1" applyFont="1" applyFill="1" applyBorder="1" applyAlignment="1" applyProtection="1">
      <alignment horizontal="center" vertical="center"/>
      <protection hidden="1"/>
    </xf>
    <xf numFmtId="49" fontId="4" fillId="0" borderId="27" xfId="2" applyNumberFormat="1" applyFont="1" applyFill="1" applyBorder="1" applyAlignment="1" applyProtection="1">
      <alignment horizontal="center" vertical="center"/>
      <protection hidden="1"/>
    </xf>
    <xf numFmtId="49" fontId="4" fillId="0" borderId="27" xfId="2" applyNumberFormat="1" applyFont="1" applyFill="1" applyBorder="1" applyAlignment="1" applyProtection="1">
      <alignment horizontal="center" vertical="center" shrinkToFit="1"/>
      <protection hidden="1"/>
    </xf>
    <xf numFmtId="0" fontId="4" fillId="0" borderId="15" xfId="0" applyFont="1" applyFill="1" applyBorder="1" applyAlignment="1">
      <alignment shrinkToFit="1"/>
    </xf>
    <xf numFmtId="49" fontId="5" fillId="0" borderId="28" xfId="0" applyNumberFormat="1" applyFont="1" applyFill="1" applyBorder="1" applyAlignment="1" applyProtection="1">
      <alignment horizontal="center" vertical="center" wrapText="1"/>
    </xf>
    <xf numFmtId="10" fontId="4" fillId="0" borderId="29" xfId="1" applyNumberFormat="1" applyFont="1" applyFill="1" applyBorder="1" applyAlignment="1">
      <alignment horizontal="centerContinuous" vertical="center" wrapText="1"/>
    </xf>
    <xf numFmtId="176" fontId="4" fillId="0" borderId="30" xfId="0" applyNumberFormat="1" applyFont="1" applyFill="1" applyBorder="1" applyAlignment="1">
      <alignment horizontal="centerContinuous" vertical="center" wrapText="1"/>
    </xf>
    <xf numFmtId="176" fontId="4" fillId="0" borderId="11" xfId="0" applyNumberFormat="1" applyFont="1" applyFill="1" applyBorder="1" applyAlignment="1">
      <alignment horizontal="centerContinuous" vertical="center" wrapText="1"/>
    </xf>
    <xf numFmtId="49" fontId="13" fillId="0" borderId="11" xfId="2" applyNumberFormat="1" applyFont="1" applyFill="1" applyBorder="1" applyAlignment="1" applyProtection="1">
      <alignment horizontal="centerContinuous" vertical="center" wrapText="1"/>
      <protection hidden="1"/>
    </xf>
    <xf numFmtId="0" fontId="26" fillId="0" borderId="28" xfId="0" applyFont="1" applyFill="1" applyBorder="1" applyAlignment="1">
      <alignment horizontal="center" vertical="center" shrinkToFit="1"/>
    </xf>
    <xf numFmtId="176" fontId="2" fillId="0" borderId="0" xfId="0" applyNumberFormat="1" applyFont="1" applyFill="1" applyAlignment="1">
      <alignment horizontal="centerContinuous"/>
    </xf>
    <xf numFmtId="0" fontId="13" fillId="0" borderId="0" xfId="0" applyFont="1" applyFill="1" applyAlignment="1">
      <alignment horizontal="center" vertical="center"/>
    </xf>
    <xf numFmtId="49" fontId="27" fillId="0" borderId="27" xfId="2" applyNumberFormat="1" applyFont="1" applyFill="1" applyBorder="1" applyAlignment="1" applyProtection="1">
      <alignment horizontal="center" vertical="center" shrinkToFit="1"/>
      <protection hidden="1"/>
    </xf>
    <xf numFmtId="0" fontId="17" fillId="0" borderId="0" xfId="0" applyFont="1" applyFill="1" applyAlignment="1">
      <alignment horizontal="center" vertical="center"/>
    </xf>
    <xf numFmtId="49" fontId="27" fillId="0" borderId="1" xfId="1" applyNumberFormat="1" applyFont="1" applyFill="1" applyBorder="1" applyAlignment="1" applyProtection="1">
      <alignment horizontal="center" vertical="center"/>
      <protection hidden="1"/>
    </xf>
    <xf numFmtId="0" fontId="28" fillId="0" borderId="0" xfId="0" applyFont="1" applyFill="1" applyAlignment="1">
      <alignment horizontal="center" vertical="center"/>
    </xf>
    <xf numFmtId="0" fontId="2" fillId="0" borderId="0" xfId="0" applyFont="1" applyProtection="1"/>
    <xf numFmtId="181" fontId="2" fillId="0" borderId="0" xfId="0" applyNumberFormat="1" applyFont="1" applyProtection="1"/>
    <xf numFmtId="182" fontId="27" fillId="0" borderId="0" xfId="1" applyNumberFormat="1" applyFont="1" applyProtection="1"/>
    <xf numFmtId="176" fontId="27" fillId="0" borderId="0" xfId="0" applyNumberFormat="1" applyFont="1" applyProtection="1"/>
    <xf numFmtId="176" fontId="2" fillId="0" borderId="0" xfId="0" applyNumberFormat="1" applyFont="1" applyProtection="1"/>
    <xf numFmtId="0" fontId="2" fillId="0" borderId="0" xfId="0" applyFont="1" applyAlignment="1" applyProtection="1">
      <alignment horizontal="left" vertical="center"/>
    </xf>
    <xf numFmtId="0" fontId="4" fillId="0" borderId="0" xfId="2" applyFont="1"/>
    <xf numFmtId="0" fontId="4" fillId="0" borderId="0" xfId="2" applyFont="1" applyAlignment="1" applyProtection="1">
      <alignment horizontal="center" vertical="center" wrapText="1"/>
      <protection hidden="1"/>
    </xf>
    <xf numFmtId="0" fontId="4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176" fontId="4" fillId="0" borderId="0" xfId="2" applyNumberFormat="1" applyFont="1" applyProtection="1">
      <protection hidden="1"/>
    </xf>
    <xf numFmtId="10" fontId="30" fillId="0" borderId="0" xfId="1" applyNumberFormat="1" applyFont="1" applyAlignment="1" applyProtection="1">
      <protection hidden="1"/>
    </xf>
    <xf numFmtId="176" fontId="30" fillId="0" borderId="0" xfId="2" applyNumberFormat="1" applyFont="1" applyProtection="1">
      <protection hidden="1"/>
    </xf>
    <xf numFmtId="0" fontId="2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center" vertical="center" wrapText="1"/>
    </xf>
    <xf numFmtId="178" fontId="20" fillId="0" borderId="16" xfId="1" applyNumberFormat="1" applyFont="1" applyBorder="1" applyAlignment="1" applyProtection="1">
      <alignment horizontal="right" vertical="center"/>
      <protection locked="0"/>
    </xf>
    <xf numFmtId="181" fontId="20" fillId="0" borderId="26" xfId="0" applyNumberFormat="1" applyFont="1" applyBorder="1" applyAlignment="1" applyProtection="1">
      <alignment horizontal="right" vertical="center"/>
    </xf>
    <xf numFmtId="180" fontId="20" fillId="0" borderId="16" xfId="1" applyNumberFormat="1" applyFont="1" applyBorder="1" applyAlignment="1" applyProtection="1">
      <alignment horizontal="right" vertical="center"/>
      <protection locked="0"/>
    </xf>
    <xf numFmtId="176" fontId="20" fillId="0" borderId="26" xfId="0" applyNumberFormat="1" applyFont="1" applyBorder="1" applyAlignment="1" applyProtection="1">
      <alignment horizontal="right" vertical="center"/>
      <protection locked="0"/>
    </xf>
    <xf numFmtId="0" fontId="19" fillId="0" borderId="18" xfId="2" applyFont="1" applyBorder="1" applyAlignment="1" applyProtection="1">
      <alignment horizontal="center" vertical="center"/>
      <protection hidden="1"/>
    </xf>
    <xf numFmtId="181" fontId="4" fillId="0" borderId="4" xfId="0" applyNumberFormat="1" applyFont="1" applyBorder="1" applyAlignment="1" applyProtection="1">
      <alignment horizontal="right" vertical="center"/>
    </xf>
    <xf numFmtId="181" fontId="4" fillId="0" borderId="31" xfId="0" applyNumberFormat="1" applyFont="1" applyBorder="1" applyAlignment="1" applyProtection="1">
      <alignment horizontal="right" vertical="center"/>
    </xf>
    <xf numFmtId="41" fontId="4" fillId="0" borderId="32" xfId="1" applyNumberFormat="1" applyFont="1" applyBorder="1" applyAlignment="1" applyProtection="1">
      <alignment horizontal="right" vertical="center"/>
      <protection locked="0"/>
    </xf>
    <xf numFmtId="176" fontId="4" fillId="0" borderId="33" xfId="0" applyNumberFormat="1" applyFont="1" applyBorder="1" applyAlignment="1" applyProtection="1">
      <alignment horizontal="right" vertical="center"/>
      <protection locked="0"/>
    </xf>
    <xf numFmtId="0" fontId="4" fillId="0" borderId="20" xfId="2" applyFont="1" applyBorder="1" applyAlignment="1" applyProtection="1">
      <alignment horizontal="left" vertical="center"/>
      <protection hidden="1"/>
    </xf>
    <xf numFmtId="41" fontId="4" fillId="0" borderId="4" xfId="1" applyNumberFormat="1" applyFont="1" applyBorder="1" applyAlignment="1" applyProtection="1">
      <alignment horizontal="right" vertical="center"/>
      <protection locked="0"/>
    </xf>
    <xf numFmtId="176" fontId="4" fillId="0" borderId="31" xfId="0" applyNumberFormat="1" applyFont="1" applyBorder="1" applyAlignment="1" applyProtection="1">
      <alignment horizontal="right" vertical="center"/>
      <protection locked="0"/>
    </xf>
    <xf numFmtId="0" fontId="4" fillId="0" borderId="19" xfId="2" applyFont="1" applyBorder="1" applyAlignment="1" applyProtection="1">
      <alignment horizontal="left" vertical="center"/>
      <protection hidden="1"/>
    </xf>
    <xf numFmtId="41" fontId="4" fillId="0" borderId="34" xfId="1" applyNumberFormat="1" applyFont="1" applyBorder="1" applyAlignment="1" applyProtection="1">
      <alignment horizontal="right" vertical="center"/>
      <protection locked="0"/>
    </xf>
    <xf numFmtId="176" fontId="4" fillId="0" borderId="8" xfId="0" applyNumberFormat="1" applyFont="1" applyBorder="1" applyAlignment="1" applyProtection="1">
      <alignment horizontal="right" vertical="center"/>
      <protection locked="0"/>
    </xf>
    <xf numFmtId="0" fontId="4" fillId="0" borderId="21" xfId="2" applyFont="1" applyBorder="1" applyAlignment="1" applyProtection="1">
      <alignment horizontal="left" vertical="center"/>
      <protection hidden="1"/>
    </xf>
    <xf numFmtId="181" fontId="4" fillId="0" borderId="16" xfId="0" applyNumberFormat="1" applyFont="1" applyBorder="1" applyAlignment="1" applyProtection="1">
      <alignment horizontal="right" vertical="center"/>
    </xf>
    <xf numFmtId="181" fontId="4" fillId="0" borderId="26" xfId="0" applyNumberFormat="1" applyFont="1" applyBorder="1" applyAlignment="1" applyProtection="1">
      <alignment horizontal="right" vertical="center"/>
    </xf>
    <xf numFmtId="41" fontId="4" fillId="0" borderId="16" xfId="1" applyNumberFormat="1" applyFont="1" applyBorder="1" applyAlignment="1" applyProtection="1">
      <alignment horizontal="right" vertical="center"/>
      <protection locked="0"/>
    </xf>
    <xf numFmtId="176" fontId="4" fillId="0" borderId="26" xfId="0" applyNumberFormat="1" applyFont="1" applyBorder="1" applyAlignment="1" applyProtection="1">
      <alignment horizontal="right" vertical="center"/>
      <protection locked="0"/>
    </xf>
    <xf numFmtId="0" fontId="20" fillId="0" borderId="18" xfId="2" applyFont="1" applyBorder="1" applyAlignment="1" applyProtection="1">
      <alignment horizontal="left" vertical="center"/>
      <protection hidden="1"/>
    </xf>
    <xf numFmtId="181" fontId="4" fillId="0" borderId="6" xfId="0" applyNumberFormat="1" applyFont="1" applyBorder="1" applyAlignment="1" applyProtection="1">
      <alignment horizontal="right" vertical="center"/>
    </xf>
    <xf numFmtId="176" fontId="4" fillId="0" borderId="6" xfId="0" applyNumberFormat="1" applyFont="1" applyBorder="1" applyAlignment="1" applyProtection="1">
      <alignment horizontal="right" vertical="center"/>
      <protection locked="0"/>
    </xf>
    <xf numFmtId="0" fontId="4" fillId="0" borderId="22" xfId="2" applyFont="1" applyBorder="1" applyAlignment="1" applyProtection="1">
      <alignment horizontal="left" vertical="center"/>
      <protection hidden="1"/>
    </xf>
    <xf numFmtId="0" fontId="4" fillId="0" borderId="23" xfId="2" applyFont="1" applyBorder="1" applyAlignment="1" applyProtection="1">
      <alignment horizontal="left" vertical="center"/>
      <protection hidden="1"/>
    </xf>
    <xf numFmtId="178" fontId="4" fillId="0" borderId="34" xfId="1" applyNumberFormat="1" applyFont="1" applyBorder="1" applyAlignment="1" applyProtection="1">
      <alignment horizontal="right" vertical="center"/>
      <protection locked="0"/>
    </xf>
    <xf numFmtId="181" fontId="4" fillId="0" borderId="8" xfId="0" applyNumberFormat="1" applyFont="1" applyBorder="1" applyAlignment="1" applyProtection="1">
      <alignment horizontal="right" vertical="center"/>
    </xf>
    <xf numFmtId="180" fontId="4" fillId="0" borderId="34" xfId="1" applyNumberFormat="1" applyFont="1" applyBorder="1" applyAlignment="1" applyProtection="1">
      <alignment horizontal="right" vertical="center"/>
      <protection locked="0"/>
    </xf>
    <xf numFmtId="0" fontId="21" fillId="0" borderId="0" xfId="0" applyFont="1" applyAlignment="1" applyProtection="1">
      <alignment horizontal="center" vertical="center" wrapText="1"/>
    </xf>
    <xf numFmtId="0" fontId="20" fillId="0" borderId="18" xfId="2" applyFont="1" applyBorder="1" applyAlignment="1" applyProtection="1">
      <alignment horizontal="left" vertical="center" shrinkToFit="1"/>
      <protection hidden="1"/>
    </xf>
    <xf numFmtId="0" fontId="20" fillId="0" borderId="18" xfId="2" applyFont="1" applyBorder="1" applyAlignment="1" applyProtection="1">
      <alignment horizontal="center" vertical="center"/>
      <protection hidden="1"/>
    </xf>
    <xf numFmtId="178" fontId="4" fillId="0" borderId="32" xfId="1" applyNumberFormat="1" applyFont="1" applyBorder="1" applyAlignment="1" applyProtection="1">
      <alignment horizontal="right" vertical="center"/>
      <protection locked="0"/>
    </xf>
    <xf numFmtId="180" fontId="4" fillId="0" borderId="4" xfId="1" applyNumberFormat="1" applyFont="1" applyBorder="1" applyAlignment="1" applyProtection="1">
      <alignment horizontal="right" vertical="center"/>
      <protection locked="0"/>
    </xf>
    <xf numFmtId="176" fontId="4" fillId="0" borderId="35" xfId="0" applyNumberFormat="1" applyFont="1" applyBorder="1" applyAlignment="1" applyProtection="1">
      <alignment horizontal="right" vertical="center"/>
      <protection locked="0"/>
    </xf>
    <xf numFmtId="180" fontId="4" fillId="0" borderId="32" xfId="1" applyNumberFormat="1" applyFont="1" applyBorder="1" applyAlignment="1" applyProtection="1">
      <alignment horizontal="right" vertical="center"/>
      <protection locked="0"/>
    </xf>
    <xf numFmtId="178" fontId="4" fillId="0" borderId="4" xfId="1" applyNumberFormat="1" applyFont="1" applyBorder="1" applyAlignment="1" applyProtection="1">
      <alignment horizontal="right" vertical="center"/>
      <protection locked="0"/>
    </xf>
    <xf numFmtId="181" fontId="4" fillId="0" borderId="35" xfId="0" applyNumberFormat="1" applyFont="1" applyBorder="1" applyAlignment="1" applyProtection="1">
      <alignment horizontal="right" vertical="center"/>
    </xf>
    <xf numFmtId="176" fontId="4" fillId="0" borderId="36" xfId="0" applyNumberFormat="1" applyFont="1" applyBorder="1" applyAlignment="1" applyProtection="1">
      <alignment horizontal="right" vertical="center"/>
      <protection locked="0"/>
    </xf>
    <xf numFmtId="176" fontId="4" fillId="0" borderId="37" xfId="0" applyNumberFormat="1" applyFont="1" applyBorder="1" applyAlignment="1" applyProtection="1">
      <alignment horizontal="right" vertical="center"/>
      <protection locked="0"/>
    </xf>
    <xf numFmtId="178" fontId="4" fillId="0" borderId="4" xfId="1" applyNumberFormat="1" applyFont="1" applyFill="1" applyBorder="1" applyAlignment="1" applyProtection="1">
      <alignment horizontal="right" vertical="center"/>
      <protection locked="0"/>
    </xf>
    <xf numFmtId="183" fontId="4" fillId="0" borderId="4" xfId="1" applyNumberFormat="1" applyFont="1" applyBorder="1" applyAlignment="1" applyProtection="1">
      <alignment horizontal="right" vertical="center"/>
      <protection locked="0"/>
    </xf>
    <xf numFmtId="49" fontId="4" fillId="0" borderId="32" xfId="1" applyNumberFormat="1" applyFont="1" applyBorder="1" applyAlignment="1" applyProtection="1">
      <alignment horizontal="center" vertical="center"/>
      <protection hidden="1"/>
    </xf>
    <xf numFmtId="181" fontId="2" fillId="0" borderId="6" xfId="2" applyNumberFormat="1" applyFont="1" applyBorder="1" applyAlignment="1" applyProtection="1">
      <alignment horizontal="center" vertical="center"/>
      <protection hidden="1"/>
    </xf>
    <xf numFmtId="182" fontId="4" fillId="0" borderId="32" xfId="2" applyNumberFormat="1" applyFont="1" applyBorder="1" applyAlignment="1" applyProtection="1">
      <alignment horizontal="center" vertical="center"/>
      <protection hidden="1"/>
    </xf>
    <xf numFmtId="49" fontId="4" fillId="0" borderId="6" xfId="2" applyNumberFormat="1" applyFont="1" applyFill="1" applyBorder="1" applyAlignment="1" applyProtection="1">
      <alignment horizontal="center" vertical="center"/>
      <protection hidden="1"/>
    </xf>
    <xf numFmtId="49" fontId="4" fillId="0" borderId="32" xfId="2" applyNumberFormat="1" applyFont="1" applyBorder="1" applyAlignment="1" applyProtection="1">
      <alignment horizontal="center" vertical="center"/>
      <protection hidden="1"/>
    </xf>
    <xf numFmtId="0" fontId="4" fillId="0" borderId="23" xfId="0" applyFont="1" applyBorder="1" applyAlignment="1" applyProtection="1">
      <alignment shrinkToFit="1"/>
    </xf>
    <xf numFmtId="0" fontId="2" fillId="0" borderId="10" xfId="0" applyFont="1" applyBorder="1" applyAlignment="1" applyProtection="1">
      <alignment horizontal="centerContinuous" vertical="center" wrapText="1"/>
    </xf>
    <xf numFmtId="181" fontId="5" fillId="0" borderId="13" xfId="0" applyNumberFormat="1" applyFont="1" applyBorder="1" applyAlignment="1" applyProtection="1">
      <alignment horizontal="centerContinuous" vertical="center" wrapText="1"/>
    </xf>
    <xf numFmtId="49" fontId="13" fillId="0" borderId="10" xfId="2" applyNumberFormat="1" applyFont="1" applyBorder="1" applyAlignment="1" applyProtection="1">
      <alignment horizontal="center" vertical="center" wrapText="1"/>
      <protection hidden="1"/>
    </xf>
    <xf numFmtId="49" fontId="13" fillId="0" borderId="35" xfId="2" applyNumberFormat="1" applyFont="1" applyBorder="1" applyAlignment="1" applyProtection="1">
      <alignment horizontal="center" vertical="center" wrapText="1"/>
      <protection hidden="1"/>
    </xf>
    <xf numFmtId="0" fontId="7" fillId="0" borderId="28" xfId="0" applyFont="1" applyBorder="1" applyAlignment="1" applyProtection="1">
      <alignment horizontal="center" vertical="center" shrinkToFit="1"/>
    </xf>
    <xf numFmtId="182" fontId="27" fillId="0" borderId="0" xfId="0" applyNumberFormat="1" applyFont="1" applyProtection="1"/>
    <xf numFmtId="182" fontId="27" fillId="0" borderId="0" xfId="1" applyNumberFormat="1" applyFont="1" applyAlignment="1" applyProtection="1">
      <alignment horizontal="centerContinuous"/>
    </xf>
    <xf numFmtId="176" fontId="27" fillId="0" borderId="0" xfId="0" applyNumberFormat="1" applyFont="1" applyAlignment="1" applyProtection="1">
      <alignment horizontal="centerContinuous"/>
    </xf>
    <xf numFmtId="176" fontId="2" fillId="0" borderId="0" xfId="0" applyNumberFormat="1" applyFont="1" applyAlignment="1" applyProtection="1">
      <alignment horizontal="centerContinuous"/>
    </xf>
    <xf numFmtId="0" fontId="2" fillId="0" borderId="0" xfId="0" applyFont="1" applyAlignment="1" applyProtection="1">
      <alignment horizontal="centerContinuous" vertical="center"/>
    </xf>
    <xf numFmtId="0" fontId="2" fillId="0" borderId="0" xfId="0" applyFont="1" applyAlignment="1" applyProtection="1">
      <alignment horizontal="center" vertical="center"/>
    </xf>
    <xf numFmtId="0" fontId="28" fillId="0" borderId="0" xfId="0" applyFont="1" applyAlignment="1" applyProtection="1">
      <alignment horizontal="center" vertical="center"/>
    </xf>
  </cellXfs>
  <cellStyles count="3">
    <cellStyle name="一般" xfId="0" builtinId="0"/>
    <cellStyle name="一般_衍交月報" xfId="2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1206&#34893;&#20132;&#26376;&#22577;&#20316;&#26989;&#272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月份"/>
      <sheetName val="附表1"/>
      <sheetName val="附表2"/>
      <sheetName val="圖1 趨勢圖"/>
      <sheetName val="圖2分布圖"/>
      <sheetName val="表3銀行別(需排序)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6NDF，保證金"/>
      <sheetName val="表7銀行別NDF"/>
      <sheetName val="表7銀行別NDF (2)"/>
      <sheetName val="表7銀行別NDF-排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6">
          <cell r="M6">
            <v>2012638</v>
          </cell>
          <cell r="N6">
            <v>9.23</v>
          </cell>
        </row>
        <row r="7">
          <cell r="M7">
            <v>1320995</v>
          </cell>
          <cell r="N7">
            <v>6.06</v>
          </cell>
        </row>
        <row r="8">
          <cell r="M8">
            <v>1284298</v>
          </cell>
          <cell r="N8">
            <v>5.89</v>
          </cell>
        </row>
        <row r="9">
          <cell r="M9">
            <v>1283151</v>
          </cell>
          <cell r="N9">
            <v>5.89</v>
          </cell>
        </row>
        <row r="10">
          <cell r="M10">
            <v>1242378</v>
          </cell>
          <cell r="N10">
            <v>5.7</v>
          </cell>
        </row>
        <row r="11">
          <cell r="M11">
            <v>1013704</v>
          </cell>
          <cell r="N11">
            <v>4.6500000000000004</v>
          </cell>
        </row>
        <row r="12">
          <cell r="M12">
            <v>839019</v>
          </cell>
          <cell r="N12">
            <v>3.85</v>
          </cell>
        </row>
        <row r="13">
          <cell r="M13">
            <v>781216</v>
          </cell>
          <cell r="N13">
            <v>3.58</v>
          </cell>
        </row>
        <row r="14">
          <cell r="M14">
            <v>780708</v>
          </cell>
          <cell r="N14">
            <v>3.58</v>
          </cell>
        </row>
        <row r="15">
          <cell r="M15">
            <v>776404</v>
          </cell>
          <cell r="N15">
            <v>3.56</v>
          </cell>
        </row>
        <row r="16">
          <cell r="M16">
            <v>559892</v>
          </cell>
          <cell r="N16">
            <v>2.57</v>
          </cell>
        </row>
        <row r="17">
          <cell r="M17">
            <v>485261</v>
          </cell>
          <cell r="N17">
            <v>2.2200000000000002</v>
          </cell>
        </row>
        <row r="18">
          <cell r="M18">
            <v>390193</v>
          </cell>
          <cell r="N18">
            <v>1.79</v>
          </cell>
        </row>
        <row r="19">
          <cell r="M19">
            <v>363997</v>
          </cell>
          <cell r="N19">
            <v>1.67</v>
          </cell>
        </row>
        <row r="20">
          <cell r="M20">
            <v>348121</v>
          </cell>
          <cell r="N20">
            <v>1.6</v>
          </cell>
        </row>
        <row r="21">
          <cell r="M21">
            <v>294965</v>
          </cell>
          <cell r="N21">
            <v>1.35</v>
          </cell>
        </row>
        <row r="22">
          <cell r="M22">
            <v>237026</v>
          </cell>
          <cell r="N22">
            <v>1.0900000000000001</v>
          </cell>
        </row>
        <row r="23">
          <cell r="M23">
            <v>223944</v>
          </cell>
          <cell r="N23">
            <v>1.03</v>
          </cell>
        </row>
        <row r="24">
          <cell r="M24">
            <v>186885</v>
          </cell>
          <cell r="N24">
            <v>0.86</v>
          </cell>
        </row>
        <row r="25">
          <cell r="M25">
            <v>130793</v>
          </cell>
          <cell r="N25">
            <v>0.6</v>
          </cell>
        </row>
        <row r="26">
          <cell r="M26">
            <v>110041</v>
          </cell>
          <cell r="N26">
            <v>0.5</v>
          </cell>
        </row>
        <row r="27">
          <cell r="M27">
            <v>96041</v>
          </cell>
          <cell r="N27">
            <v>0.44</v>
          </cell>
        </row>
        <row r="28">
          <cell r="M28">
            <v>75244</v>
          </cell>
          <cell r="N28">
            <v>0.34</v>
          </cell>
        </row>
        <row r="29">
          <cell r="M29">
            <v>70158</v>
          </cell>
          <cell r="N29">
            <v>0.32</v>
          </cell>
        </row>
        <row r="30">
          <cell r="M30">
            <v>59339</v>
          </cell>
          <cell r="N30">
            <v>0.27</v>
          </cell>
        </row>
        <row r="31">
          <cell r="M31">
            <v>51769</v>
          </cell>
          <cell r="N31">
            <v>0.24</v>
          </cell>
        </row>
        <row r="32">
          <cell r="M32">
            <v>45219</v>
          </cell>
          <cell r="N32">
            <v>0.21</v>
          </cell>
        </row>
        <row r="33">
          <cell r="M33">
            <v>34449</v>
          </cell>
          <cell r="N33">
            <v>0.16</v>
          </cell>
        </row>
        <row r="34">
          <cell r="M34">
            <v>3599</v>
          </cell>
          <cell r="N34">
            <v>0.02</v>
          </cell>
        </row>
        <row r="35">
          <cell r="M35">
            <v>3525</v>
          </cell>
          <cell r="N35">
            <v>0.02</v>
          </cell>
        </row>
        <row r="36">
          <cell r="M36">
            <v>2575</v>
          </cell>
          <cell r="N36">
            <v>0.01</v>
          </cell>
        </row>
        <row r="37">
          <cell r="M37">
            <v>1924</v>
          </cell>
          <cell r="N37">
            <v>0.01</v>
          </cell>
        </row>
        <row r="38">
          <cell r="M38">
            <v>1574</v>
          </cell>
          <cell r="N38">
            <v>0.01</v>
          </cell>
        </row>
        <row r="39">
          <cell r="M39">
            <v>803</v>
          </cell>
          <cell r="N39">
            <v>0</v>
          </cell>
        </row>
        <row r="40">
          <cell r="M40">
            <v>563</v>
          </cell>
          <cell r="N40">
            <v>0</v>
          </cell>
        </row>
        <row r="41">
          <cell r="M41">
            <v>60</v>
          </cell>
          <cell r="N41">
            <v>0</v>
          </cell>
        </row>
        <row r="42">
          <cell r="M42">
            <v>34</v>
          </cell>
          <cell r="N42">
            <v>0</v>
          </cell>
        </row>
        <row r="43">
          <cell r="M43">
            <v>0</v>
          </cell>
          <cell r="N43">
            <v>0</v>
          </cell>
        </row>
        <row r="44">
          <cell r="M44">
            <v>0</v>
          </cell>
          <cell r="N44">
            <v>0</v>
          </cell>
        </row>
        <row r="46">
          <cell r="M46">
            <v>1285727</v>
          </cell>
          <cell r="N46">
            <v>5.9</v>
          </cell>
        </row>
        <row r="47">
          <cell r="M47">
            <v>862637</v>
          </cell>
          <cell r="N47">
            <v>3.96</v>
          </cell>
        </row>
        <row r="48">
          <cell r="M48">
            <v>587108</v>
          </cell>
          <cell r="N48">
            <v>2.69</v>
          </cell>
        </row>
        <row r="49">
          <cell r="M49">
            <v>511127</v>
          </cell>
          <cell r="N49">
            <v>2.34</v>
          </cell>
        </row>
        <row r="50">
          <cell r="M50">
            <v>507137</v>
          </cell>
          <cell r="N50">
            <v>2.33</v>
          </cell>
        </row>
        <row r="51">
          <cell r="M51">
            <v>387842</v>
          </cell>
          <cell r="N51">
            <v>1.78</v>
          </cell>
        </row>
        <row r="52">
          <cell r="M52">
            <v>305669</v>
          </cell>
          <cell r="N52">
            <v>1.4</v>
          </cell>
        </row>
        <row r="53">
          <cell r="M53">
            <v>264854</v>
          </cell>
          <cell r="N53">
            <v>1.21</v>
          </cell>
        </row>
        <row r="54">
          <cell r="M54">
            <v>246355</v>
          </cell>
          <cell r="N54">
            <v>1.1299999999999999</v>
          </cell>
        </row>
        <row r="55">
          <cell r="M55">
            <v>222890</v>
          </cell>
          <cell r="N55">
            <v>1.02</v>
          </cell>
        </row>
        <row r="56">
          <cell r="M56">
            <v>202408</v>
          </cell>
          <cell r="N56">
            <v>0.93</v>
          </cell>
        </row>
        <row r="57">
          <cell r="M57">
            <v>170678</v>
          </cell>
          <cell r="N57">
            <v>0.78</v>
          </cell>
        </row>
        <row r="58">
          <cell r="M58">
            <v>167868</v>
          </cell>
          <cell r="N58">
            <v>0.77</v>
          </cell>
        </row>
        <row r="59">
          <cell r="M59">
            <v>151543</v>
          </cell>
          <cell r="N59">
            <v>0.7</v>
          </cell>
        </row>
        <row r="60">
          <cell r="M60">
            <v>132164</v>
          </cell>
          <cell r="N60">
            <v>0.61</v>
          </cell>
        </row>
        <row r="61">
          <cell r="M61">
            <v>121745</v>
          </cell>
          <cell r="N61">
            <v>0.56000000000000005</v>
          </cell>
        </row>
        <row r="62">
          <cell r="M62">
            <v>115484</v>
          </cell>
          <cell r="N62">
            <v>0.53</v>
          </cell>
        </row>
        <row r="63">
          <cell r="M63">
            <v>111310</v>
          </cell>
          <cell r="N63">
            <v>0.51</v>
          </cell>
        </row>
        <row r="64">
          <cell r="M64">
            <v>111048</v>
          </cell>
          <cell r="N64">
            <v>0.51</v>
          </cell>
        </row>
        <row r="65">
          <cell r="M65">
            <v>109813</v>
          </cell>
          <cell r="N65">
            <v>0.5</v>
          </cell>
        </row>
        <row r="66">
          <cell r="M66">
            <v>56904</v>
          </cell>
          <cell r="N66">
            <v>0.26</v>
          </cell>
        </row>
        <row r="67">
          <cell r="M67">
            <v>45259</v>
          </cell>
          <cell r="N67">
            <v>0.21</v>
          </cell>
        </row>
        <row r="68">
          <cell r="M68">
            <v>4414</v>
          </cell>
          <cell r="N68">
            <v>0.02</v>
          </cell>
        </row>
        <row r="69">
          <cell r="M69">
            <v>3939</v>
          </cell>
          <cell r="N69">
            <v>0.02</v>
          </cell>
        </row>
        <row r="70">
          <cell r="M70">
            <v>1450</v>
          </cell>
          <cell r="N70">
            <v>0.01</v>
          </cell>
        </row>
        <row r="71">
          <cell r="M71">
            <v>0</v>
          </cell>
          <cell r="N71">
            <v>0</v>
          </cell>
        </row>
        <row r="72">
          <cell r="M72">
            <v>0</v>
          </cell>
          <cell r="N72">
            <v>0</v>
          </cell>
        </row>
        <row r="73">
          <cell r="M73">
            <v>0</v>
          </cell>
          <cell r="N73">
            <v>0</v>
          </cell>
        </row>
        <row r="74">
          <cell r="M74">
            <v>0</v>
          </cell>
          <cell r="N74">
            <v>0</v>
          </cell>
        </row>
        <row r="75">
          <cell r="M75">
            <v>0</v>
          </cell>
          <cell r="N75">
            <v>0</v>
          </cell>
        </row>
        <row r="76">
          <cell r="M76">
            <v>0</v>
          </cell>
          <cell r="N76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6">
          <cell r="B6">
            <v>6843</v>
          </cell>
          <cell r="C6">
            <v>13.42</v>
          </cell>
          <cell r="G6">
            <v>0</v>
          </cell>
        </row>
        <row r="7">
          <cell r="B7">
            <v>5982</v>
          </cell>
          <cell r="C7">
            <v>11.73</v>
          </cell>
          <cell r="G7">
            <v>0</v>
          </cell>
        </row>
        <row r="8">
          <cell r="B8">
            <v>5820</v>
          </cell>
          <cell r="C8">
            <v>11.41</v>
          </cell>
          <cell r="G8">
            <v>0</v>
          </cell>
        </row>
        <row r="9">
          <cell r="B9">
            <v>4312</v>
          </cell>
          <cell r="C9">
            <v>8.4499999999999993</v>
          </cell>
          <cell r="G9">
            <v>0</v>
          </cell>
        </row>
        <row r="10">
          <cell r="B10">
            <v>374</v>
          </cell>
          <cell r="C10">
            <v>0.73</v>
          </cell>
          <cell r="G10">
            <v>0</v>
          </cell>
        </row>
        <row r="11">
          <cell r="B11">
            <v>374</v>
          </cell>
          <cell r="C11">
            <v>0.73</v>
          </cell>
          <cell r="G11">
            <v>935</v>
          </cell>
        </row>
        <row r="12">
          <cell r="B12">
            <v>374</v>
          </cell>
          <cell r="C12">
            <v>0.73</v>
          </cell>
          <cell r="G12">
            <v>0</v>
          </cell>
        </row>
        <row r="13">
          <cell r="B13">
            <v>374</v>
          </cell>
          <cell r="C13">
            <v>0.73</v>
          </cell>
          <cell r="G13">
            <v>0</v>
          </cell>
        </row>
        <row r="14">
          <cell r="B14">
            <v>374</v>
          </cell>
          <cell r="C14">
            <v>0.73</v>
          </cell>
          <cell r="G14">
            <v>499</v>
          </cell>
        </row>
        <row r="15">
          <cell r="B15">
            <v>343</v>
          </cell>
          <cell r="C15">
            <v>0.67</v>
          </cell>
          <cell r="G15">
            <v>0</v>
          </cell>
        </row>
        <row r="16">
          <cell r="B16">
            <v>312</v>
          </cell>
          <cell r="C16">
            <v>0.61</v>
          </cell>
          <cell r="G16">
            <v>0</v>
          </cell>
        </row>
        <row r="17">
          <cell r="B17">
            <v>249</v>
          </cell>
          <cell r="C17">
            <v>0.49</v>
          </cell>
          <cell r="G17">
            <v>0</v>
          </cell>
        </row>
        <row r="18">
          <cell r="B18">
            <v>156</v>
          </cell>
          <cell r="C18">
            <v>0.31</v>
          </cell>
          <cell r="G18">
            <v>9641</v>
          </cell>
        </row>
        <row r="19">
          <cell r="B19">
            <v>125</v>
          </cell>
          <cell r="C19">
            <v>0.25</v>
          </cell>
          <cell r="G19">
            <v>0</v>
          </cell>
        </row>
        <row r="20">
          <cell r="B20">
            <v>93</v>
          </cell>
          <cell r="C20">
            <v>0.18</v>
          </cell>
          <cell r="G20">
            <v>0</v>
          </cell>
        </row>
        <row r="21">
          <cell r="B21">
            <v>0</v>
          </cell>
          <cell r="C21">
            <v>0</v>
          </cell>
          <cell r="G21">
            <v>0</v>
          </cell>
        </row>
        <row r="22">
          <cell r="B22">
            <v>0</v>
          </cell>
          <cell r="C22">
            <v>0</v>
          </cell>
          <cell r="G22">
            <v>0</v>
          </cell>
        </row>
        <row r="23">
          <cell r="B23">
            <v>0</v>
          </cell>
          <cell r="C23">
            <v>0</v>
          </cell>
          <cell r="G23">
            <v>52</v>
          </cell>
        </row>
        <row r="24">
          <cell r="B24">
            <v>0</v>
          </cell>
          <cell r="C24">
            <v>0</v>
          </cell>
          <cell r="G24">
            <v>0</v>
          </cell>
        </row>
        <row r="25">
          <cell r="B25">
            <v>0</v>
          </cell>
          <cell r="C25">
            <v>0</v>
          </cell>
          <cell r="G25">
            <v>0</v>
          </cell>
        </row>
        <row r="26">
          <cell r="B26">
            <v>0</v>
          </cell>
          <cell r="C26">
            <v>0</v>
          </cell>
          <cell r="G26">
            <v>0</v>
          </cell>
        </row>
        <row r="27">
          <cell r="B27">
            <v>0</v>
          </cell>
          <cell r="C27">
            <v>0</v>
          </cell>
          <cell r="G27">
            <v>0</v>
          </cell>
        </row>
        <row r="28">
          <cell r="B28">
            <v>0</v>
          </cell>
          <cell r="C28">
            <v>0</v>
          </cell>
          <cell r="G28">
            <v>82</v>
          </cell>
        </row>
        <row r="29">
          <cell r="B29">
            <v>0</v>
          </cell>
          <cell r="C29">
            <v>0</v>
          </cell>
          <cell r="G29">
            <v>0</v>
          </cell>
        </row>
        <row r="30">
          <cell r="B30">
            <v>0</v>
          </cell>
          <cell r="C30">
            <v>0</v>
          </cell>
          <cell r="G30">
            <v>0</v>
          </cell>
        </row>
        <row r="31">
          <cell r="B31">
            <v>0</v>
          </cell>
          <cell r="C31">
            <v>0</v>
          </cell>
          <cell r="G31">
            <v>0</v>
          </cell>
        </row>
        <row r="32">
          <cell r="B32">
            <v>0</v>
          </cell>
          <cell r="C32">
            <v>0</v>
          </cell>
          <cell r="G32">
            <v>0</v>
          </cell>
        </row>
        <row r="33">
          <cell r="B33">
            <v>0</v>
          </cell>
          <cell r="C33">
            <v>0</v>
          </cell>
          <cell r="G33">
            <v>0</v>
          </cell>
        </row>
        <row r="34">
          <cell r="B34">
            <v>0</v>
          </cell>
          <cell r="C34">
            <v>0</v>
          </cell>
          <cell r="G34">
            <v>666</v>
          </cell>
        </row>
        <row r="35">
          <cell r="B35">
            <v>0</v>
          </cell>
          <cell r="C35">
            <v>0</v>
          </cell>
          <cell r="G35">
            <v>0</v>
          </cell>
        </row>
        <row r="36">
          <cell r="B36">
            <v>0</v>
          </cell>
          <cell r="C36">
            <v>0</v>
          </cell>
          <cell r="G36">
            <v>0</v>
          </cell>
        </row>
        <row r="37">
          <cell r="B37">
            <v>0</v>
          </cell>
          <cell r="C37">
            <v>0</v>
          </cell>
          <cell r="G37">
            <v>0</v>
          </cell>
        </row>
        <row r="38">
          <cell r="B38">
            <v>0</v>
          </cell>
          <cell r="C38">
            <v>0</v>
          </cell>
          <cell r="G38">
            <v>0</v>
          </cell>
        </row>
        <row r="39">
          <cell r="B39">
            <v>0</v>
          </cell>
          <cell r="C39">
            <v>0</v>
          </cell>
          <cell r="G39">
            <v>0</v>
          </cell>
        </row>
        <row r="40">
          <cell r="B40">
            <v>0</v>
          </cell>
          <cell r="C40">
            <v>0</v>
          </cell>
          <cell r="G40">
            <v>0</v>
          </cell>
        </row>
        <row r="41">
          <cell r="B41">
            <v>0</v>
          </cell>
          <cell r="C41">
            <v>0</v>
          </cell>
          <cell r="G41">
            <v>0</v>
          </cell>
        </row>
        <row r="42">
          <cell r="B42">
            <v>0</v>
          </cell>
          <cell r="C42">
            <v>0</v>
          </cell>
          <cell r="G42">
            <v>0</v>
          </cell>
        </row>
        <row r="43">
          <cell r="B43">
            <v>0</v>
          </cell>
          <cell r="C43">
            <v>0</v>
          </cell>
          <cell r="G43">
            <v>0</v>
          </cell>
        </row>
        <row r="44">
          <cell r="B44">
            <v>0</v>
          </cell>
          <cell r="C44">
            <v>0</v>
          </cell>
          <cell r="G44">
            <v>0</v>
          </cell>
        </row>
        <row r="46">
          <cell r="B46">
            <v>6128</v>
          </cell>
          <cell r="C46">
            <v>12.01</v>
          </cell>
          <cell r="G46">
            <v>0</v>
          </cell>
        </row>
        <row r="47">
          <cell r="B47">
            <v>5794</v>
          </cell>
          <cell r="C47">
            <v>11.36</v>
          </cell>
          <cell r="G47">
            <v>0</v>
          </cell>
        </row>
        <row r="48">
          <cell r="B48">
            <v>2615</v>
          </cell>
          <cell r="C48">
            <v>5.13</v>
          </cell>
          <cell r="G48">
            <v>0</v>
          </cell>
        </row>
        <row r="49">
          <cell r="B49">
            <v>2587</v>
          </cell>
          <cell r="C49">
            <v>5.07</v>
          </cell>
          <cell r="G49">
            <v>0</v>
          </cell>
        </row>
        <row r="50">
          <cell r="B50">
            <v>2335</v>
          </cell>
          <cell r="C50">
            <v>4.58</v>
          </cell>
          <cell r="G50">
            <v>0</v>
          </cell>
        </row>
        <row r="51">
          <cell r="B51">
            <v>2056</v>
          </cell>
          <cell r="C51">
            <v>4.03</v>
          </cell>
          <cell r="G51">
            <v>0</v>
          </cell>
        </row>
        <row r="52">
          <cell r="B52">
            <v>1300</v>
          </cell>
          <cell r="C52">
            <v>2.5499999999999998</v>
          </cell>
          <cell r="G52">
            <v>0</v>
          </cell>
        </row>
        <row r="53">
          <cell r="B53">
            <v>778</v>
          </cell>
          <cell r="C53">
            <v>1.52</v>
          </cell>
          <cell r="G53">
            <v>0</v>
          </cell>
        </row>
        <row r="54">
          <cell r="B54">
            <v>778</v>
          </cell>
          <cell r="C54">
            <v>1.52</v>
          </cell>
          <cell r="G54">
            <v>0</v>
          </cell>
        </row>
        <row r="55">
          <cell r="B55">
            <v>249</v>
          </cell>
          <cell r="C55">
            <v>0.49</v>
          </cell>
          <cell r="G55">
            <v>0</v>
          </cell>
        </row>
        <row r="56">
          <cell r="B56">
            <v>168</v>
          </cell>
          <cell r="C56">
            <v>0.33</v>
          </cell>
          <cell r="G56">
            <v>0</v>
          </cell>
        </row>
        <row r="57">
          <cell r="B57">
            <v>125</v>
          </cell>
          <cell r="C57">
            <v>0.24</v>
          </cell>
          <cell r="G57">
            <v>0</v>
          </cell>
        </row>
        <row r="58">
          <cell r="B58">
            <v>0</v>
          </cell>
          <cell r="C58">
            <v>0</v>
          </cell>
          <cell r="G58">
            <v>0</v>
          </cell>
        </row>
        <row r="59">
          <cell r="B59">
            <v>0</v>
          </cell>
          <cell r="C59">
            <v>0</v>
          </cell>
          <cell r="G59">
            <v>0</v>
          </cell>
        </row>
        <row r="60">
          <cell r="B60">
            <v>0</v>
          </cell>
          <cell r="C60">
            <v>0</v>
          </cell>
          <cell r="G60">
            <v>0</v>
          </cell>
        </row>
        <row r="61">
          <cell r="B61">
            <v>0</v>
          </cell>
          <cell r="C61">
            <v>0</v>
          </cell>
          <cell r="G61">
            <v>0</v>
          </cell>
        </row>
        <row r="62">
          <cell r="B62">
            <v>0</v>
          </cell>
          <cell r="C62">
            <v>0</v>
          </cell>
          <cell r="G62">
            <v>0</v>
          </cell>
        </row>
        <row r="63">
          <cell r="B63">
            <v>0</v>
          </cell>
          <cell r="C63">
            <v>0</v>
          </cell>
          <cell r="G63">
            <v>0</v>
          </cell>
        </row>
        <row r="64">
          <cell r="B64">
            <v>0</v>
          </cell>
          <cell r="C64">
            <v>0</v>
          </cell>
          <cell r="G64">
            <v>0</v>
          </cell>
        </row>
        <row r="65">
          <cell r="B65">
            <v>0</v>
          </cell>
          <cell r="C65">
            <v>0</v>
          </cell>
          <cell r="G65">
            <v>0</v>
          </cell>
        </row>
        <row r="66">
          <cell r="B66">
            <v>0</v>
          </cell>
          <cell r="C66">
            <v>0</v>
          </cell>
          <cell r="G66">
            <v>0</v>
          </cell>
        </row>
        <row r="67">
          <cell r="B67">
            <v>0</v>
          </cell>
          <cell r="C67">
            <v>0</v>
          </cell>
          <cell r="G67">
            <v>0</v>
          </cell>
        </row>
        <row r="68">
          <cell r="B68">
            <v>0</v>
          </cell>
          <cell r="C68">
            <v>0</v>
          </cell>
          <cell r="G68">
            <v>0</v>
          </cell>
        </row>
        <row r="69">
          <cell r="B69">
            <v>0</v>
          </cell>
          <cell r="C69">
            <v>0</v>
          </cell>
          <cell r="G69">
            <v>0</v>
          </cell>
        </row>
        <row r="70">
          <cell r="B70">
            <v>0</v>
          </cell>
          <cell r="C70">
            <v>0</v>
          </cell>
          <cell r="G70">
            <v>0</v>
          </cell>
        </row>
        <row r="71">
          <cell r="B71">
            <v>0</v>
          </cell>
          <cell r="C71">
            <v>0</v>
          </cell>
          <cell r="G71">
            <v>0</v>
          </cell>
        </row>
        <row r="72">
          <cell r="B72">
            <v>0</v>
          </cell>
          <cell r="C72">
            <v>0</v>
          </cell>
          <cell r="G72">
            <v>0</v>
          </cell>
        </row>
        <row r="73">
          <cell r="B73">
            <v>0</v>
          </cell>
          <cell r="C73">
            <v>0</v>
          </cell>
          <cell r="G73">
            <v>0</v>
          </cell>
        </row>
        <row r="74">
          <cell r="B74">
            <v>0</v>
          </cell>
          <cell r="C74">
            <v>0</v>
          </cell>
          <cell r="G74">
            <v>0</v>
          </cell>
        </row>
        <row r="75">
          <cell r="B75">
            <v>0</v>
          </cell>
          <cell r="C75">
            <v>0</v>
          </cell>
          <cell r="G75">
            <v>0</v>
          </cell>
        </row>
        <row r="76">
          <cell r="B76">
            <v>0</v>
          </cell>
          <cell r="C76">
            <v>0</v>
          </cell>
          <cell r="G7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66"/>
  <sheetViews>
    <sheetView tabSelected="1" view="pageBreakPreview" zoomScale="85" zoomScaleNormal="85" zoomScaleSheetLayoutView="85" zoomScalePageLayoutView="85" workbookViewId="0">
      <selection activeCell="S8" sqref="S8"/>
    </sheetView>
  </sheetViews>
  <sheetFormatPr defaultColWidth="8.77734375" defaultRowHeight="16.5"/>
  <cols>
    <col min="1" max="1" width="48.44140625" style="4" customWidth="1"/>
    <col min="2" max="2" width="17.21875" style="3" customWidth="1"/>
    <col min="3" max="3" width="20.21875" style="3" customWidth="1"/>
    <col min="4" max="4" width="18.109375" style="3" customWidth="1"/>
    <col min="5" max="5" width="16.77734375" style="2" customWidth="1"/>
    <col min="6" max="6" width="17.5546875" style="1" hidden="1" customWidth="1"/>
    <col min="7" max="16384" width="8.77734375" style="1"/>
  </cols>
  <sheetData>
    <row r="1" spans="1:6" s="1" customFormat="1" ht="30.75" thickBot="1">
      <c r="A1" s="89" t="s">
        <v>58</v>
      </c>
      <c r="B1" s="89"/>
      <c r="C1" s="89"/>
      <c r="D1" s="89"/>
      <c r="E1" s="89"/>
      <c r="F1" s="88" t="s">
        <v>57</v>
      </c>
    </row>
    <row r="2" spans="1:6" s="1" customFormat="1" ht="31.15" customHeight="1">
      <c r="A2" s="87" t="s">
        <v>56</v>
      </c>
      <c r="B2" s="87"/>
      <c r="C2" s="87"/>
      <c r="D2" s="87"/>
      <c r="E2" s="87"/>
      <c r="F2" s="86" t="s">
        <v>55</v>
      </c>
    </row>
    <row r="3" spans="1:6" s="1" customFormat="1" ht="19.5">
      <c r="A3" s="85" t="s">
        <v>54</v>
      </c>
      <c r="B3" s="85"/>
      <c r="C3" s="85"/>
      <c r="D3" s="85"/>
      <c r="E3" s="85"/>
      <c r="F3" s="84"/>
    </row>
    <row r="4" spans="1:6" s="1" customFormat="1" ht="18" thickBot="1">
      <c r="A4" s="39"/>
      <c r="B4" s="5"/>
      <c r="C4" s="5"/>
      <c r="D4" s="33" t="s">
        <v>11</v>
      </c>
      <c r="E4" s="33"/>
      <c r="F4" s="3"/>
    </row>
    <row r="5" spans="1:6" s="40" customFormat="1" ht="39" customHeight="1">
      <c r="A5" s="83" t="s">
        <v>53</v>
      </c>
      <c r="B5" s="82" t="s">
        <v>52</v>
      </c>
      <c r="C5" s="81"/>
      <c r="D5" s="80"/>
      <c r="E5" s="79"/>
      <c r="F5" s="78" t="s">
        <v>51</v>
      </c>
    </row>
    <row r="6" spans="1:6" s="40" customFormat="1" ht="24.75" customHeight="1" thickBot="1">
      <c r="A6" s="77"/>
      <c r="B6" s="76" t="s">
        <v>50</v>
      </c>
      <c r="C6" s="75" t="s">
        <v>49</v>
      </c>
      <c r="D6" s="75" t="s">
        <v>48</v>
      </c>
      <c r="E6" s="74" t="s">
        <v>47</v>
      </c>
      <c r="F6" s="73"/>
    </row>
    <row r="7" spans="1:6" s="40" customFormat="1" ht="28.15" customHeight="1" thickBot="1">
      <c r="A7" s="72" t="s">
        <v>46</v>
      </c>
      <c r="B7" s="71">
        <v>448783</v>
      </c>
      <c r="C7" s="70">
        <v>964075</v>
      </c>
      <c r="D7" s="43">
        <v>1412858</v>
      </c>
      <c r="E7" s="42">
        <v>7.95</v>
      </c>
      <c r="F7" s="64">
        <v>348376</v>
      </c>
    </row>
    <row r="8" spans="1:6" s="40" customFormat="1" ht="28.15" customHeight="1">
      <c r="A8" s="61" t="s">
        <v>26</v>
      </c>
      <c r="B8" s="52">
        <v>448783</v>
      </c>
      <c r="C8" s="52">
        <v>319967</v>
      </c>
      <c r="D8" s="52">
        <v>768750</v>
      </c>
      <c r="E8" s="63">
        <v>4.33</v>
      </c>
      <c r="F8" s="45">
        <v>324465</v>
      </c>
    </row>
    <row r="9" spans="1:6" s="40" customFormat="1" ht="24" hidden="1" customHeight="1">
      <c r="A9" s="61" t="s">
        <v>45</v>
      </c>
      <c r="B9" s="52">
        <v>0</v>
      </c>
      <c r="C9" s="52">
        <v>0</v>
      </c>
      <c r="D9" s="52">
        <v>0</v>
      </c>
      <c r="E9" s="65">
        <v>0</v>
      </c>
      <c r="F9" s="45">
        <v>0</v>
      </c>
    </row>
    <row r="10" spans="1:6" s="40" customFormat="1" ht="24" hidden="1" customHeight="1">
      <c r="A10" s="61" t="s">
        <v>44</v>
      </c>
      <c r="B10" s="52">
        <v>433769</v>
      </c>
      <c r="C10" s="52">
        <v>277910</v>
      </c>
      <c r="D10" s="52">
        <v>711679</v>
      </c>
      <c r="E10" s="65">
        <v>4</v>
      </c>
      <c r="F10" s="45">
        <v>324465</v>
      </c>
    </row>
    <row r="11" spans="1:6" s="40" customFormat="1" ht="24" hidden="1" customHeight="1">
      <c r="A11" s="61" t="s">
        <v>30</v>
      </c>
      <c r="B11" s="52">
        <v>7440</v>
      </c>
      <c r="C11" s="52">
        <v>9541</v>
      </c>
      <c r="D11" s="52">
        <v>16981</v>
      </c>
      <c r="E11" s="65">
        <v>0.1</v>
      </c>
      <c r="F11" s="45">
        <v>0</v>
      </c>
    </row>
    <row r="12" spans="1:6" s="40" customFormat="1" ht="24" hidden="1" customHeight="1">
      <c r="A12" s="61" t="s">
        <v>29</v>
      </c>
      <c r="B12" s="52">
        <v>7574</v>
      </c>
      <c r="C12" s="52">
        <v>32516</v>
      </c>
      <c r="D12" s="52">
        <v>40090</v>
      </c>
      <c r="E12" s="65">
        <v>0.23</v>
      </c>
      <c r="F12" s="45">
        <v>0</v>
      </c>
    </row>
    <row r="13" spans="1:6" s="40" customFormat="1" ht="24.75" customHeight="1" thickBot="1">
      <c r="A13" s="61" t="s">
        <v>25</v>
      </c>
      <c r="B13" s="52">
        <v>0</v>
      </c>
      <c r="C13" s="52">
        <v>644108</v>
      </c>
      <c r="D13" s="52">
        <v>644108</v>
      </c>
      <c r="E13" s="65">
        <v>3.62</v>
      </c>
      <c r="F13" s="45">
        <v>23911</v>
      </c>
    </row>
    <row r="14" spans="1:6" s="40" customFormat="1" ht="24" hidden="1" customHeight="1">
      <c r="A14" s="61" t="s">
        <v>32</v>
      </c>
      <c r="B14" s="52">
        <v>0</v>
      </c>
      <c r="C14" s="52">
        <v>324763</v>
      </c>
      <c r="D14" s="52">
        <v>324763</v>
      </c>
      <c r="E14" s="65">
        <v>1.83</v>
      </c>
      <c r="F14" s="45">
        <v>4378</v>
      </c>
    </row>
    <row r="15" spans="1:6" s="40" customFormat="1" ht="24" hidden="1" customHeight="1">
      <c r="A15" s="61" t="s">
        <v>43</v>
      </c>
      <c r="B15" s="52">
        <v>0</v>
      </c>
      <c r="C15" s="52">
        <v>319345</v>
      </c>
      <c r="D15" s="52">
        <v>319345</v>
      </c>
      <c r="E15" s="65">
        <v>1.79</v>
      </c>
      <c r="F15" s="45">
        <v>19533</v>
      </c>
    </row>
    <row r="16" spans="1:6" s="40" customFormat="1" ht="24" hidden="1" customHeight="1">
      <c r="A16" s="61" t="s">
        <v>42</v>
      </c>
      <c r="B16" s="52">
        <v>0</v>
      </c>
      <c r="C16" s="52">
        <v>0</v>
      </c>
      <c r="D16" s="52">
        <v>0</v>
      </c>
      <c r="E16" s="65">
        <v>0</v>
      </c>
      <c r="F16" s="45">
        <v>0</v>
      </c>
    </row>
    <row r="17" spans="1:6" s="40" customFormat="1" ht="24" hidden="1" customHeight="1">
      <c r="A17" s="66" t="s">
        <v>41</v>
      </c>
      <c r="B17" s="59">
        <v>0</v>
      </c>
      <c r="C17" s="59">
        <v>0</v>
      </c>
      <c r="D17" s="59">
        <v>0</v>
      </c>
      <c r="E17" s="65">
        <v>0</v>
      </c>
      <c r="F17" s="45">
        <v>0</v>
      </c>
    </row>
    <row r="18" spans="1:6" s="40" customFormat="1" ht="30" customHeight="1" thickBot="1">
      <c r="A18" s="67" t="s">
        <v>40</v>
      </c>
      <c r="B18" s="71">
        <v>6460998</v>
      </c>
      <c r="C18" s="70">
        <v>9774651</v>
      </c>
      <c r="D18" s="43">
        <v>16235649</v>
      </c>
      <c r="E18" s="42">
        <v>91.35</v>
      </c>
      <c r="F18" s="64">
        <v>3496142</v>
      </c>
    </row>
    <row r="19" spans="1:6" s="40" customFormat="1" ht="30" customHeight="1">
      <c r="A19" s="69" t="s">
        <v>39</v>
      </c>
      <c r="B19" s="52">
        <v>6460998</v>
      </c>
      <c r="C19" s="52">
        <v>9771393</v>
      </c>
      <c r="D19" s="52">
        <v>16232391</v>
      </c>
      <c r="E19" s="65">
        <v>91.33</v>
      </c>
      <c r="F19" s="45">
        <v>3474556</v>
      </c>
    </row>
    <row r="20" spans="1:6" s="40" customFormat="1" ht="24" hidden="1" customHeight="1">
      <c r="A20" s="61" t="s">
        <v>38</v>
      </c>
      <c r="B20" s="52">
        <v>216384</v>
      </c>
      <c r="C20" s="52">
        <v>1660582</v>
      </c>
      <c r="D20" s="52">
        <v>1876966</v>
      </c>
      <c r="E20" s="65">
        <v>10.56</v>
      </c>
      <c r="F20" s="45">
        <v>299570</v>
      </c>
    </row>
    <row r="21" spans="1:6" s="40" customFormat="1" ht="24" hidden="1" customHeight="1">
      <c r="A21" s="61" t="s">
        <v>37</v>
      </c>
      <c r="B21" s="52">
        <v>6164806</v>
      </c>
      <c r="C21" s="52">
        <v>7539991</v>
      </c>
      <c r="D21" s="52">
        <v>13704797</v>
      </c>
      <c r="E21" s="65">
        <v>77.11</v>
      </c>
      <c r="F21" s="45">
        <v>2894391</v>
      </c>
    </row>
    <row r="22" spans="1:6" s="40" customFormat="1" ht="24" hidden="1" customHeight="1">
      <c r="A22" s="61" t="s">
        <v>36</v>
      </c>
      <c r="B22" s="52">
        <v>26444</v>
      </c>
      <c r="C22" s="52">
        <v>5915</v>
      </c>
      <c r="D22" s="52">
        <v>32359</v>
      </c>
      <c r="E22" s="65">
        <v>0.18</v>
      </c>
      <c r="F22" s="45">
        <v>37034</v>
      </c>
    </row>
    <row r="23" spans="1:6" s="40" customFormat="1" ht="24" hidden="1" customHeight="1">
      <c r="A23" s="61" t="s">
        <v>35</v>
      </c>
      <c r="B23" s="52">
        <v>26706</v>
      </c>
      <c r="C23" s="52">
        <v>283466</v>
      </c>
      <c r="D23" s="52">
        <v>310172</v>
      </c>
      <c r="E23" s="65">
        <v>1.75</v>
      </c>
      <c r="F23" s="45">
        <v>123383</v>
      </c>
    </row>
    <row r="24" spans="1:6" s="40" customFormat="1" ht="24" hidden="1" customHeight="1">
      <c r="A24" s="61" t="s">
        <v>34</v>
      </c>
      <c r="B24" s="52">
        <v>26658</v>
      </c>
      <c r="C24" s="52">
        <v>281439</v>
      </c>
      <c r="D24" s="52">
        <v>308097</v>
      </c>
      <c r="E24" s="65">
        <v>1.73</v>
      </c>
      <c r="F24" s="45">
        <v>120178</v>
      </c>
    </row>
    <row r="25" spans="1:6" s="40" customFormat="1" ht="26.65" customHeight="1" thickBot="1">
      <c r="A25" s="61" t="s">
        <v>33</v>
      </c>
      <c r="B25" s="52">
        <v>0</v>
      </c>
      <c r="C25" s="52">
        <v>3258</v>
      </c>
      <c r="D25" s="52">
        <v>3258</v>
      </c>
      <c r="E25" s="65">
        <v>0.02</v>
      </c>
      <c r="F25" s="45">
        <v>21586</v>
      </c>
    </row>
    <row r="26" spans="1:6" s="40" customFormat="1" ht="24" hidden="1" customHeight="1">
      <c r="A26" s="61" t="s">
        <v>32</v>
      </c>
      <c r="B26" s="52">
        <v>0</v>
      </c>
      <c r="C26" s="52">
        <v>1326</v>
      </c>
      <c r="D26" s="52">
        <v>1326</v>
      </c>
      <c r="E26" s="65">
        <v>0.01</v>
      </c>
      <c r="F26" s="45">
        <v>9984</v>
      </c>
    </row>
    <row r="27" spans="1:6" s="40" customFormat="1" ht="24" hidden="1" customHeight="1">
      <c r="A27" s="61" t="s">
        <v>31</v>
      </c>
      <c r="B27" s="52">
        <v>0</v>
      </c>
      <c r="C27" s="52">
        <v>1932</v>
      </c>
      <c r="D27" s="52">
        <v>1932</v>
      </c>
      <c r="E27" s="65">
        <v>0.01</v>
      </c>
      <c r="F27" s="45">
        <v>11602</v>
      </c>
    </row>
    <row r="28" spans="1:6" s="40" customFormat="1" ht="24" hidden="1" customHeight="1">
      <c r="A28" s="61" t="s">
        <v>30</v>
      </c>
      <c r="B28" s="52">
        <v>0</v>
      </c>
      <c r="C28" s="52">
        <v>0</v>
      </c>
      <c r="D28" s="52">
        <v>0</v>
      </c>
      <c r="E28" s="65">
        <v>0</v>
      </c>
      <c r="F28" s="45">
        <v>0</v>
      </c>
    </row>
    <row r="29" spans="1:6" s="40" customFormat="1" ht="24" hidden="1" customHeight="1">
      <c r="A29" s="66" t="s">
        <v>29</v>
      </c>
      <c r="B29" s="59">
        <v>0</v>
      </c>
      <c r="C29" s="59">
        <v>0</v>
      </c>
      <c r="D29" s="59">
        <v>0</v>
      </c>
      <c r="E29" s="65">
        <v>0</v>
      </c>
      <c r="F29" s="58">
        <v>0</v>
      </c>
    </row>
    <row r="30" spans="1:6" s="40" customFormat="1" ht="30" customHeight="1" thickBot="1">
      <c r="A30" s="67" t="s">
        <v>28</v>
      </c>
      <c r="B30" s="43">
        <v>83163</v>
      </c>
      <c r="C30" s="43">
        <v>28836</v>
      </c>
      <c r="D30" s="43">
        <v>111999</v>
      </c>
      <c r="E30" s="42">
        <v>0.63</v>
      </c>
      <c r="F30" s="64">
        <v>2400</v>
      </c>
    </row>
    <row r="31" spans="1:6" s="40" customFormat="1" ht="30" customHeight="1" thickBot="1">
      <c r="A31" s="53" t="s">
        <v>26</v>
      </c>
      <c r="B31" s="52">
        <v>0</v>
      </c>
      <c r="C31" s="52">
        <v>8668</v>
      </c>
      <c r="D31" s="52">
        <v>8668</v>
      </c>
      <c r="E31" s="63">
        <v>0.05</v>
      </c>
      <c r="F31" s="68">
        <v>19</v>
      </c>
    </row>
    <row r="32" spans="1:6" s="40" customFormat="1" ht="30" customHeight="1" thickBot="1">
      <c r="A32" s="66" t="s">
        <v>25</v>
      </c>
      <c r="B32" s="59">
        <v>83163</v>
      </c>
      <c r="C32" s="59">
        <v>20168</v>
      </c>
      <c r="D32" s="59">
        <v>103331</v>
      </c>
      <c r="E32" s="65">
        <v>0.57999999999999996</v>
      </c>
      <c r="F32" s="51">
        <v>2381</v>
      </c>
    </row>
    <row r="33" spans="1:6" s="40" customFormat="1" ht="30" customHeight="1" thickBot="1">
      <c r="A33" s="67" t="s">
        <v>27</v>
      </c>
      <c r="B33" s="43">
        <v>0</v>
      </c>
      <c r="C33" s="43">
        <v>10571</v>
      </c>
      <c r="D33" s="43">
        <v>10571</v>
      </c>
      <c r="E33" s="42">
        <v>0.06</v>
      </c>
      <c r="F33" s="64">
        <v>0</v>
      </c>
    </row>
    <row r="34" spans="1:6" s="40" customFormat="1" ht="30" customHeight="1">
      <c r="A34" s="53" t="s">
        <v>26</v>
      </c>
      <c r="B34" s="52">
        <v>0</v>
      </c>
      <c r="C34" s="52">
        <v>3315</v>
      </c>
      <c r="D34" s="52">
        <v>3315</v>
      </c>
      <c r="E34" s="65">
        <v>0.02</v>
      </c>
      <c r="F34" s="45">
        <v>0</v>
      </c>
    </row>
    <row r="35" spans="1:6" s="40" customFormat="1" ht="30" customHeight="1" thickBot="1">
      <c r="A35" s="66" t="s">
        <v>25</v>
      </c>
      <c r="B35" s="59">
        <v>0</v>
      </c>
      <c r="C35" s="59">
        <v>7256</v>
      </c>
      <c r="D35" s="59">
        <v>7256</v>
      </c>
      <c r="E35" s="65">
        <v>0.04</v>
      </c>
      <c r="F35" s="58">
        <v>0</v>
      </c>
    </row>
    <row r="36" spans="1:6" s="40" customFormat="1" ht="30" customHeight="1" thickBot="1">
      <c r="A36" s="44" t="s">
        <v>24</v>
      </c>
      <c r="B36" s="43">
        <v>6992944</v>
      </c>
      <c r="C36" s="43">
        <v>10778133</v>
      </c>
      <c r="D36" s="43">
        <v>17771077</v>
      </c>
      <c r="E36" s="42">
        <v>99.99</v>
      </c>
      <c r="F36" s="64">
        <v>3846918</v>
      </c>
    </row>
    <row r="37" spans="1:6" s="40" customFormat="1" ht="30" customHeight="1" thickBot="1">
      <c r="A37" s="57" t="s">
        <v>23</v>
      </c>
      <c r="B37" s="43">
        <v>0</v>
      </c>
      <c r="C37" s="43">
        <v>1739</v>
      </c>
      <c r="D37" s="43">
        <v>1739</v>
      </c>
      <c r="E37" s="42">
        <v>0.01</v>
      </c>
      <c r="F37" s="41">
        <v>0</v>
      </c>
    </row>
    <row r="38" spans="1:6" s="40" customFormat="1" ht="24" hidden="1" customHeight="1">
      <c r="A38" s="60" t="s">
        <v>22</v>
      </c>
      <c r="B38" s="52">
        <v>0</v>
      </c>
      <c r="C38" s="52">
        <v>1739</v>
      </c>
      <c r="D38" s="52">
        <v>1739</v>
      </c>
      <c r="E38" s="63">
        <v>0.01</v>
      </c>
      <c r="F38" s="62">
        <v>0</v>
      </c>
    </row>
    <row r="39" spans="1:6" s="40" customFormat="1" ht="24" hidden="1" customHeight="1">
      <c r="A39" s="61" t="s">
        <v>21</v>
      </c>
      <c r="B39" s="52">
        <v>0</v>
      </c>
      <c r="C39" s="52">
        <v>0</v>
      </c>
      <c r="D39" s="52">
        <v>0</v>
      </c>
      <c r="E39" s="46">
        <v>0</v>
      </c>
      <c r="F39" s="45">
        <v>0</v>
      </c>
    </row>
    <row r="40" spans="1:6" s="40" customFormat="1" ht="24" hidden="1" customHeight="1">
      <c r="A40" s="61" t="s">
        <v>20</v>
      </c>
      <c r="B40" s="52">
        <v>0</v>
      </c>
      <c r="C40" s="52">
        <v>0</v>
      </c>
      <c r="D40" s="52">
        <v>0</v>
      </c>
      <c r="E40" s="46">
        <v>0</v>
      </c>
      <c r="F40" s="45">
        <v>0</v>
      </c>
    </row>
    <row r="41" spans="1:6" s="40" customFormat="1" ht="24" hidden="1" customHeight="1">
      <c r="A41" s="60" t="s">
        <v>19</v>
      </c>
      <c r="B41" s="59">
        <v>0</v>
      </c>
      <c r="C41" s="59">
        <v>0</v>
      </c>
      <c r="D41" s="59">
        <v>0</v>
      </c>
      <c r="E41" s="46">
        <v>0</v>
      </c>
      <c r="F41" s="58">
        <v>0</v>
      </c>
    </row>
    <row r="42" spans="1:6" s="40" customFormat="1" ht="30" customHeight="1" thickBot="1">
      <c r="A42" s="57" t="s">
        <v>18</v>
      </c>
      <c r="B42" s="56">
        <v>0</v>
      </c>
      <c r="C42" s="56">
        <v>0</v>
      </c>
      <c r="D42" s="56">
        <v>0</v>
      </c>
      <c r="E42" s="55">
        <v>0</v>
      </c>
      <c r="F42" s="54">
        <v>0</v>
      </c>
    </row>
    <row r="43" spans="1:6" s="40" customFormat="1" ht="24" hidden="1" customHeight="1">
      <c r="A43" s="53" t="s">
        <v>17</v>
      </c>
      <c r="B43" s="52">
        <v>0</v>
      </c>
      <c r="C43" s="52">
        <v>0</v>
      </c>
      <c r="D43" s="52">
        <v>0</v>
      </c>
      <c r="E43" s="46">
        <v>0</v>
      </c>
      <c r="F43" s="51">
        <v>0</v>
      </c>
    </row>
    <row r="44" spans="1:6" s="40" customFormat="1" ht="24" hidden="1" customHeight="1">
      <c r="A44" s="50" t="s">
        <v>16</v>
      </c>
      <c r="B44" s="49">
        <v>0</v>
      </c>
      <c r="C44" s="49">
        <v>0</v>
      </c>
      <c r="D44" s="49">
        <v>0</v>
      </c>
      <c r="E44" s="46">
        <v>0</v>
      </c>
      <c r="F44" s="45">
        <v>0</v>
      </c>
    </row>
    <row r="45" spans="1:6" s="40" customFormat="1" ht="24" hidden="1" customHeight="1">
      <c r="A45" s="48" t="s">
        <v>15</v>
      </c>
      <c r="B45" s="47">
        <v>0</v>
      </c>
      <c r="C45" s="47">
        <v>0</v>
      </c>
      <c r="D45" s="47">
        <v>0</v>
      </c>
      <c r="E45" s="46">
        <v>0</v>
      </c>
      <c r="F45" s="45">
        <v>0</v>
      </c>
    </row>
    <row r="46" spans="1:6" s="40" customFormat="1" ht="30" customHeight="1" thickBot="1">
      <c r="A46" s="44" t="s">
        <v>14</v>
      </c>
      <c r="B46" s="43">
        <v>6992944</v>
      </c>
      <c r="C46" s="43">
        <v>10779872</v>
      </c>
      <c r="D46" s="43">
        <v>17772816</v>
      </c>
      <c r="E46" s="42">
        <v>100</v>
      </c>
      <c r="F46" s="41">
        <v>3846918</v>
      </c>
    </row>
    <row r="47" spans="1:6" s="1" customFormat="1" ht="21" customHeight="1">
      <c r="A47" s="39" t="s">
        <v>13</v>
      </c>
      <c r="B47" s="38"/>
      <c r="C47" s="38"/>
      <c r="D47" s="38"/>
      <c r="E47" s="37"/>
    </row>
    <row r="48" spans="1:6" s="1" customFormat="1" ht="15.6" customHeight="1">
      <c r="A48" s="10"/>
      <c r="B48" s="10"/>
      <c r="C48" s="10"/>
      <c r="D48" s="10"/>
      <c r="E48" s="10"/>
    </row>
    <row r="49" spans="1:6" s="1" customFormat="1" ht="19.899999999999999" customHeight="1">
      <c r="A49" s="10"/>
      <c r="B49" s="10"/>
      <c r="C49" s="10"/>
      <c r="D49" s="10"/>
      <c r="E49" s="10"/>
    </row>
    <row r="50" spans="1:6" s="1" customFormat="1">
      <c r="A50" s="10"/>
      <c r="B50" s="10"/>
      <c r="C50" s="10"/>
      <c r="D50" s="10"/>
      <c r="E50" s="10"/>
    </row>
    <row r="51" spans="1:6" s="1" customFormat="1">
      <c r="A51" s="10"/>
      <c r="B51" s="10"/>
      <c r="C51" s="10"/>
      <c r="D51" s="10"/>
      <c r="E51" s="10"/>
    </row>
    <row r="52" spans="1:6" s="1" customFormat="1">
      <c r="A52" s="10"/>
      <c r="B52" s="10"/>
      <c r="C52" s="10"/>
      <c r="D52" s="10"/>
      <c r="E52" s="10"/>
    </row>
    <row r="53" spans="1:6" s="1" customFormat="1">
      <c r="A53" s="10"/>
      <c r="B53" s="10"/>
      <c r="C53" s="10"/>
      <c r="D53" s="10"/>
      <c r="E53" s="10"/>
    </row>
    <row r="54" spans="1:6" s="1" customFormat="1">
      <c r="A54" s="35"/>
      <c r="B54" s="10"/>
      <c r="C54" s="10"/>
      <c r="D54" s="10"/>
      <c r="E54" s="10"/>
    </row>
    <row r="55" spans="1:6" s="1" customFormat="1" ht="27.75">
      <c r="A55" s="36" t="s">
        <v>12</v>
      </c>
      <c r="B55" s="36"/>
      <c r="C55" s="36"/>
      <c r="D55" s="36"/>
      <c r="E55" s="36"/>
    </row>
    <row r="56" spans="1:6" s="1" customFormat="1" ht="26.25" thickBot="1">
      <c r="A56" s="35"/>
      <c r="B56" s="34"/>
      <c r="C56" s="34"/>
      <c r="D56" s="33" t="s">
        <v>11</v>
      </c>
      <c r="E56" s="33"/>
    </row>
    <row r="57" spans="1:6" s="1" customFormat="1" ht="41.65" customHeight="1">
      <c r="A57" s="32" t="s">
        <v>10</v>
      </c>
      <c r="B57" s="31"/>
      <c r="C57" s="30" t="s">
        <v>9</v>
      </c>
      <c r="D57" s="29" t="s">
        <v>8</v>
      </c>
      <c r="E57" s="28" t="s">
        <v>7</v>
      </c>
    </row>
    <row r="58" spans="1:6" s="1" customFormat="1" ht="35.65" customHeight="1">
      <c r="A58" s="19" t="s">
        <v>6</v>
      </c>
      <c r="B58" s="27" t="s">
        <v>4</v>
      </c>
      <c r="C58" s="26">
        <f>+B46</f>
        <v>6992944</v>
      </c>
      <c r="D58" s="26">
        <f>+C46</f>
        <v>10779872</v>
      </c>
      <c r="E58" s="25">
        <f>+D46</f>
        <v>17772816</v>
      </c>
    </row>
    <row r="59" spans="1:6" s="1" customFormat="1" ht="35.65" customHeight="1">
      <c r="A59" s="24"/>
      <c r="B59" s="27" t="s">
        <v>3</v>
      </c>
      <c r="C59" s="22">
        <f>+C58/E58*100</f>
        <v>39.346291549971596</v>
      </c>
      <c r="D59" s="22">
        <f>+D58/E58*100</f>
        <v>60.653708450028397</v>
      </c>
      <c r="E59" s="21">
        <v>100</v>
      </c>
    </row>
    <row r="60" spans="1:6" s="1" customFormat="1" ht="35.65" customHeight="1">
      <c r="A60" s="19" t="s">
        <v>5</v>
      </c>
      <c r="B60" s="27" t="s">
        <v>4</v>
      </c>
      <c r="C60" s="26">
        <v>7192686</v>
      </c>
      <c r="D60" s="26">
        <v>10749222</v>
      </c>
      <c r="E60" s="25">
        <v>17941908</v>
      </c>
      <c r="F60" s="3"/>
    </row>
    <row r="61" spans="1:6" s="1" customFormat="1" ht="35.65" customHeight="1">
      <c r="A61" s="24"/>
      <c r="B61" s="23" t="s">
        <v>3</v>
      </c>
      <c r="C61" s="22">
        <v>40.088746414260953</v>
      </c>
      <c r="D61" s="22">
        <v>59.911253585739047</v>
      </c>
      <c r="E61" s="21">
        <v>100</v>
      </c>
      <c r="F61" s="20"/>
    </row>
    <row r="62" spans="1:6" s="1" customFormat="1" ht="35.65" customHeight="1">
      <c r="A62" s="19" t="s">
        <v>2</v>
      </c>
      <c r="B62" s="18" t="s">
        <v>1</v>
      </c>
      <c r="C62" s="17">
        <f>+C58-C60</f>
        <v>-199742</v>
      </c>
      <c r="D62" s="17">
        <f>+D58-D60</f>
        <v>30650</v>
      </c>
      <c r="E62" s="16">
        <f>+E58-E60</f>
        <v>-169092</v>
      </c>
      <c r="F62" s="3"/>
    </row>
    <row r="63" spans="1:6" s="1" customFormat="1" ht="35.65" customHeight="1" thickBot="1">
      <c r="A63" s="15"/>
      <c r="B63" s="14" t="s">
        <v>0</v>
      </c>
      <c r="C63" s="13">
        <f>+C62/C60*100</f>
        <v>-2.7770154292846927</v>
      </c>
      <c r="D63" s="13">
        <f>+D62/D60*100</f>
        <v>0.28513691502510602</v>
      </c>
      <c r="E63" s="12">
        <f>+E62/E60*100</f>
        <v>-0.94244157310359633</v>
      </c>
      <c r="F63" s="11"/>
    </row>
    <row r="64" spans="1:6" s="1" customFormat="1" ht="16.899999999999999" customHeight="1">
      <c r="A64" s="10"/>
      <c r="B64" s="9"/>
      <c r="C64" s="9"/>
      <c r="D64" s="9"/>
      <c r="E64" s="9"/>
    </row>
    <row r="65" spans="1:5" s="1" customFormat="1" ht="32.65" customHeight="1">
      <c r="A65" s="8"/>
      <c r="B65" s="7"/>
      <c r="C65" s="7"/>
      <c r="D65" s="7"/>
      <c r="E65" s="6"/>
    </row>
    <row r="66" spans="1:5" s="1" customFormat="1">
      <c r="A66" s="4"/>
      <c r="B66" s="5"/>
      <c r="C66" s="3"/>
      <c r="D66" s="3"/>
      <c r="E66" s="2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8"/>
  <sheetViews>
    <sheetView view="pageBreakPreview" topLeftCell="A10" zoomScale="85" zoomScaleNormal="85" zoomScaleSheetLayoutView="85" zoomScalePageLayoutView="85" workbookViewId="0">
      <selection activeCell="S8" sqref="S8"/>
    </sheetView>
  </sheetViews>
  <sheetFormatPr defaultColWidth="8.77734375" defaultRowHeight="16.5"/>
  <cols>
    <col min="1" max="1" width="51.77734375" style="95" customWidth="1"/>
    <col min="2" max="2" width="13.77734375" style="94" customWidth="1"/>
    <col min="3" max="3" width="11" style="94" customWidth="1"/>
    <col min="4" max="4" width="13.109375" style="93" customWidth="1"/>
    <col min="5" max="5" width="10.77734375" style="92" customWidth="1"/>
    <col min="6" max="6" width="13.21875" style="91" customWidth="1"/>
    <col min="7" max="7" width="10.77734375" style="90" customWidth="1"/>
    <col min="8" max="16384" width="8.77734375" style="90"/>
  </cols>
  <sheetData>
    <row r="1" spans="1:7" s="90" customFormat="1" ht="30">
      <c r="A1" s="163" t="s">
        <v>82</v>
      </c>
      <c r="B1" s="163"/>
      <c r="C1" s="163"/>
      <c r="D1" s="163"/>
      <c r="E1" s="163"/>
      <c r="F1" s="163"/>
      <c r="G1" s="163"/>
    </row>
    <row r="2" spans="1:7" s="90" customFormat="1">
      <c r="A2" s="162"/>
      <c r="B2" s="162"/>
      <c r="C2" s="162"/>
      <c r="D2" s="162"/>
      <c r="E2" s="162"/>
      <c r="F2" s="162"/>
      <c r="G2" s="162"/>
    </row>
    <row r="3" spans="1:7" s="90" customFormat="1">
      <c r="A3" s="161"/>
      <c r="B3" s="160"/>
      <c r="C3" s="160"/>
      <c r="D3" s="159"/>
      <c r="E3" s="158"/>
      <c r="F3" s="91"/>
    </row>
    <row r="4" spans="1:7" s="90" customFormat="1" ht="18" thickBot="1">
      <c r="A4" s="95"/>
      <c r="B4" s="94"/>
      <c r="C4" s="94"/>
      <c r="D4" s="93"/>
      <c r="E4" s="157"/>
      <c r="F4" s="33" t="s">
        <v>11</v>
      </c>
      <c r="G4" s="33"/>
    </row>
    <row r="5" spans="1:7" s="104" customFormat="1" ht="21">
      <c r="A5" s="156" t="s">
        <v>81</v>
      </c>
      <c r="B5" s="155" t="s">
        <v>80</v>
      </c>
      <c r="C5" s="154"/>
      <c r="D5" s="155" t="s">
        <v>79</v>
      </c>
      <c r="E5" s="154"/>
      <c r="F5" s="153" t="s">
        <v>78</v>
      </c>
      <c r="G5" s="152"/>
    </row>
    <row r="6" spans="1:7" s="104" customFormat="1" ht="17.25" thickBot="1">
      <c r="A6" s="151"/>
      <c r="B6" s="149" t="s">
        <v>77</v>
      </c>
      <c r="C6" s="150" t="s">
        <v>47</v>
      </c>
      <c r="D6" s="149" t="s">
        <v>77</v>
      </c>
      <c r="E6" s="148" t="s">
        <v>47</v>
      </c>
      <c r="F6" s="147" t="s">
        <v>76</v>
      </c>
      <c r="G6" s="146" t="s">
        <v>75</v>
      </c>
    </row>
    <row r="7" spans="1:7" s="104" customFormat="1" ht="24" customHeight="1" thickBot="1">
      <c r="A7" s="125" t="s">
        <v>74</v>
      </c>
      <c r="B7" s="108">
        <v>1412858</v>
      </c>
      <c r="C7" s="107">
        <v>7.95</v>
      </c>
      <c r="D7" s="108">
        <v>1837840</v>
      </c>
      <c r="E7" s="107">
        <v>10.24</v>
      </c>
      <c r="F7" s="106">
        <f>B7-D7</f>
        <v>-424982</v>
      </c>
      <c r="G7" s="105">
        <f>(F7/D7)*100</f>
        <v>-23.123993383537194</v>
      </c>
    </row>
    <row r="8" spans="1:7" s="104" customFormat="1" ht="24" customHeight="1">
      <c r="A8" s="120" t="s">
        <v>39</v>
      </c>
      <c r="B8" s="138">
        <v>768750</v>
      </c>
      <c r="C8" s="132">
        <v>4.33</v>
      </c>
      <c r="D8" s="138">
        <v>861533</v>
      </c>
      <c r="E8" s="132">
        <v>4.8</v>
      </c>
      <c r="F8" s="131">
        <f>B8-D8</f>
        <v>-92783</v>
      </c>
      <c r="G8" s="130">
        <f>(F8/D8)*100</f>
        <v>-10.769523628230143</v>
      </c>
    </row>
    <row r="9" spans="1:7" s="104" customFormat="1" ht="24" customHeight="1">
      <c r="A9" s="117" t="s">
        <v>45</v>
      </c>
      <c r="B9" s="143">
        <v>0</v>
      </c>
      <c r="C9" s="115">
        <v>0</v>
      </c>
      <c r="D9" s="143">
        <v>0</v>
      </c>
      <c r="E9" s="115">
        <v>0</v>
      </c>
      <c r="F9" s="111">
        <f>B9-D9</f>
        <v>0</v>
      </c>
      <c r="G9" s="110">
        <v>0</v>
      </c>
    </row>
    <row r="10" spans="1:7" s="104" customFormat="1" ht="24" customHeight="1">
      <c r="A10" s="117" t="s">
        <v>44</v>
      </c>
      <c r="B10" s="116">
        <v>711679</v>
      </c>
      <c r="C10" s="137">
        <v>4</v>
      </c>
      <c r="D10" s="116">
        <v>828932</v>
      </c>
      <c r="E10" s="137">
        <v>4.62</v>
      </c>
      <c r="F10" s="111">
        <f>B10-D10</f>
        <v>-117253</v>
      </c>
      <c r="G10" s="140">
        <f>(F10/D10)*100</f>
        <v>-14.145068594287588</v>
      </c>
    </row>
    <row r="11" spans="1:7" s="104" customFormat="1" ht="24" customHeight="1">
      <c r="A11" s="117" t="s">
        <v>42</v>
      </c>
      <c r="B11" s="116">
        <v>16981</v>
      </c>
      <c r="C11" s="137">
        <v>0.1</v>
      </c>
      <c r="D11" s="116">
        <v>13714</v>
      </c>
      <c r="E11" s="137">
        <v>0.08</v>
      </c>
      <c r="F11" s="111">
        <f>B11-D11</f>
        <v>3267</v>
      </c>
      <c r="G11" s="145">
        <f>(F11/D11)*100</f>
        <v>23.822371299402072</v>
      </c>
    </row>
    <row r="12" spans="1:7" s="104" customFormat="1" ht="24" customHeight="1">
      <c r="A12" s="117" t="s">
        <v>29</v>
      </c>
      <c r="B12" s="116">
        <v>40090</v>
      </c>
      <c r="C12" s="137">
        <v>0.23</v>
      </c>
      <c r="D12" s="116">
        <v>18887</v>
      </c>
      <c r="E12" s="137">
        <v>0.1</v>
      </c>
      <c r="F12" s="111">
        <f>B12-D12</f>
        <v>21203</v>
      </c>
      <c r="G12" s="145">
        <f>(F12/D12)*100</f>
        <v>112.26240271085932</v>
      </c>
    </row>
    <row r="13" spans="1:7" s="104" customFormat="1" ht="24" customHeight="1">
      <c r="A13" s="117" t="s">
        <v>25</v>
      </c>
      <c r="B13" s="116">
        <v>644108</v>
      </c>
      <c r="C13" s="137">
        <v>3.62</v>
      </c>
      <c r="D13" s="116">
        <v>976307</v>
      </c>
      <c r="E13" s="137">
        <v>5.44</v>
      </c>
      <c r="F13" s="111">
        <f>B13-D13</f>
        <v>-332199</v>
      </c>
      <c r="G13" s="140">
        <f>(F13/D13)*100</f>
        <v>-34.026079911339366</v>
      </c>
    </row>
    <row r="14" spans="1:7" s="104" customFormat="1" ht="24" customHeight="1">
      <c r="A14" s="117" t="s">
        <v>72</v>
      </c>
      <c r="B14" s="116">
        <v>324763</v>
      </c>
      <c r="C14" s="137">
        <v>1.83</v>
      </c>
      <c r="D14" s="116">
        <v>509303</v>
      </c>
      <c r="E14" s="137">
        <v>2.84</v>
      </c>
      <c r="F14" s="111">
        <f>B14-D14</f>
        <v>-184540</v>
      </c>
      <c r="G14" s="144">
        <f>(F14/D14)*100</f>
        <v>-36.233833297663672</v>
      </c>
    </row>
    <row r="15" spans="1:7" s="104" customFormat="1" ht="24" customHeight="1">
      <c r="A15" s="117" t="s">
        <v>71</v>
      </c>
      <c r="B15" s="116">
        <v>319345</v>
      </c>
      <c r="C15" s="137">
        <v>1.79</v>
      </c>
      <c r="D15" s="116">
        <v>467004</v>
      </c>
      <c r="E15" s="137">
        <v>2.6</v>
      </c>
      <c r="F15" s="111">
        <f>B15-D15</f>
        <v>-147659</v>
      </c>
      <c r="G15" s="144">
        <f>(F15/D15)*100</f>
        <v>-31.61835872926142</v>
      </c>
    </row>
    <row r="16" spans="1:7" s="104" customFormat="1" ht="24" customHeight="1">
      <c r="A16" s="117" t="s">
        <v>30</v>
      </c>
      <c r="B16" s="143">
        <v>0</v>
      </c>
      <c r="C16" s="115">
        <v>0</v>
      </c>
      <c r="D16" s="143">
        <v>0</v>
      </c>
      <c r="E16" s="115">
        <v>0</v>
      </c>
      <c r="F16" s="111">
        <f>B16-D16</f>
        <v>0</v>
      </c>
      <c r="G16" s="115">
        <v>0</v>
      </c>
    </row>
    <row r="17" spans="1:7" s="104" customFormat="1" ht="24" customHeight="1" thickBot="1">
      <c r="A17" s="128" t="s">
        <v>29</v>
      </c>
      <c r="B17" s="142">
        <v>0</v>
      </c>
      <c r="C17" s="112">
        <v>0</v>
      </c>
      <c r="D17" s="142">
        <v>0</v>
      </c>
      <c r="E17" s="112">
        <v>0</v>
      </c>
      <c r="F17" s="126">
        <f>B17-D17</f>
        <v>0</v>
      </c>
      <c r="G17" s="112">
        <v>0</v>
      </c>
    </row>
    <row r="18" spans="1:7" s="104" customFormat="1" ht="24" customHeight="1" thickBot="1">
      <c r="A18" s="125" t="s">
        <v>73</v>
      </c>
      <c r="B18" s="108">
        <v>16235649</v>
      </c>
      <c r="C18" s="107">
        <v>91.35</v>
      </c>
      <c r="D18" s="108">
        <v>15965920</v>
      </c>
      <c r="E18" s="107">
        <v>88.99</v>
      </c>
      <c r="F18" s="106">
        <f>B18-D18</f>
        <v>269729</v>
      </c>
      <c r="G18" s="105">
        <f>(F18/D18)*100</f>
        <v>1.6894046819726016</v>
      </c>
    </row>
    <row r="19" spans="1:7" s="104" customFormat="1" ht="24" customHeight="1">
      <c r="A19" s="120" t="s">
        <v>39</v>
      </c>
      <c r="B19" s="138">
        <v>16232391</v>
      </c>
      <c r="C19" s="132">
        <v>91.33</v>
      </c>
      <c r="D19" s="138">
        <v>15963430</v>
      </c>
      <c r="E19" s="132">
        <v>88.97</v>
      </c>
      <c r="F19" s="141">
        <f>B19-D19</f>
        <v>268961</v>
      </c>
      <c r="G19" s="140">
        <f>(F19/D19)*100</f>
        <v>1.6848572017417309</v>
      </c>
    </row>
    <row r="20" spans="1:7" s="104" customFormat="1" ht="24" customHeight="1">
      <c r="A20" s="117" t="s">
        <v>38</v>
      </c>
      <c r="B20" s="116">
        <v>1876966</v>
      </c>
      <c r="C20" s="137">
        <v>10.56</v>
      </c>
      <c r="D20" s="116">
        <v>1886590</v>
      </c>
      <c r="E20" s="137">
        <v>10.51</v>
      </c>
      <c r="F20" s="131">
        <f>B20-D20</f>
        <v>-9624</v>
      </c>
      <c r="G20" s="140">
        <f>(F20/D20)*100</f>
        <v>-0.51012673659883701</v>
      </c>
    </row>
    <row r="21" spans="1:7" s="104" customFormat="1" ht="24" customHeight="1">
      <c r="A21" s="117" t="s">
        <v>37</v>
      </c>
      <c r="B21" s="116">
        <v>13704797</v>
      </c>
      <c r="C21" s="137">
        <v>77.11</v>
      </c>
      <c r="D21" s="116">
        <v>13413073</v>
      </c>
      <c r="E21" s="137">
        <v>74.760000000000005</v>
      </c>
      <c r="F21" s="111">
        <f>B21-D21</f>
        <v>291724</v>
      </c>
      <c r="G21" s="140">
        <f>(F21/D21)*100</f>
        <v>2.1749229278033453</v>
      </c>
    </row>
    <row r="22" spans="1:7" s="104" customFormat="1" ht="24" customHeight="1">
      <c r="A22" s="117" t="s">
        <v>36</v>
      </c>
      <c r="B22" s="116">
        <v>32359</v>
      </c>
      <c r="C22" s="137">
        <v>0.18</v>
      </c>
      <c r="D22" s="116">
        <v>29517</v>
      </c>
      <c r="E22" s="137">
        <v>0.17</v>
      </c>
      <c r="F22" s="111">
        <f>B22-D22</f>
        <v>2842</v>
      </c>
      <c r="G22" s="140">
        <f>(F22/D22)*100</f>
        <v>9.6283497645424667</v>
      </c>
    </row>
    <row r="23" spans="1:7" s="104" customFormat="1" ht="24" customHeight="1">
      <c r="A23" s="117" t="s">
        <v>35</v>
      </c>
      <c r="B23" s="116">
        <v>310172</v>
      </c>
      <c r="C23" s="137">
        <v>1.75</v>
      </c>
      <c r="D23" s="116">
        <v>313078</v>
      </c>
      <c r="E23" s="137">
        <v>1.74</v>
      </c>
      <c r="F23" s="111">
        <f>B23-D23</f>
        <v>-2906</v>
      </c>
      <c r="G23" s="140">
        <f>(F23/D23)*100</f>
        <v>-0.92820319536984397</v>
      </c>
    </row>
    <row r="24" spans="1:7" s="104" customFormat="1" ht="24" customHeight="1">
      <c r="A24" s="117" t="s">
        <v>34</v>
      </c>
      <c r="B24" s="116">
        <v>308097</v>
      </c>
      <c r="C24" s="137">
        <v>1.73</v>
      </c>
      <c r="D24" s="116">
        <v>321172</v>
      </c>
      <c r="E24" s="137">
        <v>1.79</v>
      </c>
      <c r="F24" s="111">
        <f>B24-D24</f>
        <v>-13075</v>
      </c>
      <c r="G24" s="140">
        <f>(F24/D24)*100</f>
        <v>-4.0710273622856281</v>
      </c>
    </row>
    <row r="25" spans="1:7" s="104" customFormat="1" ht="24" customHeight="1">
      <c r="A25" s="117" t="s">
        <v>33</v>
      </c>
      <c r="B25" s="116">
        <v>3258</v>
      </c>
      <c r="C25" s="137">
        <v>0.02</v>
      </c>
      <c r="D25" s="116">
        <v>2490</v>
      </c>
      <c r="E25" s="137">
        <v>0.02</v>
      </c>
      <c r="F25" s="111">
        <f>B25-D25</f>
        <v>768</v>
      </c>
      <c r="G25" s="140">
        <f>(F25/D25)*100</f>
        <v>30.843373493975907</v>
      </c>
    </row>
    <row r="26" spans="1:7" s="104" customFormat="1" ht="24" customHeight="1">
      <c r="A26" s="117" t="s">
        <v>72</v>
      </c>
      <c r="B26" s="116">
        <v>1326</v>
      </c>
      <c r="C26" s="137">
        <v>0.01</v>
      </c>
      <c r="D26" s="116">
        <v>1233</v>
      </c>
      <c r="E26" s="137">
        <v>0.01</v>
      </c>
      <c r="F26" s="111">
        <f>B26-D26</f>
        <v>93</v>
      </c>
      <c r="G26" s="140">
        <f>(F26/D26)*100</f>
        <v>7.5425790754257909</v>
      </c>
    </row>
    <row r="27" spans="1:7" s="104" customFormat="1" ht="24" customHeight="1">
      <c r="A27" s="117" t="s">
        <v>71</v>
      </c>
      <c r="B27" s="116">
        <v>1932</v>
      </c>
      <c r="C27" s="137">
        <v>0.01</v>
      </c>
      <c r="D27" s="116">
        <v>1257</v>
      </c>
      <c r="E27" s="137">
        <v>0.01</v>
      </c>
      <c r="F27" s="111">
        <f>B27-D27</f>
        <v>675</v>
      </c>
      <c r="G27" s="140">
        <f>(F27/D27)*100</f>
        <v>53.699284009546545</v>
      </c>
    </row>
    <row r="28" spans="1:7" s="104" customFormat="1" ht="24" customHeight="1">
      <c r="A28" s="117" t="s">
        <v>30</v>
      </c>
      <c r="B28" s="116">
        <v>0</v>
      </c>
      <c r="C28" s="115">
        <v>0</v>
      </c>
      <c r="D28" s="116">
        <v>0</v>
      </c>
      <c r="E28" s="115">
        <v>0</v>
      </c>
      <c r="F28" s="111">
        <f>B28-D28</f>
        <v>0</v>
      </c>
      <c r="G28" s="115">
        <v>0</v>
      </c>
    </row>
    <row r="29" spans="1:7" s="104" customFormat="1" ht="24" customHeight="1" thickBot="1">
      <c r="A29" s="128" t="s">
        <v>29</v>
      </c>
      <c r="B29" s="127">
        <v>0</v>
      </c>
      <c r="C29" s="112">
        <v>0</v>
      </c>
      <c r="D29" s="127">
        <v>0</v>
      </c>
      <c r="E29" s="112">
        <v>0</v>
      </c>
      <c r="F29" s="126">
        <f>B29-D29</f>
        <v>0</v>
      </c>
      <c r="G29" s="112">
        <v>0</v>
      </c>
    </row>
    <row r="30" spans="1:7" s="104" customFormat="1" ht="24" customHeight="1" thickBot="1">
      <c r="A30" s="125" t="s">
        <v>70</v>
      </c>
      <c r="B30" s="108">
        <v>111999</v>
      </c>
      <c r="C30" s="107">
        <v>0.63</v>
      </c>
      <c r="D30" s="108">
        <v>125443</v>
      </c>
      <c r="E30" s="107">
        <v>0.7</v>
      </c>
      <c r="F30" s="106">
        <f>B30-D30</f>
        <v>-13444</v>
      </c>
      <c r="G30" s="105">
        <f>(F30/D30)*100</f>
        <v>-10.717218178774424</v>
      </c>
    </row>
    <row r="31" spans="1:7" s="104" customFormat="1" ht="24" customHeight="1">
      <c r="A31" s="120" t="s">
        <v>39</v>
      </c>
      <c r="B31" s="138">
        <v>8668</v>
      </c>
      <c r="C31" s="132">
        <v>0.05</v>
      </c>
      <c r="D31" s="138">
        <v>4514</v>
      </c>
      <c r="E31" s="132">
        <v>0.03</v>
      </c>
      <c r="F31" s="131">
        <f>B31-D31</f>
        <v>4154</v>
      </c>
      <c r="G31" s="140">
        <f>(F31/D31)*100</f>
        <v>92.024811696942848</v>
      </c>
    </row>
    <row r="32" spans="1:7" s="104" customFormat="1" ht="24" customHeight="1" thickBot="1">
      <c r="A32" s="128" t="s">
        <v>25</v>
      </c>
      <c r="B32" s="113">
        <v>103331</v>
      </c>
      <c r="C32" s="139">
        <v>0.57999999999999996</v>
      </c>
      <c r="D32" s="113">
        <v>120929</v>
      </c>
      <c r="E32" s="139">
        <v>0.67</v>
      </c>
      <c r="F32" s="111">
        <f>B32-D32</f>
        <v>-17598</v>
      </c>
      <c r="G32" s="136">
        <f>(F32/D32)*100</f>
        <v>-14.552340629625649</v>
      </c>
    </row>
    <row r="33" spans="1:7" s="104" customFormat="1" ht="24" customHeight="1" thickBot="1">
      <c r="A33" s="125" t="s">
        <v>69</v>
      </c>
      <c r="B33" s="108">
        <v>10571</v>
      </c>
      <c r="C33" s="107">
        <v>0.06</v>
      </c>
      <c r="D33" s="108">
        <v>11167</v>
      </c>
      <c r="E33" s="107">
        <v>0.06</v>
      </c>
      <c r="F33" s="106">
        <f>B33-D33</f>
        <v>-596</v>
      </c>
      <c r="G33" s="105">
        <f>(F33/D33)*100</f>
        <v>-5.3371541148025434</v>
      </c>
    </row>
    <row r="34" spans="1:7" s="104" customFormat="1" ht="24" customHeight="1">
      <c r="A34" s="120" t="s">
        <v>39</v>
      </c>
      <c r="B34" s="138">
        <v>3315</v>
      </c>
      <c r="C34" s="132">
        <v>0.02</v>
      </c>
      <c r="D34" s="138">
        <v>3977</v>
      </c>
      <c r="E34" s="132">
        <v>0.02</v>
      </c>
      <c r="F34" s="111">
        <f>B34-D34</f>
        <v>-662</v>
      </c>
      <c r="G34" s="130">
        <f>(F34/D34)*100</f>
        <v>-16.645712848881068</v>
      </c>
    </row>
    <row r="35" spans="1:7" s="104" customFormat="1" ht="24" customHeight="1" thickBot="1">
      <c r="A35" s="128" t="s">
        <v>33</v>
      </c>
      <c r="B35" s="113">
        <v>7256</v>
      </c>
      <c r="C35" s="137">
        <v>0.04</v>
      </c>
      <c r="D35" s="113">
        <v>7190</v>
      </c>
      <c r="E35" s="137">
        <v>0.04</v>
      </c>
      <c r="F35" s="111">
        <f>B35-D35</f>
        <v>66</v>
      </c>
      <c r="G35" s="136">
        <f>(F35/D35)*100</f>
        <v>0.91794158553546579</v>
      </c>
    </row>
    <row r="36" spans="1:7" s="104" customFormat="1" ht="24" customHeight="1" thickBot="1">
      <c r="A36" s="135" t="s">
        <v>68</v>
      </c>
      <c r="B36" s="108">
        <v>17771077</v>
      </c>
      <c r="C36" s="107">
        <v>99.99</v>
      </c>
      <c r="D36" s="108">
        <v>17940370</v>
      </c>
      <c r="E36" s="107">
        <v>99.99</v>
      </c>
      <c r="F36" s="106">
        <f>B36-D36</f>
        <v>-169293</v>
      </c>
      <c r="G36" s="105">
        <f>(F36/D36)*100</f>
        <v>-0.94364274538373505</v>
      </c>
    </row>
    <row r="37" spans="1:7" s="133" customFormat="1" ht="24" customHeight="1" thickBot="1">
      <c r="A37" s="134" t="s">
        <v>23</v>
      </c>
      <c r="B37" s="108">
        <v>1739</v>
      </c>
      <c r="C37" s="107">
        <v>0.01</v>
      </c>
      <c r="D37" s="108">
        <v>1538</v>
      </c>
      <c r="E37" s="107">
        <v>0.01</v>
      </c>
      <c r="F37" s="106">
        <f>B37-D37</f>
        <v>201</v>
      </c>
      <c r="G37" s="105">
        <f>(F37/D37)*100</f>
        <v>13.068920676202861</v>
      </c>
    </row>
    <row r="38" spans="1:7" s="104" customFormat="1" ht="24" customHeight="1">
      <c r="A38" s="129" t="s">
        <v>67</v>
      </c>
      <c r="B38" s="119">
        <v>1739</v>
      </c>
      <c r="C38" s="132">
        <v>0.01</v>
      </c>
      <c r="D38" s="119">
        <v>1538</v>
      </c>
      <c r="E38" s="132">
        <v>0.01</v>
      </c>
      <c r="F38" s="131">
        <f>B38-D38</f>
        <v>201</v>
      </c>
      <c r="G38" s="130">
        <f>(F38/D38)*100</f>
        <v>13.068920676202861</v>
      </c>
    </row>
    <row r="39" spans="1:7" s="104" customFormat="1" ht="24" customHeight="1">
      <c r="A39" s="117" t="s">
        <v>66</v>
      </c>
      <c r="B39" s="116">
        <v>0</v>
      </c>
      <c r="C39" s="115">
        <v>0</v>
      </c>
      <c r="D39" s="116">
        <v>0</v>
      </c>
      <c r="E39" s="115">
        <v>0</v>
      </c>
      <c r="F39" s="111">
        <f>B39-D39</f>
        <v>0</v>
      </c>
      <c r="G39" s="110">
        <v>0</v>
      </c>
    </row>
    <row r="40" spans="1:7" s="104" customFormat="1" ht="24" customHeight="1">
      <c r="A40" s="129" t="s">
        <v>65</v>
      </c>
      <c r="B40" s="116">
        <v>0</v>
      </c>
      <c r="C40" s="115">
        <v>0</v>
      </c>
      <c r="D40" s="116">
        <v>0</v>
      </c>
      <c r="E40" s="115">
        <v>0</v>
      </c>
      <c r="F40" s="126">
        <f>B40-D40</f>
        <v>0</v>
      </c>
      <c r="G40" s="110">
        <v>0</v>
      </c>
    </row>
    <row r="41" spans="1:7" s="104" customFormat="1" ht="24" customHeight="1" thickBot="1">
      <c r="A41" s="128" t="s">
        <v>64</v>
      </c>
      <c r="B41" s="127">
        <v>0</v>
      </c>
      <c r="C41" s="112">
        <v>0</v>
      </c>
      <c r="D41" s="127">
        <v>0</v>
      </c>
      <c r="E41" s="112">
        <v>0</v>
      </c>
      <c r="F41" s="126">
        <f>B41-D41</f>
        <v>0</v>
      </c>
      <c r="G41" s="110">
        <v>0</v>
      </c>
    </row>
    <row r="42" spans="1:7" s="104" customFormat="1" ht="24" customHeight="1" thickBot="1">
      <c r="A42" s="125" t="s">
        <v>63</v>
      </c>
      <c r="B42" s="124">
        <v>0</v>
      </c>
      <c r="C42" s="123">
        <v>0</v>
      </c>
      <c r="D42" s="124">
        <v>0</v>
      </c>
      <c r="E42" s="123">
        <v>0</v>
      </c>
      <c r="F42" s="122">
        <f>B42-D42</f>
        <v>0</v>
      </c>
      <c r="G42" s="121">
        <f>C42-E42</f>
        <v>0</v>
      </c>
    </row>
    <row r="43" spans="1:7" s="104" customFormat="1" ht="24" customHeight="1">
      <c r="A43" s="120" t="s">
        <v>38</v>
      </c>
      <c r="B43" s="119">
        <v>0</v>
      </c>
      <c r="C43" s="118">
        <v>0</v>
      </c>
      <c r="D43" s="119">
        <v>0</v>
      </c>
      <c r="E43" s="118">
        <v>0</v>
      </c>
      <c r="F43" s="111">
        <f>B43-D43</f>
        <v>0</v>
      </c>
      <c r="G43" s="110">
        <v>0</v>
      </c>
    </row>
    <row r="44" spans="1:7" s="104" customFormat="1" ht="24" customHeight="1">
      <c r="A44" s="117" t="s">
        <v>62</v>
      </c>
      <c r="B44" s="116">
        <v>0</v>
      </c>
      <c r="C44" s="115">
        <v>0</v>
      </c>
      <c r="D44" s="116">
        <v>0</v>
      </c>
      <c r="E44" s="115">
        <v>0</v>
      </c>
      <c r="F44" s="111">
        <f>B44-D44</f>
        <v>0</v>
      </c>
      <c r="G44" s="110">
        <v>0</v>
      </c>
    </row>
    <row r="45" spans="1:7" s="104" customFormat="1" ht="24" customHeight="1" thickBot="1">
      <c r="A45" s="114" t="s">
        <v>61</v>
      </c>
      <c r="B45" s="113">
        <v>0</v>
      </c>
      <c r="C45" s="112">
        <v>0</v>
      </c>
      <c r="D45" s="113">
        <v>0</v>
      </c>
      <c r="E45" s="112">
        <v>0</v>
      </c>
      <c r="F45" s="111">
        <f>B45-D45</f>
        <v>0</v>
      </c>
      <c r="G45" s="110">
        <v>0</v>
      </c>
    </row>
    <row r="46" spans="1:7" s="104" customFormat="1" ht="24" customHeight="1" thickBot="1">
      <c r="A46" s="109" t="s">
        <v>60</v>
      </c>
      <c r="B46" s="108">
        <v>17772816</v>
      </c>
      <c r="C46" s="107">
        <v>100</v>
      </c>
      <c r="D46" s="108">
        <v>17941908</v>
      </c>
      <c r="E46" s="107">
        <v>100</v>
      </c>
      <c r="F46" s="106">
        <f>B46-D46</f>
        <v>-169092</v>
      </c>
      <c r="G46" s="105">
        <f>(F46/D46)*100</f>
        <v>-0.94244157310359633</v>
      </c>
    </row>
    <row r="47" spans="1:7" s="96" customFormat="1">
      <c r="A47" s="103" t="s">
        <v>59</v>
      </c>
      <c r="B47" s="100"/>
      <c r="C47" s="100"/>
      <c r="D47" s="102"/>
      <c r="E47" s="101"/>
      <c r="F47" s="100"/>
      <c r="G47" s="97"/>
    </row>
    <row r="48" spans="1:7" s="96" customFormat="1" ht="15.75">
      <c r="A48" s="10"/>
      <c r="B48" s="98"/>
      <c r="C48" s="98"/>
      <c r="D48" s="99"/>
      <c r="E48" s="99"/>
      <c r="F48" s="98"/>
      <c r="G48" s="97"/>
    </row>
  </sheetData>
  <mergeCells count="5">
    <mergeCell ref="A1:G1"/>
    <mergeCell ref="A2:G2"/>
    <mergeCell ref="F4:G4"/>
    <mergeCell ref="B5:C5"/>
    <mergeCell ref="D5:E5"/>
  </mergeCells>
  <phoneticPr fontId="3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杜漢忠</cp:lastModifiedBy>
  <dcterms:created xsi:type="dcterms:W3CDTF">2023-07-24T06:52:40Z</dcterms:created>
  <dcterms:modified xsi:type="dcterms:W3CDTF">2023-07-24T06:52:54Z</dcterms:modified>
</cp:coreProperties>
</file>