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576" windowHeight="12504" activeTab="3"/>
  </bookViews>
  <sheets>
    <sheet name="附表 1 " sheetId="1" r:id="rId1"/>
    <sheet name="附表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 '!$A$1:$E$62</definedName>
    <definedName name="_xlnm.Print_Area" localSheetId="1">附表2!$A$1:$G$50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K7" i="4" l="1"/>
  <c r="AK6" i="4"/>
  <c r="AK5" i="4"/>
  <c r="AQ4" i="4"/>
  <c r="AN4" i="4"/>
  <c r="AK4" i="4"/>
  <c r="AQ3" i="4"/>
  <c r="AN3" i="4"/>
  <c r="AK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G42" i="2"/>
  <c r="G38" i="2"/>
  <c r="G37" i="2"/>
  <c r="G35" i="2"/>
  <c r="G34" i="2"/>
  <c r="G33" i="2"/>
  <c r="G32" i="2"/>
  <c r="G31" i="2"/>
  <c r="G30" i="2"/>
  <c r="G27" i="2"/>
  <c r="G26" i="2"/>
  <c r="G25" i="2"/>
  <c r="G24" i="2"/>
  <c r="G23" i="2"/>
  <c r="G15" i="2"/>
  <c r="G14" i="2"/>
  <c r="G13" i="2"/>
  <c r="G12" i="2"/>
  <c r="G11" i="2"/>
  <c r="G10" i="2"/>
  <c r="G8" i="2"/>
  <c r="G7" i="2"/>
  <c r="A3" i="1"/>
</calcChain>
</file>

<file path=xl/comments1.xml><?xml version="1.0" encoding="utf-8"?>
<comments xmlns="http://schemas.openxmlformats.org/spreadsheetml/2006/main">
  <authors>
    <author>許瑞敏</author>
  </authors>
  <commentList>
    <comment ref="B58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<sst xmlns="http://schemas.openxmlformats.org/spreadsheetml/2006/main" count="297" uniqueCount="224">
  <si>
    <t>商  品  種  類  別</t>
    <phoneticPr fontId="4" type="noConversion"/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</si>
  <si>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</si>
  <si>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</si>
  <si>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</si>
  <si>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</si>
  <si>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純外幣交易</t>
  </si>
  <si>
    <t>合  計</t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</si>
  <si>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</si>
  <si>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</si>
  <si>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</si>
  <si>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</si>
  <si>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</si>
  <si>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</si>
  <si>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</si>
  <si>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</si>
  <si>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</si>
  <si>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</si>
  <si>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</si>
  <si>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</si>
  <si>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</si>
  <si>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</si>
  <si>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</si>
  <si>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</si>
  <si>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</si>
  <si>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</si>
  <si>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</si>
  <si>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</si>
  <si>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</si>
  <si>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</si>
  <si>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</si>
  <si>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</si>
  <si>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</si>
  <si>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</si>
  <si>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</si>
  <si>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</si>
  <si>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</si>
  <si>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</si>
  <si>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</si>
  <si>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</si>
  <si>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</si>
  <si>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</si>
  <si>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</si>
  <si>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</si>
  <si>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</si>
  <si>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</si>
  <si>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</si>
  <si>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</si>
  <si>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純外幣交易</t>
    <phoneticPr fontId="4" type="noConversion"/>
  </si>
  <si>
    <t>105年6月</t>
    <phoneticPr fontId="4" type="noConversion"/>
  </si>
  <si>
    <t>金  額</t>
    <phoneticPr fontId="3" type="noConversion"/>
  </si>
  <si>
    <t>比  重</t>
    <phoneticPr fontId="3" type="noConversion"/>
  </si>
  <si>
    <t>105年5月</t>
    <phoneticPr fontId="3" type="noConversion"/>
  </si>
  <si>
    <t xml:space="preserve">   R 5,942,888</t>
    <phoneticPr fontId="3" type="noConversion"/>
  </si>
  <si>
    <t xml:space="preserve"> R 13,012,125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</si>
  <si>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</si>
  <si>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</si>
  <si>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</si>
  <si>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 xml:space="preserve">   註：R為修正後數字。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</si>
  <si>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</si>
  <si>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</si>
  <si>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</si>
  <si>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105年6月</t>
    <phoneticPr fontId="4" type="noConversion"/>
  </si>
  <si>
    <t>105年5月</t>
    <phoneticPr fontId="30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</si>
  <si>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</si>
  <si>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</si>
  <si>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</si>
  <si>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</si>
  <si>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</si>
  <si>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</si>
  <si>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</si>
  <si>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</si>
  <si>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</si>
  <si>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</si>
  <si>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</si>
  <si>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>R  11,750,754</t>
    <phoneticPr fontId="3" type="noConversion"/>
  </si>
  <si>
    <t>R  11,624,392</t>
    <phoneticPr fontId="3" type="noConversion"/>
  </si>
  <si>
    <t xml:space="preserve">    1.遠期契約(Outright Forwards)</t>
    <phoneticPr fontId="4" type="noConversion"/>
  </si>
  <si>
    <t>R     116,947</t>
    <phoneticPr fontId="3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</si>
  <si>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</si>
  <si>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</si>
  <si>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</si>
  <si>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>R  13,010,264</t>
    <phoneticPr fontId="3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</si>
  <si>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</si>
  <si>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</si>
  <si>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</si>
  <si>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</si>
  <si>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</si>
  <si>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</si>
  <si>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</si>
  <si>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</si>
  <si>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 xml:space="preserve"> R 13,012,125</t>
    <phoneticPr fontId="3" type="noConversion"/>
  </si>
  <si>
    <t>註：1.包括國內總分支機構及國際金融業務分行資料，不含海外分行及子行；本表已剔除銀行間交易重複計算部分。</t>
    <phoneticPr fontId="4" type="noConversion"/>
  </si>
  <si>
    <t xml:space="preserve">    2.R為修正後數字。</t>
    <phoneticPr fontId="3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</si>
  <si>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</si>
  <si>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</si>
  <si>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</si>
  <si>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</si>
  <si>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</si>
  <si>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</si>
  <si>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</si>
  <si>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</si>
  <si>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</si>
  <si>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</si>
  <si>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</si>
  <si>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</si>
  <si>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</si>
  <si>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</si>
  <si>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</si>
  <si>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</si>
  <si>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</si>
  <si>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</si>
  <si>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</si>
  <si>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</si>
  <si>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</si>
  <si>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</si>
  <si>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</si>
  <si>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</si>
  <si>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</si>
  <si>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</si>
  <si>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</si>
  <si>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</si>
  <si>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</si>
  <si>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</si>
  <si>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</si>
  <si>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</si>
  <si>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</si>
  <si>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</si>
  <si>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</si>
  <si>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</si>
  <si>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</si>
  <si>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</si>
  <si>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</si>
  <si>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</si>
  <si>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</si>
  <si>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</si>
  <si>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</si>
  <si>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</si>
  <si>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</si>
  <si>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</si>
  <si>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</si>
  <si>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</si>
  <si>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</si>
  <si>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</si>
  <si>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</si>
  <si>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</si>
  <si>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</si>
  <si>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</si>
  <si>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</si>
  <si>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</si>
  <si>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</si>
  <si>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</si>
  <si>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</si>
  <si>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</si>
  <si>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</si>
  <si>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</si>
  <si>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</si>
  <si>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</si>
  <si>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</si>
  <si>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</si>
  <si>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</si>
  <si>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</si>
  <si>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</si>
  <si>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</si>
  <si>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</si>
  <si>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</si>
  <si>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</si>
  <si>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</si>
  <si>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</si>
  <si>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</si>
  <si>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</si>
  <si>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</si>
  <si>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</si>
  <si>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</si>
  <si>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</si>
  <si>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</si>
  <si>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</si>
  <si>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</si>
  <si>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</si>
  <si>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</si>
  <si>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</si>
  <si>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</si>
  <si>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</si>
  <si>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</si>
  <si>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</si>
  <si>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</si>
  <si>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</si>
  <si>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</si>
  <si>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</si>
  <si>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</si>
  <si>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</si>
  <si>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</si>
  <si>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</si>
  <si>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</si>
  <si>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</si>
  <si>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</si>
  <si>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</si>
  <si>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</si>
  <si>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</si>
  <si>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</si>
  <si>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</si>
  <si>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</si>
  <si>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</si>
  <si>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</si>
  <si>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</si>
  <si>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</si>
  <si>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</si>
  <si>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</si>
  <si>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</si>
  <si>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6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</si>
  <si>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</si>
  <si>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</si>
  <si>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</si>
  <si>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</si>
  <si>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</si>
  <si>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</si>
  <si>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</si>
  <si>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</si>
  <si>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</si>
  <si>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</si>
  <si>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</si>
  <si>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</si>
  <si>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</si>
  <si>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</si>
  <si>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t>附表1  銀行衍生性金融商品交易量彙總表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</si>
</sst>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76" fontId="5" fillId="0" borderId="0" xfId="0" applyNumberFormat="1" applyFont="1" applyAlignment="1" applyProtection="1">
      <alignment horizontal="centerContinuous"/>
    </xf>
    <xf numFmtId="176" fontId="12" fillId="0" borderId="0" xfId="0" applyNumberFormat="1" applyFont="1" applyAlignment="1" applyProtection="1">
      <alignment horizontal="centerContinuous"/>
    </xf>
    <xf numFmtId="182" fontId="12" fillId="0" borderId="0" xfId="1" applyNumberFormat="1" applyFont="1" applyAlignment="1" applyProtection="1">
      <alignment horizontal="centerContinuous"/>
    </xf>
    <xf numFmtId="183" fontId="5" fillId="0" borderId="0" xfId="0" applyNumberFormat="1" applyFont="1" applyProtection="1"/>
    <xf numFmtId="0" fontId="5" fillId="0" borderId="0" xfId="0" applyFont="1" applyAlignment="1" applyProtection="1">
      <alignment horizontal="left" vertical="center"/>
    </xf>
    <xf numFmtId="176" fontId="5" fillId="0" borderId="0" xfId="0" applyNumberFormat="1" applyFont="1" applyProtection="1"/>
    <xf numFmtId="176" fontId="12" fillId="0" borderId="0" xfId="0" applyNumberFormat="1" applyFont="1" applyProtection="1"/>
    <xf numFmtId="182" fontId="12" fillId="0" borderId="0" xfId="0" applyNumberFormat="1" applyFont="1" applyProtection="1"/>
    <xf numFmtId="183" fontId="5" fillId="0" borderId="0" xfId="2" applyNumberFormat="1" applyFont="1" applyProtection="1">
      <protection hidden="1"/>
    </xf>
    <xf numFmtId="0" fontId="21" fillId="0" borderId="2" xfId="0" applyFont="1" applyBorder="1" applyAlignment="1" applyProtection="1">
      <alignment horizontal="center" vertical="center" shrinkToFit="1"/>
    </xf>
    <xf numFmtId="183" fontId="7" fillId="0" borderId="26" xfId="0" applyNumberFormat="1" applyFont="1" applyBorder="1" applyAlignment="1" applyProtection="1">
      <alignment horizontal="centerContinuous" vertical="center" wrapText="1"/>
    </xf>
    <xf numFmtId="0" fontId="5" fillId="0" borderId="16" xfId="0" applyFont="1" applyBorder="1" applyAlignment="1" applyProtection="1">
      <alignment horizontal="centerContinuous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22" xfId="0" applyFont="1" applyBorder="1" applyAlignment="1" applyProtection="1">
      <alignment shrinkToFit="1"/>
    </xf>
    <xf numFmtId="49" fontId="5" fillId="0" borderId="28" xfId="2" applyNumberFormat="1" applyFont="1" applyFill="1" applyBorder="1" applyAlignment="1" applyProtection="1">
      <alignment horizontal="center" vertical="center"/>
      <protection hidden="1"/>
    </xf>
    <xf numFmtId="49" fontId="5" fillId="0" borderId="33" xfId="2" applyNumberFormat="1" applyFont="1" applyBorder="1" applyAlignment="1" applyProtection="1">
      <alignment horizontal="center" vertical="center"/>
      <protection hidden="1"/>
    </xf>
    <xf numFmtId="182" fontId="5" fillId="0" borderId="33" xfId="2" applyNumberFormat="1" applyFont="1" applyBorder="1" applyAlignment="1" applyProtection="1">
      <alignment horizontal="center" vertical="center"/>
      <protection hidden="1"/>
    </xf>
    <xf numFmtId="183" fontId="5" fillId="0" borderId="28" xfId="2" applyNumberFormat="1" applyFont="1" applyBorder="1" applyAlignment="1" applyProtection="1">
      <alignment horizontal="center" vertical="center"/>
      <protection hidden="1"/>
    </xf>
    <xf numFmtId="49" fontId="5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5" fillId="0" borderId="10" xfId="0" applyNumberFormat="1" applyFont="1" applyBorder="1" applyAlignment="1" applyProtection="1">
      <alignment horizontal="right" vertical="center"/>
      <protection locked="0"/>
    </xf>
    <xf numFmtId="177" fontId="5" fillId="0" borderId="13" xfId="1" applyNumberFormat="1" applyFont="1" applyBorder="1" applyAlignment="1" applyProtection="1">
      <alignment horizontal="right" vertical="center"/>
      <protection locked="0"/>
    </xf>
    <xf numFmtId="183" fontId="5" fillId="0" borderId="10" xfId="0" applyNumberFormat="1" applyFont="1" applyBorder="1" applyAlignment="1" applyProtection="1">
      <alignment horizontal="right" vertical="center"/>
    </xf>
    <xf numFmtId="180" fontId="5" fillId="0" borderId="13" xfId="1" applyNumberFormat="1" applyFont="1" applyBorder="1" applyAlignment="1" applyProtection="1">
      <alignment horizontal="right" vertical="center"/>
      <protection locked="0"/>
    </xf>
    <xf numFmtId="0" fontId="5" fillId="0" borderId="21" xfId="2" applyFont="1" applyBorder="1" applyAlignment="1" applyProtection="1">
      <alignment horizontal="left" vertical="center"/>
      <protection hidden="1"/>
    </xf>
    <xf numFmtId="176" fontId="5" fillId="0" borderId="32" xfId="0" applyNumberFormat="1" applyFont="1" applyBorder="1" applyAlignment="1" applyProtection="1">
      <alignment horizontal="right" vertical="center"/>
      <protection locked="0"/>
    </xf>
    <xf numFmtId="177" fontId="5" fillId="0" borderId="17" xfId="1" applyNumberFormat="1" applyFont="1" applyBorder="1" applyAlignment="1" applyProtection="1">
      <alignment horizontal="right" vertical="center"/>
      <protection locked="0"/>
    </xf>
    <xf numFmtId="183" fontId="5" fillId="0" borderId="29" xfId="0" applyNumberFormat="1" applyFont="1" applyBorder="1" applyAlignment="1" applyProtection="1">
      <alignment horizontal="right" vertical="center"/>
    </xf>
    <xf numFmtId="180" fontId="5" fillId="0" borderId="17" xfId="1" applyNumberFormat="1" applyFont="1" applyBorder="1" applyAlignment="1" applyProtection="1">
      <alignment horizontal="right" vertical="center"/>
      <protection locked="0"/>
    </xf>
    <xf numFmtId="0" fontId="5" fillId="0" borderId="14" xfId="2" applyFont="1" applyBorder="1" applyAlignment="1" applyProtection="1">
      <alignment horizontal="left" vertical="center"/>
      <protection hidden="1"/>
    </xf>
    <xf numFmtId="176" fontId="5" fillId="0" borderId="34" xfId="0" applyNumberFormat="1" applyFont="1" applyBorder="1" applyAlignment="1" applyProtection="1">
      <alignment horizontal="right" vertical="center"/>
      <protection locked="0"/>
    </xf>
    <xf numFmtId="176" fontId="5" fillId="0" borderId="35" xfId="0" applyNumberFormat="1" applyFont="1" applyBorder="1" applyAlignment="1" applyProtection="1">
      <alignment horizontal="right" vertical="center"/>
      <protection locked="0"/>
    </xf>
    <xf numFmtId="183" fontId="5" fillId="0" borderId="34" xfId="0" applyNumberFormat="1" applyFont="1" applyBorder="1" applyAlignment="1" applyProtection="1">
      <alignment horizontal="right" vertical="center"/>
    </xf>
    <xf numFmtId="176" fontId="5" fillId="0" borderId="18" xfId="0" applyNumberFormat="1" applyFont="1" applyBorder="1" applyAlignment="1" applyProtection="1">
      <alignment horizontal="right" vertical="center"/>
      <protection locked="0"/>
    </xf>
    <xf numFmtId="177" fontId="5" fillId="0" borderId="18" xfId="1" applyNumberFormat="1" applyFont="1" applyBorder="1" applyAlignment="1" applyProtection="1">
      <alignment horizontal="right" vertical="center"/>
      <protection locked="0"/>
    </xf>
    <xf numFmtId="180" fontId="5" fillId="0" borderId="18" xfId="1" applyNumberFormat="1" applyFont="1" applyBorder="1" applyAlignment="1" applyProtection="1">
      <alignment horizontal="right" vertical="center"/>
      <protection locked="0"/>
    </xf>
    <xf numFmtId="184" fontId="5" fillId="0" borderId="18" xfId="1" applyNumberFormat="1" applyFont="1" applyFill="1" applyBorder="1" applyAlignment="1" applyProtection="1">
      <alignment horizontal="right" vertical="center"/>
      <protection locked="0"/>
    </xf>
    <xf numFmtId="180" fontId="5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19" xfId="2" applyFont="1" applyBorder="1" applyAlignment="1" applyProtection="1">
      <alignment horizontal="left" vertical="center"/>
      <protection hidden="1"/>
    </xf>
    <xf numFmtId="176" fontId="5" fillId="0" borderId="30" xfId="0" applyNumberFormat="1" applyFont="1" applyBorder="1" applyAlignment="1" applyProtection="1">
      <alignment horizontal="right" vertical="center"/>
      <protection locked="0"/>
    </xf>
    <xf numFmtId="0" fontId="5" fillId="0" borderId="10" xfId="0" applyNumberFormat="1" applyFont="1" applyBorder="1" applyAlignment="1" applyProtection="1">
      <alignment horizontal="left" vertical="center"/>
      <protection locked="0"/>
    </xf>
    <xf numFmtId="0" fontId="5" fillId="0" borderId="32" xfId="0" applyNumberFormat="1" applyFont="1" applyBorder="1" applyAlignment="1" applyProtection="1">
      <alignment horizontal="left" vertical="center"/>
      <protection locked="0"/>
    </xf>
    <xf numFmtId="183" fontId="5" fillId="0" borderId="32" xfId="0" applyNumberFormat="1" applyFont="1" applyBorder="1" applyAlignment="1" applyProtection="1">
      <alignment horizontal="right" vertical="center"/>
    </xf>
    <xf numFmtId="41" fontId="5" fillId="0" borderId="18" xfId="1" applyNumberFormat="1" applyFont="1" applyBorder="1" applyAlignment="1" applyProtection="1">
      <alignment horizontal="right" vertical="center"/>
      <protection locked="0"/>
    </xf>
    <xf numFmtId="183" fontId="5" fillId="0" borderId="18" xfId="0" applyNumberFormat="1" applyFont="1" applyBorder="1" applyAlignment="1" applyProtection="1">
      <alignment horizontal="right" vertical="center"/>
    </xf>
    <xf numFmtId="176" fontId="5" fillId="0" borderId="28" xfId="0" applyNumberFormat="1" applyFont="1" applyBorder="1" applyAlignment="1" applyProtection="1">
      <alignment horizontal="right" vertical="center"/>
      <protection locked="0"/>
    </xf>
    <xf numFmtId="41" fontId="5" fillId="0" borderId="33" xfId="1" applyNumberFormat="1" applyFont="1" applyBorder="1" applyAlignment="1" applyProtection="1">
      <alignment horizontal="right" vertical="center"/>
      <protection locked="0"/>
    </xf>
    <xf numFmtId="183" fontId="5" fillId="0" borderId="28" xfId="0" applyNumberFormat="1" applyFont="1" applyBorder="1" applyAlignment="1" applyProtection="1">
      <alignment horizontal="right" vertical="center"/>
    </xf>
    <xf numFmtId="183" fontId="5" fillId="0" borderId="33" xfId="0" applyNumberFormat="1" applyFont="1" applyBorder="1" applyAlignment="1" applyProtection="1">
      <alignment horizontal="right" vertical="center"/>
    </xf>
    <xf numFmtId="180" fontId="5" fillId="0" borderId="33" xfId="1" applyNumberFormat="1" applyFont="1" applyBorder="1" applyAlignment="1" applyProtection="1">
      <alignment horizontal="right" vertical="center"/>
      <protection locked="0"/>
    </xf>
    <xf numFmtId="176" fontId="5" fillId="0" borderId="36" xfId="0" applyNumberFormat="1" applyFont="1" applyBorder="1" applyAlignment="1" applyProtection="1">
      <alignment horizontal="right" vertical="center"/>
      <protection locked="0"/>
    </xf>
    <xf numFmtId="177" fontId="5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5" fillId="0" borderId="37" xfId="0" applyNumberFormat="1" applyFont="1" applyBorder="1" applyAlignment="1" applyProtection="1">
      <alignment horizontal="right" vertical="center"/>
      <protection locked="0"/>
    </xf>
    <xf numFmtId="179" fontId="5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5" fillId="0" borderId="22" xfId="2" applyFont="1" applyBorder="1" applyAlignment="1" applyProtection="1">
      <alignment horizontal="left" vertical="center"/>
      <protection hidden="1"/>
    </xf>
    <xf numFmtId="176" fontId="5" fillId="0" borderId="38" xfId="0" applyNumberFormat="1" applyFont="1" applyBorder="1" applyAlignment="1" applyProtection="1">
      <alignment horizontal="right" vertical="center"/>
      <protection locked="0"/>
    </xf>
    <xf numFmtId="179" fontId="5" fillId="0" borderId="16" xfId="1" applyNumberFormat="1" applyFont="1" applyBorder="1" applyAlignment="1" applyProtection="1">
      <alignment horizontal="right" vertical="center"/>
      <protection locked="0"/>
    </xf>
    <xf numFmtId="41" fontId="5" fillId="0" borderId="13" xfId="1" applyNumberFormat="1" applyFont="1" applyBorder="1" applyAlignment="1" applyProtection="1">
      <alignment horizontal="right" vertical="center"/>
      <protection locked="0"/>
    </xf>
    <xf numFmtId="183" fontId="5" fillId="0" borderId="13" xfId="0" applyNumberFormat="1" applyFont="1" applyBorder="1" applyAlignment="1" applyProtection="1">
      <alignment horizontal="right" vertical="center"/>
    </xf>
    <xf numFmtId="176" fontId="5" fillId="0" borderId="29" xfId="0" applyNumberFormat="1" applyFont="1" applyBorder="1" applyAlignment="1" applyProtection="1">
      <alignment horizontal="right" vertical="center"/>
      <protection locked="0"/>
    </xf>
    <xf numFmtId="41" fontId="5" fillId="0" borderId="17" xfId="1" applyNumberFormat="1" applyFont="1" applyBorder="1" applyAlignment="1" applyProtection="1">
      <alignment horizontal="right" vertical="center"/>
      <protection locked="0"/>
    </xf>
    <xf numFmtId="0" fontId="5" fillId="0" borderId="24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left" vertical="center"/>
    </xf>
    <xf numFmtId="176" fontId="5" fillId="0" borderId="0" xfId="2" applyNumberFormat="1" applyFont="1" applyProtection="1">
      <protection hidden="1"/>
    </xf>
    <xf numFmtId="176" fontId="12" fillId="0" borderId="0" xfId="2" applyNumberFormat="1" applyFont="1" applyProtection="1">
      <protection hidden="1"/>
    </xf>
    <xf numFmtId="10" fontId="12" fillId="0" borderId="0" xfId="1" applyNumberFormat="1" applyFont="1" applyAlignment="1" applyProtection="1">
      <protection hidden="1"/>
    </xf>
    <xf numFmtId="0" fontId="5" fillId="0" borderId="0" xfId="2" applyFont="1" applyAlignment="1" applyProtection="1">
      <alignment horizontal="center" vertical="center" wrapText="1"/>
      <protection hidden="1"/>
    </xf>
    <xf numFmtId="0" fontId="5" fillId="0" borderId="0" xfId="2" applyFont="1"/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2" fontId="12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5" fontId="35" fillId="0" borderId="0" xfId="3" applyNumberFormat="1" applyFont="1" applyFill="1" applyBorder="1" applyAlignment="1">
      <alignment horizontal="right" vertical="center"/>
    </xf>
    <xf numFmtId="185" fontId="35" fillId="0" borderId="0" xfId="3" applyNumberFormat="1" applyFont="1" applyFill="1" applyBorder="1" applyAlignment="1">
      <alignment horizontal="right"/>
    </xf>
    <xf numFmtId="185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5" fontId="35" fillId="2" borderId="0" xfId="3" applyNumberFormat="1" applyFont="1" applyFill="1" applyBorder="1" applyAlignment="1">
      <alignment horizontal="right" vertical="center"/>
    </xf>
    <xf numFmtId="185" fontId="35" fillId="2" borderId="0" xfId="3" applyNumberFormat="1" applyFont="1" applyFill="1" applyBorder="1" applyAlignment="1">
      <alignment horizontal="right"/>
    </xf>
    <xf numFmtId="185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0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12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/>
    <xf numFmtId="0" fontId="10" fillId="0" borderId="2" xfId="0" applyFont="1" applyFill="1" applyBorder="1" applyAlignment="1">
      <alignment horizontal="center" vertical="center" shrinkToFit="1"/>
    </xf>
    <xf numFmtId="49" fontId="7" fillId="0" borderId="3" xfId="2" applyNumberFormat="1" applyFont="1" applyFill="1" applyBorder="1" applyAlignment="1" applyProtection="1">
      <alignment horizontal="centerContinuous" vertical="center" wrapText="1"/>
      <protection hidden="1"/>
    </xf>
    <xf numFmtId="176" fontId="5" fillId="0" borderId="3" xfId="0" applyNumberFormat="1" applyFont="1" applyFill="1" applyBorder="1" applyAlignment="1">
      <alignment horizontal="centerContinuous" vertical="center" wrapText="1"/>
    </xf>
    <xf numFmtId="176" fontId="5" fillId="0" borderId="4" xfId="0" applyNumberFormat="1" applyFont="1" applyFill="1" applyBorder="1" applyAlignment="1">
      <alignment horizontal="centerContinuous" vertical="center" wrapText="1"/>
    </xf>
    <xf numFmtId="10" fontId="5" fillId="0" borderId="5" xfId="1" applyNumberFormat="1" applyFont="1" applyFill="1" applyBorder="1" applyAlignment="1">
      <alignment horizontal="centerContinuous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shrinkToFit="1"/>
    </xf>
    <xf numFmtId="49" fontId="5" fillId="0" borderId="7" xfId="2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2" applyNumberFormat="1" applyFont="1" applyFill="1" applyBorder="1" applyAlignment="1" applyProtection="1">
      <alignment horizontal="center" vertical="center"/>
      <protection hidden="1"/>
    </xf>
    <xf numFmtId="49" fontId="5" fillId="0" borderId="8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14" xfId="2" applyFont="1" applyFill="1" applyBorder="1" applyAlignment="1" applyProtection="1">
      <alignment horizontal="left" vertical="center"/>
      <protection hidden="1"/>
    </xf>
    <xf numFmtId="176" fontId="7" fillId="0" borderId="15" xfId="0" applyNumberFormat="1" applyFont="1" applyFill="1" applyBorder="1" applyAlignment="1" applyProtection="1">
      <alignment horizontal="right" vertical="center"/>
      <protection locked="0"/>
    </xf>
    <xf numFmtId="177" fontId="7" fillId="0" borderId="16" xfId="1" applyNumberFormat="1" applyFont="1" applyFill="1" applyBorder="1" applyAlignment="1" applyProtection="1">
      <alignment horizontal="right" vertical="center"/>
      <protection locked="0"/>
    </xf>
    <xf numFmtId="176" fontId="7" fillId="0" borderId="17" xfId="0" applyNumberFormat="1" applyFont="1" applyFill="1" applyBorder="1" applyAlignment="1" applyProtection="1">
      <alignment horizontal="right" vertical="center"/>
      <protection locked="0"/>
    </xf>
    <xf numFmtId="177" fontId="7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19" xfId="2" applyFont="1" applyFill="1" applyBorder="1" applyAlignment="1" applyProtection="1">
      <alignment horizontal="left" vertical="center"/>
      <protection hidden="1"/>
    </xf>
    <xf numFmtId="176" fontId="7" fillId="0" borderId="20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5" fillId="0" borderId="21" xfId="2" applyFont="1" applyFill="1" applyBorder="1" applyAlignment="1" applyProtection="1">
      <alignment horizontal="left" vertical="center"/>
      <protection hidden="1"/>
    </xf>
    <xf numFmtId="0" fontId="5" fillId="0" borderId="21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79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7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7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7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7" fillId="0" borderId="25" xfId="0" applyNumberFormat="1" applyFont="1" applyFill="1" applyBorder="1" applyAlignment="1" applyProtection="1">
      <alignment horizontal="right" vertical="center"/>
      <protection locked="0"/>
    </xf>
    <xf numFmtId="176" fontId="5" fillId="0" borderId="0" xfId="2" applyNumberFormat="1" applyFont="1" applyFill="1" applyProtection="1">
      <protection hidden="1"/>
    </xf>
    <xf numFmtId="10" fontId="5" fillId="0" borderId="0" xfId="1" applyNumberFormat="1" applyFont="1" applyFill="1" applyAlignment="1" applyProtection="1">
      <protection hidden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7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7" fillId="0" borderId="3" xfId="2" applyNumberFormat="1" applyFont="1" applyFill="1" applyBorder="1" applyAlignment="1" applyProtection="1">
      <alignment horizontal="center" vertical="center"/>
      <protection hidden="1"/>
    </xf>
    <xf numFmtId="49" fontId="7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3" xfId="0" applyNumberFormat="1" applyFont="1" applyFill="1" applyBorder="1" applyProtection="1"/>
    <xf numFmtId="176" fontId="21" fillId="0" borderId="18" xfId="0" applyNumberFormat="1" applyFont="1" applyFill="1" applyBorder="1" applyProtection="1"/>
    <xf numFmtId="180" fontId="21" fillId="0" borderId="23" xfId="0" applyNumberFormat="1" applyFont="1" applyFill="1" applyBorder="1" applyProtection="1"/>
    <xf numFmtId="180" fontId="21" fillId="0" borderId="18" xfId="0" applyNumberFormat="1" applyFont="1" applyFill="1" applyBorder="1" applyProtection="1"/>
    <xf numFmtId="176" fontId="20" fillId="0" borderId="20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 applyProtection="1">
      <alignment horizontal="center" vertical="center"/>
    </xf>
    <xf numFmtId="181" fontId="21" fillId="0" borderId="23" xfId="0" applyNumberFormat="1" applyFont="1" applyFill="1" applyBorder="1" applyProtection="1"/>
    <xf numFmtId="181" fontId="21" fillId="0" borderId="18" xfId="0" applyNumberFormat="1" applyFont="1" applyFill="1" applyBorder="1" applyProtection="1"/>
    <xf numFmtId="0" fontId="20" fillId="0" borderId="25" xfId="0" applyFont="1" applyFill="1" applyBorder="1" applyAlignment="1" applyProtection="1">
      <alignment horizontal="center" vertical="center"/>
    </xf>
    <xf numFmtId="180" fontId="21" fillId="0" borderId="25" xfId="0" applyNumberFormat="1" applyFont="1" applyFill="1" applyBorder="1" applyProtection="1"/>
    <xf numFmtId="180" fontId="21" fillId="0" borderId="8" xfId="0" applyNumberFormat="1" applyFont="1" applyFill="1" applyBorder="1" applyProtection="1"/>
    <xf numFmtId="0" fontId="5" fillId="0" borderId="0" xfId="0" applyFont="1" applyFill="1" applyBorder="1" applyAlignment="1">
      <alignment vertical="center"/>
    </xf>
    <xf numFmtId="10" fontId="5" fillId="0" borderId="0" xfId="1" applyNumberFormat="1" applyFont="1" applyFill="1"/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19" fillId="0" borderId="29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9" fillId="0" borderId="1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7" fillId="0" borderId="32" xfId="2" applyNumberFormat="1" applyFont="1" applyBorder="1" applyAlignment="1" applyProtection="1">
      <alignment horizontal="center" vertical="center" wrapText="1"/>
      <protection hidden="1"/>
    </xf>
    <xf numFmtId="49" fontId="7" fillId="0" borderId="16" xfId="2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3.540718259989883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568035280248011E-2"/>
                  <c:y val="-6.86191794766609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329418157295956E-2"/>
                  <c:y val="-3.81541453483292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2974903090902917E-2"/>
                  <c:y val="-6.11631360841110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0349013657056147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4.2994436014162876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4.552362005583890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138088012139605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3.9787988608632793E-2"/>
                  <c:y val="-2.66058927872800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6.1614294516327784E-3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'!$BI$3:$BI$44</c:f>
              <c:strCache>
                <c:ptCount val="42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</c:strCache>
            </c:strRef>
          </c:cat>
          <c:val>
            <c:numRef>
              <c:f>'附圖1 '!$BF$3:$BF$44</c:f>
              <c:numCache>
                <c:formatCode>#,##0_);[Red]\(#,##0\)</c:formatCode>
                <c:ptCount val="42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  <c:pt idx="38">
                  <c:v>13953.181</c:v>
                </c:pt>
                <c:pt idx="39">
                  <c:v>12325.602999999999</c:v>
                </c:pt>
                <c:pt idx="40">
                  <c:v>13012</c:v>
                </c:pt>
                <c:pt idx="41">
                  <c:v>13540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1.0148602034727176E-2"/>
                  <c:y val="2.859365444731854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19969823550221E-2"/>
                  <c:y val="3.44698808452127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819969823550245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819929185634754E-2"/>
                  <c:y val="2.28048674645429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2.9084469801718409E-2"/>
                  <c:y val="3.81541453483292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3.06107395041611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6568035280248011E-2"/>
                  <c:y val="4.967322644727296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0264892951227676E-2"/>
                  <c:y val="2.678076962521508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01163378856853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7800418200959629E-2"/>
                  <c:y val="2.868116883363530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4787430683918669E-2"/>
                  <c:y val="3.30942640852961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2322858903265557E-2"/>
                  <c:y val="8.10419681620839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8.6260012322858896E-3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'!$BI$3:$BI$44</c:f>
              <c:strCache>
                <c:ptCount val="42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</c:strCache>
            </c:strRef>
          </c:cat>
          <c:val>
            <c:numRef>
              <c:f>'附圖1 '!$BG$3:$BG$44</c:f>
              <c:numCache>
                <c:formatCode>#,##0_);[Red]\(#,##0\)</c:formatCode>
                <c:ptCount val="42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  <c:pt idx="38">
                  <c:v>12408.257</c:v>
                </c:pt>
                <c:pt idx="39">
                  <c:v>11245.394</c:v>
                </c:pt>
                <c:pt idx="40">
                  <c:v>11751</c:v>
                </c:pt>
                <c:pt idx="41">
                  <c:v>12248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4645717806531114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'!$BI$3:$BI$44</c:f>
              <c:strCache>
                <c:ptCount val="42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</c:strCache>
            </c:strRef>
          </c:cat>
          <c:val>
            <c:numRef>
              <c:f>'附圖1 '!$BH$3:$BH$44</c:f>
              <c:numCache>
                <c:formatCode>#,##0_);[Red]\(#,##0\)</c:formatCode>
                <c:ptCount val="42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  <c:pt idx="38">
                  <c:v>1138.152</c:v>
                </c:pt>
                <c:pt idx="39">
                  <c:v>716.53</c:v>
                </c:pt>
                <c:pt idx="40">
                  <c:v>938.85500000000002</c:v>
                </c:pt>
                <c:pt idx="41">
                  <c:v>986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26624"/>
        <c:axId val="94428160"/>
      </c:lineChart>
      <c:catAx>
        <c:axId val="9442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428160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9442816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426624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3153381208059653E-2"/>
                  <c:y val="-0.281527061272513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55.90%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337241474257342E-2"/>
                  <c:y val="0.3605871572087971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44.10%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附圖2!$AM$3:$AM$4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附圖2!$AN$3:$AN$4</c:f>
              <c:numCache>
                <c:formatCode>0.00_ </c:formatCode>
                <c:ptCount val="2"/>
                <c:pt idx="0">
                  <c:v>55.897046899499635</c:v>
                </c:pt>
                <c:pt idx="1">
                  <c:v>44.102953100500365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67.02 %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9067272631189474E-2"/>
                  <c:y val="0.354461660034431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32.98%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67.023082767181137</c:v>
                </c:pt>
                <c:pt idx="1">
                  <c:v>32.976917232818856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06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R-彙總表 1 (新聞稿) (2)"/>
      <sheetName val="R-彙總表 2(新聞稿) (2)"/>
      <sheetName val="圖1趨勢圖 "/>
      <sheetName val="圖2分布圖"/>
      <sheetName val="封面"/>
      <sheetName val="表1彙總表(值) "/>
      <sheetName val="彙總表2(比較)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5銀行別 (排序)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105年6月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7.29</v>
          </cell>
        </row>
        <row r="18">
          <cell r="E18">
            <v>90.45</v>
          </cell>
        </row>
        <row r="30">
          <cell r="E30">
            <v>2.15</v>
          </cell>
        </row>
        <row r="33">
          <cell r="E33">
            <v>0.1</v>
          </cell>
        </row>
        <row r="37">
          <cell r="E37">
            <v>0.01</v>
          </cell>
        </row>
        <row r="59">
          <cell r="C59">
            <v>44.102953100500365</v>
          </cell>
          <cell r="D59">
            <v>55.897046899499635</v>
          </cell>
        </row>
      </sheetData>
      <sheetData sheetId="13"/>
      <sheetData sheetId="14"/>
      <sheetData sheetId="15"/>
      <sheetData sheetId="16">
        <row r="2">
          <cell r="Q2" t="str">
            <v>總交易量</v>
          </cell>
        </row>
      </sheetData>
      <sheetData sheetId="17">
        <row r="3">
          <cell r="M3" t="str">
            <v>純外幣交易</v>
          </cell>
        </row>
      </sheetData>
      <sheetData sheetId="18"/>
      <sheetData sheetId="19"/>
      <sheetData sheetId="20"/>
      <sheetData sheetId="21">
        <row r="50">
          <cell r="O50">
            <v>67.023082767181137</v>
          </cell>
        </row>
        <row r="86">
          <cell r="O86">
            <v>32.976917232818856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2"/>
  <sheetViews>
    <sheetView view="pageBreakPreview" zoomScale="90" zoomScaleNormal="85" zoomScaleSheetLayoutView="90" zoomScalePageLayoutView="85" workbookViewId="0">
      <selection activeCell="C8" sqref="C8"/>
    </sheetView>
  </sheetViews>
  <sheetFormatPr defaultColWidth="8.90625" defaultRowHeight="16.2"/>
  <cols>
    <col min="1" max="1" width="48.453125" style="113" customWidth="1"/>
    <col min="2" max="2" width="17.36328125" style="114" customWidth="1"/>
    <col min="3" max="3" width="20.1796875" style="114" customWidth="1"/>
    <col min="4" max="4" width="16.90625" style="114" customWidth="1"/>
    <col min="5" max="5" width="19.08984375" style="174" customWidth="1"/>
    <col min="6" max="16384" width="8.90625" style="112"/>
  </cols>
  <sheetData>
    <row r="1" spans="1:5" ht="30.6">
      <c r="A1" s="180" t="s">
        <v>223</v>
      </c>
      <c r="B1" s="180"/>
      <c r="C1" s="180"/>
      <c r="D1" s="180"/>
      <c r="E1" s="180"/>
    </row>
    <row r="2" spans="1:5" ht="31.2" customHeight="1">
      <c r="A2" s="181" t="s">
        <v>0</v>
      </c>
      <c r="B2" s="181"/>
      <c r="C2" s="181"/>
      <c r="D2" s="181"/>
      <c r="E2" s="181"/>
    </row>
    <row r="3" spans="1:5" ht="19.8">
      <c r="A3" s="182" t="str">
        <f>'[1]匯率(店)'!A2</f>
        <v>105年6月</v>
      </c>
      <c r="B3" s="182"/>
      <c r="C3" s="182"/>
      <c r="D3" s="182"/>
      <c r="E3" s="182"/>
    </row>
    <row r="4" spans="1:5" ht="18" thickBot="1">
      <c r="D4" s="183" t="s">
        <v>1</v>
      </c>
      <c r="E4" s="183"/>
    </row>
    <row r="5" spans="1:5" s="120" customFormat="1" ht="39" customHeight="1">
      <c r="A5" s="115" t="s">
        <v>2</v>
      </c>
      <c r="B5" s="116" t="s">
        <v>3</v>
      </c>
      <c r="C5" s="117"/>
      <c r="D5" s="118"/>
      <c r="E5" s="119"/>
    </row>
    <row r="6" spans="1:5" s="120" customFormat="1" ht="24.75" customHeight="1" thickBot="1">
      <c r="A6" s="121"/>
      <c r="B6" s="122" t="s">
        <v>4</v>
      </c>
      <c r="C6" s="123" t="s">
        <v>5</v>
      </c>
      <c r="D6" s="123" t="s">
        <v>6</v>
      </c>
      <c r="E6" s="124" t="s">
        <v>7</v>
      </c>
    </row>
    <row r="7" spans="1:5" s="120" customFormat="1" ht="28.2" customHeight="1" thickBot="1">
      <c r="A7" s="125" t="s">
        <v>8</v>
      </c>
      <c r="B7" s="126">
        <v>223047</v>
      </c>
      <c r="C7" s="127">
        <v>763236</v>
      </c>
      <c r="D7" s="128">
        <v>986283</v>
      </c>
      <c r="E7" s="129">
        <v>7.29</v>
      </c>
    </row>
    <row r="8" spans="1:5" s="120" customFormat="1" ht="28.2" customHeight="1">
      <c r="A8" s="130" t="s">
        <v>9</v>
      </c>
      <c r="B8" s="131">
        <v>223047</v>
      </c>
      <c r="C8" s="131">
        <v>145242</v>
      </c>
      <c r="D8" s="131">
        <v>368289</v>
      </c>
      <c r="E8" s="132">
        <v>2.72</v>
      </c>
    </row>
    <row r="9" spans="1:5" s="120" customFormat="1" ht="24" hidden="1" customHeight="1">
      <c r="A9" s="130" t="s">
        <v>10</v>
      </c>
      <c r="B9" s="131">
        <v>0</v>
      </c>
      <c r="C9" s="131">
        <v>0</v>
      </c>
      <c r="D9" s="131">
        <v>0</v>
      </c>
      <c r="E9" s="133">
        <v>0</v>
      </c>
    </row>
    <row r="10" spans="1:5" s="120" customFormat="1" ht="24" hidden="1" customHeight="1">
      <c r="A10" s="130" t="s">
        <v>11</v>
      </c>
      <c r="B10" s="131">
        <v>216710</v>
      </c>
      <c r="C10" s="131">
        <v>114897</v>
      </c>
      <c r="D10" s="131">
        <v>331607</v>
      </c>
      <c r="E10" s="134">
        <v>2.4500000000000002</v>
      </c>
    </row>
    <row r="11" spans="1:5" s="120" customFormat="1" ht="24" hidden="1" customHeight="1">
      <c r="A11" s="130" t="s">
        <v>12</v>
      </c>
      <c r="B11" s="131">
        <v>1956</v>
      </c>
      <c r="C11" s="131">
        <v>1511</v>
      </c>
      <c r="D11" s="131">
        <v>3467</v>
      </c>
      <c r="E11" s="134">
        <v>0.03</v>
      </c>
    </row>
    <row r="12" spans="1:5" s="120" customFormat="1" ht="24" hidden="1" customHeight="1">
      <c r="A12" s="130" t="s">
        <v>13</v>
      </c>
      <c r="B12" s="131">
        <v>4381</v>
      </c>
      <c r="C12" s="131">
        <v>28834</v>
      </c>
      <c r="D12" s="131">
        <v>33215</v>
      </c>
      <c r="E12" s="134">
        <v>0.24</v>
      </c>
    </row>
    <row r="13" spans="1:5" s="120" customFormat="1" ht="25.2" customHeight="1" thickBot="1">
      <c r="A13" s="130" t="s">
        <v>14</v>
      </c>
      <c r="B13" s="131">
        <v>0</v>
      </c>
      <c r="C13" s="131">
        <v>617994</v>
      </c>
      <c r="D13" s="131">
        <v>617994</v>
      </c>
      <c r="E13" s="134">
        <v>4.57</v>
      </c>
    </row>
    <row r="14" spans="1:5" s="120" customFormat="1" ht="24" hidden="1" customHeight="1">
      <c r="A14" s="130" t="s">
        <v>15</v>
      </c>
      <c r="B14" s="131">
        <v>0</v>
      </c>
      <c r="C14" s="131">
        <v>289178</v>
      </c>
      <c r="D14" s="131">
        <v>289178</v>
      </c>
      <c r="E14" s="134">
        <v>2.14</v>
      </c>
    </row>
    <row r="15" spans="1:5" s="120" customFormat="1" ht="24" hidden="1" customHeight="1">
      <c r="A15" s="130" t="s">
        <v>16</v>
      </c>
      <c r="B15" s="131">
        <v>0</v>
      </c>
      <c r="C15" s="131">
        <v>326391</v>
      </c>
      <c r="D15" s="131">
        <v>326391</v>
      </c>
      <c r="E15" s="134">
        <v>2.41</v>
      </c>
    </row>
    <row r="16" spans="1:5" s="120" customFormat="1" ht="24" hidden="1" customHeight="1">
      <c r="A16" s="130" t="s">
        <v>17</v>
      </c>
      <c r="B16" s="131">
        <v>0</v>
      </c>
      <c r="C16" s="131">
        <v>1221</v>
      </c>
      <c r="D16" s="131">
        <v>1221</v>
      </c>
      <c r="E16" s="134">
        <v>0.01</v>
      </c>
    </row>
    <row r="17" spans="1:5" s="120" customFormat="1" ht="24" hidden="1" customHeight="1">
      <c r="A17" s="135" t="s">
        <v>18</v>
      </c>
      <c r="B17" s="136">
        <v>0</v>
      </c>
      <c r="C17" s="136">
        <v>1204</v>
      </c>
      <c r="D17" s="136">
        <v>1204</v>
      </c>
      <c r="E17" s="134">
        <v>0.01</v>
      </c>
    </row>
    <row r="18" spans="1:5" s="120" customFormat="1" ht="30" customHeight="1" thickBot="1">
      <c r="A18" s="137" t="s">
        <v>19</v>
      </c>
      <c r="B18" s="126">
        <v>5463775</v>
      </c>
      <c r="C18" s="127">
        <v>6783969</v>
      </c>
      <c r="D18" s="128">
        <v>12247744</v>
      </c>
      <c r="E18" s="129">
        <v>90.45</v>
      </c>
    </row>
    <row r="19" spans="1:5" s="120" customFormat="1" ht="30" customHeight="1">
      <c r="A19" s="138" t="s">
        <v>20</v>
      </c>
      <c r="B19" s="131">
        <v>5463775</v>
      </c>
      <c r="C19" s="131">
        <v>6691430</v>
      </c>
      <c r="D19" s="131">
        <v>12155205</v>
      </c>
      <c r="E19" s="134">
        <v>89.77</v>
      </c>
    </row>
    <row r="20" spans="1:5" s="120" customFormat="1" ht="24" hidden="1" customHeight="1">
      <c r="A20" s="130" t="s">
        <v>21</v>
      </c>
      <c r="B20" s="131">
        <v>207878</v>
      </c>
      <c r="C20" s="131">
        <v>997883</v>
      </c>
      <c r="D20" s="131">
        <v>1205761</v>
      </c>
      <c r="E20" s="134">
        <v>8.9</v>
      </c>
    </row>
    <row r="21" spans="1:5" s="120" customFormat="1" ht="24" hidden="1" customHeight="1">
      <c r="A21" s="130" t="s">
        <v>22</v>
      </c>
      <c r="B21" s="131">
        <v>5132591</v>
      </c>
      <c r="C21" s="131">
        <v>4717438</v>
      </c>
      <c r="D21" s="131">
        <v>9850029</v>
      </c>
      <c r="E21" s="134">
        <v>72.75</v>
      </c>
    </row>
    <row r="22" spans="1:5" s="120" customFormat="1" ht="24" hidden="1" customHeight="1">
      <c r="A22" s="130" t="s">
        <v>23</v>
      </c>
      <c r="B22" s="131">
        <v>44130</v>
      </c>
      <c r="C22" s="131">
        <v>161824</v>
      </c>
      <c r="D22" s="131">
        <v>205954</v>
      </c>
      <c r="E22" s="134">
        <v>1.52</v>
      </c>
    </row>
    <row r="23" spans="1:5" s="120" customFormat="1" ht="24" hidden="1" customHeight="1">
      <c r="A23" s="130" t="s">
        <v>24</v>
      </c>
      <c r="B23" s="131">
        <v>41886</v>
      </c>
      <c r="C23" s="131">
        <v>408737</v>
      </c>
      <c r="D23" s="131">
        <v>450623</v>
      </c>
      <c r="E23" s="134">
        <v>3.33</v>
      </c>
    </row>
    <row r="24" spans="1:5" s="120" customFormat="1" ht="24" hidden="1" customHeight="1">
      <c r="A24" s="130" t="s">
        <v>25</v>
      </c>
      <c r="B24" s="131">
        <v>37290</v>
      </c>
      <c r="C24" s="131">
        <v>405548</v>
      </c>
      <c r="D24" s="131">
        <v>442838</v>
      </c>
      <c r="E24" s="134">
        <v>3.27</v>
      </c>
    </row>
    <row r="25" spans="1:5" s="120" customFormat="1" ht="26.4" customHeight="1" thickBot="1">
      <c r="A25" s="130" t="s">
        <v>26</v>
      </c>
      <c r="B25" s="131">
        <v>0</v>
      </c>
      <c r="C25" s="131">
        <v>92539</v>
      </c>
      <c r="D25" s="131">
        <v>92539</v>
      </c>
      <c r="E25" s="134">
        <v>0.68</v>
      </c>
    </row>
    <row r="26" spans="1:5" s="120" customFormat="1" ht="24" hidden="1" customHeight="1">
      <c r="A26" s="130" t="s">
        <v>15</v>
      </c>
      <c r="B26" s="131">
        <v>0</v>
      </c>
      <c r="C26" s="131">
        <v>45491</v>
      </c>
      <c r="D26" s="131">
        <v>45491</v>
      </c>
      <c r="E26" s="134">
        <v>0.33</v>
      </c>
    </row>
    <row r="27" spans="1:5" s="120" customFormat="1" ht="24" hidden="1" customHeight="1">
      <c r="A27" s="130" t="s">
        <v>27</v>
      </c>
      <c r="B27" s="131">
        <v>0</v>
      </c>
      <c r="C27" s="131">
        <v>45170</v>
      </c>
      <c r="D27" s="131">
        <v>45170</v>
      </c>
      <c r="E27" s="134">
        <v>0.33</v>
      </c>
    </row>
    <row r="28" spans="1:5" s="120" customFormat="1" ht="24" hidden="1" customHeight="1">
      <c r="A28" s="130" t="s">
        <v>12</v>
      </c>
      <c r="B28" s="131">
        <v>0</v>
      </c>
      <c r="C28" s="131">
        <v>982</v>
      </c>
      <c r="D28" s="131">
        <v>982</v>
      </c>
      <c r="E28" s="134">
        <v>0.01</v>
      </c>
    </row>
    <row r="29" spans="1:5" s="120" customFormat="1" ht="24" hidden="1" customHeight="1">
      <c r="A29" s="135" t="s">
        <v>13</v>
      </c>
      <c r="B29" s="136">
        <v>0</v>
      </c>
      <c r="C29" s="136">
        <v>896</v>
      </c>
      <c r="D29" s="136">
        <v>896</v>
      </c>
      <c r="E29" s="134">
        <v>0.01</v>
      </c>
    </row>
    <row r="30" spans="1:5" s="120" customFormat="1" ht="30" customHeight="1" thickBot="1">
      <c r="A30" s="137" t="s">
        <v>28</v>
      </c>
      <c r="B30" s="128">
        <v>284119</v>
      </c>
      <c r="C30" s="128">
        <v>7365</v>
      </c>
      <c r="D30" s="128">
        <v>291484</v>
      </c>
      <c r="E30" s="129">
        <v>2.15</v>
      </c>
    </row>
    <row r="31" spans="1:5" s="120" customFormat="1" ht="30" customHeight="1">
      <c r="A31" s="139" t="s">
        <v>9</v>
      </c>
      <c r="B31" s="131">
        <v>330</v>
      </c>
      <c r="C31" s="131">
        <v>721</v>
      </c>
      <c r="D31" s="131">
        <v>1051</v>
      </c>
      <c r="E31" s="134">
        <v>0.01</v>
      </c>
    </row>
    <row r="32" spans="1:5" s="120" customFormat="1" ht="30" customHeight="1" thickBot="1">
      <c r="A32" s="135" t="s">
        <v>14</v>
      </c>
      <c r="B32" s="136">
        <v>283789</v>
      </c>
      <c r="C32" s="136">
        <v>6644</v>
      </c>
      <c r="D32" s="136">
        <v>290433</v>
      </c>
      <c r="E32" s="134">
        <v>2.14</v>
      </c>
    </row>
    <row r="33" spans="1:5" s="120" customFormat="1" ht="30" customHeight="1" thickBot="1">
      <c r="A33" s="137" t="s">
        <v>29</v>
      </c>
      <c r="B33" s="128">
        <v>766</v>
      </c>
      <c r="C33" s="128">
        <v>12218</v>
      </c>
      <c r="D33" s="128">
        <v>12984</v>
      </c>
      <c r="E33" s="129">
        <v>0.1</v>
      </c>
    </row>
    <row r="34" spans="1:5" s="120" customFormat="1" ht="30" customHeight="1">
      <c r="A34" s="139" t="s">
        <v>9</v>
      </c>
      <c r="B34" s="131">
        <v>0</v>
      </c>
      <c r="C34" s="131">
        <v>8748</v>
      </c>
      <c r="D34" s="131">
        <v>8748</v>
      </c>
      <c r="E34" s="134">
        <v>7.0000000000000007E-2</v>
      </c>
    </row>
    <row r="35" spans="1:5" s="120" customFormat="1" ht="30" customHeight="1" thickBot="1">
      <c r="A35" s="135" t="s">
        <v>14</v>
      </c>
      <c r="B35" s="136">
        <v>766</v>
      </c>
      <c r="C35" s="136">
        <v>3470</v>
      </c>
      <c r="D35" s="136">
        <v>4236</v>
      </c>
      <c r="E35" s="134">
        <v>0.03</v>
      </c>
    </row>
    <row r="36" spans="1:5" s="120" customFormat="1" ht="30" customHeight="1" thickBot="1">
      <c r="A36" s="140" t="s">
        <v>30</v>
      </c>
      <c r="B36" s="128">
        <v>5971707</v>
      </c>
      <c r="C36" s="128">
        <v>7566788</v>
      </c>
      <c r="D36" s="128">
        <v>13538495</v>
      </c>
      <c r="E36" s="129">
        <v>99.99</v>
      </c>
    </row>
    <row r="37" spans="1:5" s="120" customFormat="1" ht="30" customHeight="1" thickBot="1">
      <c r="A37" s="141" t="s">
        <v>31</v>
      </c>
      <c r="B37" s="128">
        <v>0</v>
      </c>
      <c r="C37" s="128">
        <v>1884</v>
      </c>
      <c r="D37" s="128">
        <v>1884</v>
      </c>
      <c r="E37" s="142">
        <v>0.01</v>
      </c>
    </row>
    <row r="38" spans="1:5" s="120" customFormat="1" ht="24" hidden="1" customHeight="1">
      <c r="A38" s="143" t="s">
        <v>32</v>
      </c>
      <c r="B38" s="131">
        <v>0</v>
      </c>
      <c r="C38" s="131">
        <v>1884</v>
      </c>
      <c r="D38" s="131">
        <v>1884</v>
      </c>
      <c r="E38" s="134">
        <v>0.01</v>
      </c>
    </row>
    <row r="39" spans="1:5" s="120" customFormat="1" ht="24" hidden="1" customHeight="1">
      <c r="A39" s="144" t="s">
        <v>33</v>
      </c>
      <c r="B39" s="131">
        <v>0</v>
      </c>
      <c r="C39" s="131">
        <v>0</v>
      </c>
      <c r="D39" s="131">
        <v>0</v>
      </c>
      <c r="E39" s="145">
        <v>0</v>
      </c>
    </row>
    <row r="40" spans="1:5" s="120" customFormat="1" ht="24" hidden="1" customHeight="1">
      <c r="A40" s="130" t="s">
        <v>34</v>
      </c>
      <c r="B40" s="131">
        <v>0</v>
      </c>
      <c r="C40" s="131">
        <v>0</v>
      </c>
      <c r="D40" s="131">
        <v>0</v>
      </c>
      <c r="E40" s="145">
        <v>0</v>
      </c>
    </row>
    <row r="41" spans="1:5" s="120" customFormat="1" ht="24" hidden="1" customHeight="1">
      <c r="A41" s="146" t="s">
        <v>35</v>
      </c>
      <c r="B41" s="136">
        <v>0</v>
      </c>
      <c r="C41" s="136">
        <v>0</v>
      </c>
      <c r="D41" s="136">
        <v>0</v>
      </c>
      <c r="E41" s="145">
        <v>0</v>
      </c>
    </row>
    <row r="42" spans="1:5" s="120" customFormat="1" ht="30" customHeight="1" thickBot="1">
      <c r="A42" s="141" t="s">
        <v>36</v>
      </c>
      <c r="B42" s="147">
        <v>0</v>
      </c>
      <c r="C42" s="147">
        <v>0</v>
      </c>
      <c r="D42" s="147">
        <v>0</v>
      </c>
      <c r="E42" s="148">
        <v>0</v>
      </c>
    </row>
    <row r="43" spans="1:5" s="120" customFormat="1" ht="24" hidden="1" customHeight="1">
      <c r="A43" s="149" t="s">
        <v>37</v>
      </c>
      <c r="B43" s="131">
        <v>0</v>
      </c>
      <c r="C43" s="131">
        <v>0</v>
      </c>
      <c r="D43" s="131">
        <v>0</v>
      </c>
      <c r="E43" s="145">
        <v>0</v>
      </c>
    </row>
    <row r="44" spans="1:5" s="120" customFormat="1" ht="24" hidden="1" customHeight="1">
      <c r="A44" s="150" t="s">
        <v>38</v>
      </c>
      <c r="B44" s="151">
        <v>0</v>
      </c>
      <c r="C44" s="151">
        <v>0</v>
      </c>
      <c r="D44" s="151">
        <v>0</v>
      </c>
      <c r="E44" s="145">
        <v>0</v>
      </c>
    </row>
    <row r="45" spans="1:5" s="120" customFormat="1" ht="24" hidden="1" customHeight="1">
      <c r="A45" s="152" t="s">
        <v>39</v>
      </c>
      <c r="B45" s="153">
        <v>0</v>
      </c>
      <c r="C45" s="153">
        <v>0</v>
      </c>
      <c r="D45" s="153">
        <v>0</v>
      </c>
      <c r="E45" s="145">
        <v>0</v>
      </c>
    </row>
    <row r="46" spans="1:5" s="120" customFormat="1" ht="30" customHeight="1" thickBot="1">
      <c r="A46" s="140" t="s">
        <v>40</v>
      </c>
      <c r="B46" s="128">
        <v>5971707</v>
      </c>
      <c r="C46" s="128">
        <v>7568672</v>
      </c>
      <c r="D46" s="128">
        <v>13540379</v>
      </c>
      <c r="E46" s="129">
        <v>100</v>
      </c>
    </row>
    <row r="47" spans="1:5" ht="21" customHeight="1">
      <c r="A47" s="113" t="s">
        <v>41</v>
      </c>
      <c r="B47" s="154"/>
      <c r="C47" s="154"/>
      <c r="D47" s="154"/>
      <c r="E47" s="155"/>
    </row>
    <row r="48" spans="1:5" ht="15.6" customHeight="1">
      <c r="A48" s="156" t="s">
        <v>42</v>
      </c>
      <c r="B48" s="156"/>
      <c r="C48" s="156"/>
      <c r="D48" s="156"/>
      <c r="E48" s="156"/>
    </row>
    <row r="49" spans="1:5" ht="19.95" customHeight="1">
      <c r="A49" s="156" t="s">
        <v>43</v>
      </c>
      <c r="B49" s="156"/>
      <c r="C49" s="156"/>
      <c r="D49" s="156"/>
      <c r="E49" s="156"/>
    </row>
    <row r="50" spans="1:5">
      <c r="A50" s="156"/>
      <c r="B50" s="156"/>
      <c r="C50" s="156"/>
      <c r="D50" s="156"/>
      <c r="E50" s="156"/>
    </row>
    <row r="51" spans="1:5">
      <c r="A51" s="156"/>
      <c r="B51" s="156"/>
      <c r="C51" s="156"/>
      <c r="D51" s="156"/>
      <c r="E51" s="156"/>
    </row>
    <row r="52" spans="1:5">
      <c r="A52" s="112"/>
      <c r="B52" s="156"/>
      <c r="C52" s="156"/>
      <c r="D52" s="156"/>
      <c r="E52" s="156"/>
    </row>
    <row r="53" spans="1:5" ht="28.2">
      <c r="A53" s="181" t="s">
        <v>44</v>
      </c>
      <c r="B53" s="181"/>
      <c r="C53" s="181"/>
      <c r="D53" s="181"/>
      <c r="E53" s="181"/>
    </row>
    <row r="54" spans="1:5" ht="28.8" thickBot="1">
      <c r="A54" s="112"/>
      <c r="B54" s="157"/>
      <c r="C54" s="157"/>
      <c r="D54" s="183" t="s">
        <v>45</v>
      </c>
      <c r="E54" s="183"/>
    </row>
    <row r="55" spans="1:5" ht="41.4" customHeight="1">
      <c r="A55" s="175" t="s">
        <v>46</v>
      </c>
      <c r="B55" s="176"/>
      <c r="C55" s="158" t="s">
        <v>4</v>
      </c>
      <c r="D55" s="159" t="s">
        <v>47</v>
      </c>
      <c r="E55" s="160" t="s">
        <v>6</v>
      </c>
    </row>
    <row r="56" spans="1:5" ht="35.4" customHeight="1">
      <c r="A56" s="177" t="s">
        <v>48</v>
      </c>
      <c r="B56" s="161" t="s">
        <v>49</v>
      </c>
      <c r="C56" s="162">
        <v>5971707</v>
      </c>
      <c r="D56" s="162">
        <v>7568672</v>
      </c>
      <c r="E56" s="163">
        <v>13540379</v>
      </c>
    </row>
    <row r="57" spans="1:5" ht="35.4" customHeight="1">
      <c r="A57" s="178"/>
      <c r="B57" s="161" t="s">
        <v>50</v>
      </c>
      <c r="C57" s="164">
        <v>44.102953100500365</v>
      </c>
      <c r="D57" s="164">
        <v>55.897046899499635</v>
      </c>
      <c r="E57" s="165">
        <v>100</v>
      </c>
    </row>
    <row r="58" spans="1:5" ht="35.4" customHeight="1">
      <c r="A58" s="177" t="s">
        <v>51</v>
      </c>
      <c r="B58" s="161" t="s">
        <v>49</v>
      </c>
      <c r="C58" s="162" t="s">
        <v>52</v>
      </c>
      <c r="D58" s="162">
        <v>7069237</v>
      </c>
      <c r="E58" s="163" t="s">
        <v>53</v>
      </c>
    </row>
    <row r="59" spans="1:5" ht="35.4" customHeight="1">
      <c r="A59" s="178"/>
      <c r="B59" s="166" t="s">
        <v>50</v>
      </c>
      <c r="C59" s="164">
        <v>45.67</v>
      </c>
      <c r="D59" s="164">
        <v>54.33</v>
      </c>
      <c r="E59" s="165">
        <v>100</v>
      </c>
    </row>
    <row r="60" spans="1:5" ht="35.4" customHeight="1">
      <c r="A60" s="177" t="s">
        <v>54</v>
      </c>
      <c r="B60" s="167" t="s">
        <v>55</v>
      </c>
      <c r="C60" s="168">
        <v>28819</v>
      </c>
      <c r="D60" s="168">
        <v>499435</v>
      </c>
      <c r="E60" s="169">
        <v>528254</v>
      </c>
    </row>
    <row r="61" spans="1:5" ht="35.4" customHeight="1" thickBot="1">
      <c r="A61" s="179"/>
      <c r="B61" s="170" t="s">
        <v>56</v>
      </c>
      <c r="C61" s="171">
        <v>0.48493257823468999</v>
      </c>
      <c r="D61" s="171">
        <v>7.0649067218994066</v>
      </c>
      <c r="E61" s="172">
        <v>4.0597058512733319</v>
      </c>
    </row>
    <row r="62" spans="1:5" ht="29.25" customHeight="1">
      <c r="A62" s="156" t="s">
        <v>57</v>
      </c>
      <c r="B62" s="173"/>
      <c r="C62" s="173"/>
      <c r="D62" s="173"/>
      <c r="E62" s="173"/>
    </row>
  </sheetData>
  <mergeCells count="10">
    <mergeCell ref="A55:B55"/>
    <mergeCell ref="A56:A57"/>
    <mergeCell ref="A58:A59"/>
    <mergeCell ref="A60:A61"/>
    <mergeCell ref="A1:E1"/>
    <mergeCell ref="A2:E2"/>
    <mergeCell ref="A3:E3"/>
    <mergeCell ref="D4:E4"/>
    <mergeCell ref="A53:E53"/>
    <mergeCell ref="D54:E5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10" zoomScaleNormal="85" zoomScaleSheetLayoutView="100" zoomScalePageLayoutView="85" workbookViewId="0">
      <selection activeCell="C8" sqref="C8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7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4" t="s">
        <v>58</v>
      </c>
      <c r="B1" s="184"/>
      <c r="C1" s="184"/>
      <c r="D1" s="184"/>
      <c r="E1" s="184"/>
      <c r="F1" s="184"/>
      <c r="G1" s="184"/>
    </row>
    <row r="2" spans="1:7">
      <c r="A2" s="185"/>
      <c r="B2" s="185"/>
      <c r="C2" s="185"/>
      <c r="D2" s="185"/>
      <c r="E2" s="185"/>
      <c r="F2" s="185"/>
      <c r="G2" s="185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59</v>
      </c>
    </row>
    <row r="5" spans="1:7" s="15" customFormat="1" ht="22.2">
      <c r="A5" s="12" t="s">
        <v>60</v>
      </c>
      <c r="B5" s="186" t="s">
        <v>61</v>
      </c>
      <c r="C5" s="187"/>
      <c r="D5" s="186" t="s">
        <v>62</v>
      </c>
      <c r="E5" s="187"/>
      <c r="F5" s="13" t="s">
        <v>63</v>
      </c>
      <c r="G5" s="14"/>
    </row>
    <row r="6" spans="1:7" s="15" customFormat="1" ht="16.8" thickBot="1">
      <c r="A6" s="16"/>
      <c r="B6" s="17" t="s">
        <v>64</v>
      </c>
      <c r="C6" s="18" t="s">
        <v>65</v>
      </c>
      <c r="D6" s="17" t="s">
        <v>64</v>
      </c>
      <c r="E6" s="19" t="s">
        <v>65</v>
      </c>
      <c r="F6" s="20" t="s">
        <v>66</v>
      </c>
      <c r="G6" s="21" t="s">
        <v>67</v>
      </c>
    </row>
    <row r="7" spans="1:7" s="15" customFormat="1" ht="24" customHeight="1" thickBot="1">
      <c r="A7" s="22" t="s">
        <v>68</v>
      </c>
      <c r="B7" s="23">
        <v>986283</v>
      </c>
      <c r="C7" s="24">
        <v>7.29</v>
      </c>
      <c r="D7" s="23">
        <v>938855</v>
      </c>
      <c r="E7" s="24">
        <v>7.21</v>
      </c>
      <c r="F7" s="25">
        <v>47428</v>
      </c>
      <c r="G7" s="26">
        <f t="shared" ref="G7:G27" si="0">(F7/D7)*100</f>
        <v>5.0516852975166557</v>
      </c>
    </row>
    <row r="8" spans="1:7" s="15" customFormat="1" ht="24" customHeight="1">
      <c r="A8" s="27" t="s">
        <v>20</v>
      </c>
      <c r="B8" s="28">
        <v>368289</v>
      </c>
      <c r="C8" s="29">
        <v>2.72</v>
      </c>
      <c r="D8" s="28">
        <v>481687</v>
      </c>
      <c r="E8" s="29">
        <v>3.7</v>
      </c>
      <c r="F8" s="30">
        <v>-113398</v>
      </c>
      <c r="G8" s="31">
        <f t="shared" si="0"/>
        <v>-23.541843562313286</v>
      </c>
    </row>
    <row r="9" spans="1:7" s="15" customFormat="1" ht="24" customHeight="1">
      <c r="A9" s="32" t="s">
        <v>10</v>
      </c>
      <c r="B9" s="33">
        <v>0</v>
      </c>
      <c r="C9" s="34">
        <v>0</v>
      </c>
      <c r="D9" s="33">
        <v>0</v>
      </c>
      <c r="E9" s="34">
        <v>0</v>
      </c>
      <c r="F9" s="35">
        <v>0</v>
      </c>
      <c r="G9" s="36">
        <v>0</v>
      </c>
    </row>
    <row r="10" spans="1:7" s="15" customFormat="1" ht="24" customHeight="1">
      <c r="A10" s="32" t="s">
        <v>11</v>
      </c>
      <c r="B10" s="33">
        <v>331607</v>
      </c>
      <c r="C10" s="37">
        <v>2.4500000000000002</v>
      </c>
      <c r="D10" s="33">
        <v>465017</v>
      </c>
      <c r="E10" s="37">
        <v>3.57</v>
      </c>
      <c r="F10" s="35">
        <v>-133410</v>
      </c>
      <c r="G10" s="38">
        <f t="shared" si="0"/>
        <v>-28.689273725476706</v>
      </c>
    </row>
    <row r="11" spans="1:7" s="15" customFormat="1" ht="24" customHeight="1">
      <c r="A11" s="32" t="s">
        <v>69</v>
      </c>
      <c r="B11" s="33">
        <v>3467</v>
      </c>
      <c r="C11" s="37">
        <v>0.03</v>
      </c>
      <c r="D11" s="33">
        <v>4867</v>
      </c>
      <c r="E11" s="37">
        <v>0.04</v>
      </c>
      <c r="F11" s="35">
        <v>-1400</v>
      </c>
      <c r="G11" s="39">
        <f t="shared" si="0"/>
        <v>-28.765153071707417</v>
      </c>
    </row>
    <row r="12" spans="1:7" s="15" customFormat="1" ht="24" customHeight="1">
      <c r="A12" s="32" t="s">
        <v>13</v>
      </c>
      <c r="B12" s="33">
        <v>33215</v>
      </c>
      <c r="C12" s="37">
        <v>0.24</v>
      </c>
      <c r="D12" s="33">
        <v>11803</v>
      </c>
      <c r="E12" s="37">
        <v>0.09</v>
      </c>
      <c r="F12" s="35">
        <v>21412</v>
      </c>
      <c r="G12" s="38">
        <f t="shared" si="0"/>
        <v>181.41150554943658</v>
      </c>
    </row>
    <row r="13" spans="1:7" s="15" customFormat="1" ht="24" customHeight="1">
      <c r="A13" s="32" t="s">
        <v>70</v>
      </c>
      <c r="B13" s="33">
        <v>617994</v>
      </c>
      <c r="C13" s="37">
        <v>4.57</v>
      </c>
      <c r="D13" s="33">
        <v>457168</v>
      </c>
      <c r="E13" s="37">
        <v>3.51</v>
      </c>
      <c r="F13" s="35">
        <v>160826</v>
      </c>
      <c r="G13" s="38">
        <f t="shared" si="0"/>
        <v>35.178752668603224</v>
      </c>
    </row>
    <row r="14" spans="1:7" s="15" customFormat="1" ht="24" customHeight="1">
      <c r="A14" s="32" t="s">
        <v>71</v>
      </c>
      <c r="B14" s="33">
        <v>289178</v>
      </c>
      <c r="C14" s="37">
        <v>2.14</v>
      </c>
      <c r="D14" s="33">
        <v>216870</v>
      </c>
      <c r="E14" s="37">
        <v>1.66</v>
      </c>
      <c r="F14" s="35">
        <v>72308</v>
      </c>
      <c r="G14" s="40">
        <f t="shared" si="0"/>
        <v>33.341633236501131</v>
      </c>
    </row>
    <row r="15" spans="1:7" s="15" customFormat="1" ht="24" customHeight="1">
      <c r="A15" s="32" t="s">
        <v>72</v>
      </c>
      <c r="B15" s="33">
        <v>326391</v>
      </c>
      <c r="C15" s="37">
        <v>2.41</v>
      </c>
      <c r="D15" s="33">
        <v>240298</v>
      </c>
      <c r="E15" s="37">
        <v>1.85</v>
      </c>
      <c r="F15" s="35">
        <v>86093</v>
      </c>
      <c r="G15" s="40">
        <f t="shared" si="0"/>
        <v>35.827597399895126</v>
      </c>
    </row>
    <row r="16" spans="1:7" s="15" customFormat="1" ht="24" customHeight="1">
      <c r="A16" s="32" t="s">
        <v>12</v>
      </c>
      <c r="B16" s="33">
        <v>1221</v>
      </c>
      <c r="C16" s="37">
        <v>0.01</v>
      </c>
      <c r="D16" s="33">
        <v>0</v>
      </c>
      <c r="E16" s="34">
        <v>0</v>
      </c>
      <c r="F16" s="35">
        <v>1221</v>
      </c>
      <c r="G16" s="36">
        <v>0</v>
      </c>
    </row>
    <row r="17" spans="1:7" s="15" customFormat="1" ht="24" customHeight="1" thickBot="1">
      <c r="A17" s="41" t="s">
        <v>13</v>
      </c>
      <c r="B17" s="42">
        <v>1204</v>
      </c>
      <c r="C17" s="37">
        <v>0.01</v>
      </c>
      <c r="D17" s="42">
        <v>0</v>
      </c>
      <c r="E17" s="34">
        <v>0</v>
      </c>
      <c r="F17" s="42">
        <v>1204</v>
      </c>
      <c r="G17" s="36">
        <v>0</v>
      </c>
    </row>
    <row r="18" spans="1:7" s="15" customFormat="1" ht="24" customHeight="1" thickBot="1">
      <c r="A18" s="22" t="s">
        <v>73</v>
      </c>
      <c r="B18" s="23">
        <v>12247744</v>
      </c>
      <c r="C18" s="24">
        <v>90.45</v>
      </c>
      <c r="D18" s="43" t="s">
        <v>74</v>
      </c>
      <c r="E18" s="24">
        <v>90.31</v>
      </c>
      <c r="F18" s="25">
        <v>496990</v>
      </c>
      <c r="G18" s="26">
        <v>4.2294222140979203</v>
      </c>
    </row>
    <row r="19" spans="1:7" s="15" customFormat="1" ht="24" customHeight="1">
      <c r="A19" s="27" t="s">
        <v>20</v>
      </c>
      <c r="B19" s="28">
        <v>12155205</v>
      </c>
      <c r="C19" s="29">
        <v>89.77</v>
      </c>
      <c r="D19" s="44" t="s">
        <v>75</v>
      </c>
      <c r="E19" s="29">
        <v>89.34</v>
      </c>
      <c r="F19" s="45">
        <v>530813</v>
      </c>
      <c r="G19" s="38">
        <v>4.5663635569068903</v>
      </c>
    </row>
    <row r="20" spans="1:7" s="15" customFormat="1" ht="24" customHeight="1">
      <c r="A20" s="32" t="s">
        <v>76</v>
      </c>
      <c r="B20" s="33">
        <v>1205761</v>
      </c>
      <c r="C20" s="37">
        <v>8.9</v>
      </c>
      <c r="D20" s="33">
        <v>1265362</v>
      </c>
      <c r="E20" s="37">
        <v>9.7200000000000006</v>
      </c>
      <c r="F20" s="30">
        <v>-59601</v>
      </c>
      <c r="G20" s="38">
        <v>-4.7101936046759736</v>
      </c>
    </row>
    <row r="21" spans="1:7" s="15" customFormat="1" ht="24" customHeight="1">
      <c r="A21" s="32" t="s">
        <v>22</v>
      </c>
      <c r="B21" s="33">
        <v>9850029</v>
      </c>
      <c r="C21" s="37">
        <v>72.75</v>
      </c>
      <c r="D21" s="33">
        <v>9280347</v>
      </c>
      <c r="E21" s="37">
        <v>71.319999999999993</v>
      </c>
      <c r="F21" s="35">
        <v>569682</v>
      </c>
      <c r="G21" s="38">
        <v>6.138590507445465</v>
      </c>
    </row>
    <row r="22" spans="1:7" s="15" customFormat="1" ht="24" customHeight="1">
      <c r="A22" s="32" t="s">
        <v>23</v>
      </c>
      <c r="B22" s="33">
        <v>205954</v>
      </c>
      <c r="C22" s="37">
        <v>1.52</v>
      </c>
      <c r="D22" s="33" t="s">
        <v>77</v>
      </c>
      <c r="E22" s="37">
        <v>0.9</v>
      </c>
      <c r="F22" s="35">
        <v>89007</v>
      </c>
      <c r="G22" s="38">
        <v>76.108408082293693</v>
      </c>
    </row>
    <row r="23" spans="1:7" s="15" customFormat="1" ht="24" customHeight="1">
      <c r="A23" s="32" t="s">
        <v>24</v>
      </c>
      <c r="B23" s="33">
        <v>450623</v>
      </c>
      <c r="C23" s="37">
        <v>3.33</v>
      </c>
      <c r="D23" s="33">
        <v>484654</v>
      </c>
      <c r="E23" s="37">
        <v>3.73</v>
      </c>
      <c r="F23" s="35">
        <v>-34031</v>
      </c>
      <c r="G23" s="38">
        <f t="shared" si="0"/>
        <v>-7.0217103335575484</v>
      </c>
    </row>
    <row r="24" spans="1:7" s="15" customFormat="1" ht="24" customHeight="1">
      <c r="A24" s="32" t="s">
        <v>25</v>
      </c>
      <c r="B24" s="33">
        <v>442838</v>
      </c>
      <c r="C24" s="37">
        <v>3.27</v>
      </c>
      <c r="D24" s="33">
        <v>477082</v>
      </c>
      <c r="E24" s="37">
        <v>3.67</v>
      </c>
      <c r="F24" s="35">
        <v>-34244</v>
      </c>
      <c r="G24" s="38">
        <f t="shared" si="0"/>
        <v>-7.1778017196205264</v>
      </c>
    </row>
    <row r="25" spans="1:7" s="15" customFormat="1" ht="24" customHeight="1">
      <c r="A25" s="32" t="s">
        <v>26</v>
      </c>
      <c r="B25" s="33">
        <v>92539</v>
      </c>
      <c r="C25" s="37">
        <v>0.68</v>
      </c>
      <c r="D25" s="33">
        <v>126362</v>
      </c>
      <c r="E25" s="37">
        <v>0.97</v>
      </c>
      <c r="F25" s="35">
        <v>-33823</v>
      </c>
      <c r="G25" s="38">
        <f t="shared" si="0"/>
        <v>-26.766749497475505</v>
      </c>
    </row>
    <row r="26" spans="1:7" s="15" customFormat="1" ht="24" customHeight="1">
      <c r="A26" s="32" t="s">
        <v>71</v>
      </c>
      <c r="B26" s="33">
        <v>45491</v>
      </c>
      <c r="C26" s="37">
        <v>0.33</v>
      </c>
      <c r="D26" s="33">
        <v>63337</v>
      </c>
      <c r="E26" s="37">
        <v>0.49</v>
      </c>
      <c r="F26" s="35">
        <v>-17846</v>
      </c>
      <c r="G26" s="38">
        <f t="shared" si="0"/>
        <v>-28.176263479482767</v>
      </c>
    </row>
    <row r="27" spans="1:7" s="15" customFormat="1" ht="24" customHeight="1">
      <c r="A27" s="32" t="s">
        <v>72</v>
      </c>
      <c r="B27" s="33">
        <v>45170</v>
      </c>
      <c r="C27" s="37">
        <v>0.33</v>
      </c>
      <c r="D27" s="33">
        <v>63025</v>
      </c>
      <c r="E27" s="37">
        <v>0.48</v>
      </c>
      <c r="F27" s="35">
        <v>-17855</v>
      </c>
      <c r="G27" s="38">
        <f t="shared" si="0"/>
        <v>-28.330027766759226</v>
      </c>
    </row>
    <row r="28" spans="1:7" s="15" customFormat="1" ht="24" customHeight="1">
      <c r="A28" s="32" t="s">
        <v>12</v>
      </c>
      <c r="B28" s="33">
        <v>982</v>
      </c>
      <c r="C28" s="37">
        <v>0.01</v>
      </c>
      <c r="D28" s="33">
        <v>0</v>
      </c>
      <c r="E28" s="46">
        <v>0</v>
      </c>
      <c r="F28" s="35">
        <v>982</v>
      </c>
      <c r="G28" s="47">
        <v>0</v>
      </c>
    </row>
    <row r="29" spans="1:7" s="15" customFormat="1" ht="24" customHeight="1" thickBot="1">
      <c r="A29" s="41" t="s">
        <v>13</v>
      </c>
      <c r="B29" s="48">
        <v>896</v>
      </c>
      <c r="C29" s="37">
        <v>0.01</v>
      </c>
      <c r="D29" s="48">
        <v>0</v>
      </c>
      <c r="E29" s="49">
        <v>0</v>
      </c>
      <c r="F29" s="50">
        <v>896</v>
      </c>
      <c r="G29" s="51">
        <v>0</v>
      </c>
    </row>
    <row r="30" spans="1:7" s="15" customFormat="1" ht="24" customHeight="1" thickBot="1">
      <c r="A30" s="22" t="s">
        <v>78</v>
      </c>
      <c r="B30" s="23">
        <v>291484</v>
      </c>
      <c r="C30" s="24">
        <v>2.15</v>
      </c>
      <c r="D30" s="23">
        <v>305624</v>
      </c>
      <c r="E30" s="24">
        <v>2.35</v>
      </c>
      <c r="F30" s="25">
        <v>-14140</v>
      </c>
      <c r="G30" s="26">
        <f t="shared" ref="G30:G38" si="1">(F30/D30)*100</f>
        <v>-4.6266000052351908</v>
      </c>
    </row>
    <row r="31" spans="1:7" s="15" customFormat="1" ht="24" customHeight="1">
      <c r="A31" s="27" t="s">
        <v>20</v>
      </c>
      <c r="B31" s="28">
        <v>1051</v>
      </c>
      <c r="C31" s="37">
        <v>0.01</v>
      </c>
      <c r="D31" s="28">
        <v>608</v>
      </c>
      <c r="E31" s="46">
        <v>0</v>
      </c>
      <c r="F31" s="30">
        <v>443</v>
      </c>
      <c r="G31" s="52">
        <f t="shared" si="1"/>
        <v>72.86184210526315</v>
      </c>
    </row>
    <row r="32" spans="1:7" s="15" customFormat="1" ht="24" customHeight="1" thickBot="1">
      <c r="A32" s="41" t="s">
        <v>70</v>
      </c>
      <c r="B32" s="53">
        <v>290433</v>
      </c>
      <c r="C32" s="54">
        <v>2.14</v>
      </c>
      <c r="D32" s="53">
        <v>305016</v>
      </c>
      <c r="E32" s="54">
        <v>2.35</v>
      </c>
      <c r="F32" s="35">
        <v>-14583</v>
      </c>
      <c r="G32" s="52">
        <f t="shared" si="1"/>
        <v>-4.7810606656699974</v>
      </c>
    </row>
    <row r="33" spans="1:7" s="15" customFormat="1" ht="24" customHeight="1" thickBot="1">
      <c r="A33" s="22" t="s">
        <v>79</v>
      </c>
      <c r="B33" s="23">
        <v>12984</v>
      </c>
      <c r="C33" s="24">
        <v>0.1</v>
      </c>
      <c r="D33" s="23">
        <v>15031</v>
      </c>
      <c r="E33" s="24">
        <v>0.12</v>
      </c>
      <c r="F33" s="25">
        <v>-2047</v>
      </c>
      <c r="G33" s="26">
        <f t="shared" si="1"/>
        <v>-13.618521721774998</v>
      </c>
    </row>
    <row r="34" spans="1:7" s="15" customFormat="1" ht="24" customHeight="1">
      <c r="A34" s="27" t="s">
        <v>20</v>
      </c>
      <c r="B34" s="28">
        <v>8748</v>
      </c>
      <c r="C34" s="29">
        <v>7.0000000000000007E-2</v>
      </c>
      <c r="D34" s="28">
        <v>8025</v>
      </c>
      <c r="E34" s="29">
        <v>0.06</v>
      </c>
      <c r="F34" s="35">
        <v>723</v>
      </c>
      <c r="G34" s="31">
        <f t="shared" si="1"/>
        <v>9.009345794392523</v>
      </c>
    </row>
    <row r="35" spans="1:7" s="15" customFormat="1" ht="24" customHeight="1" thickBot="1">
      <c r="A35" s="41" t="s">
        <v>26</v>
      </c>
      <c r="B35" s="53">
        <v>4236</v>
      </c>
      <c r="C35" s="37">
        <v>0.03</v>
      </c>
      <c r="D35" s="53">
        <v>7006</v>
      </c>
      <c r="E35" s="37">
        <v>0.06</v>
      </c>
      <c r="F35" s="35">
        <v>-2770</v>
      </c>
      <c r="G35" s="52">
        <f t="shared" si="1"/>
        <v>-39.537539252069656</v>
      </c>
    </row>
    <row r="36" spans="1:7" s="15" customFormat="1" ht="24" customHeight="1" thickBot="1">
      <c r="A36" s="55" t="s">
        <v>80</v>
      </c>
      <c r="B36" s="23">
        <v>13538495</v>
      </c>
      <c r="C36" s="24">
        <v>99.99</v>
      </c>
      <c r="D36" s="43" t="s">
        <v>81</v>
      </c>
      <c r="E36" s="24">
        <v>99.99</v>
      </c>
      <c r="F36" s="25">
        <v>528231</v>
      </c>
      <c r="G36" s="26">
        <v>4.0600905561947096</v>
      </c>
    </row>
    <row r="37" spans="1:7" s="59" customFormat="1" ht="24" customHeight="1" thickBot="1">
      <c r="A37" s="56" t="s">
        <v>31</v>
      </c>
      <c r="B37" s="57">
        <v>1884</v>
      </c>
      <c r="C37" s="58">
        <v>0.01</v>
      </c>
      <c r="D37" s="57">
        <v>1861</v>
      </c>
      <c r="E37" s="58">
        <v>0.01</v>
      </c>
      <c r="F37" s="25">
        <v>23</v>
      </c>
      <c r="G37" s="26">
        <f t="shared" si="1"/>
        <v>1.2358946802794197</v>
      </c>
    </row>
    <row r="38" spans="1:7" s="15" customFormat="1" ht="24" customHeight="1">
      <c r="A38" s="60" t="s">
        <v>82</v>
      </c>
      <c r="B38" s="61">
        <v>1884</v>
      </c>
      <c r="C38" s="62">
        <v>0.01</v>
      </c>
      <c r="D38" s="61">
        <v>1861</v>
      </c>
      <c r="E38" s="62">
        <v>0.01</v>
      </c>
      <c r="F38" s="30">
        <v>23</v>
      </c>
      <c r="G38" s="31">
        <f t="shared" si="1"/>
        <v>1.2358946802794197</v>
      </c>
    </row>
    <row r="39" spans="1:7" s="15" customFormat="1" ht="24" customHeight="1">
      <c r="A39" s="32" t="s">
        <v>83</v>
      </c>
      <c r="B39" s="33">
        <v>0</v>
      </c>
      <c r="C39" s="46">
        <v>0</v>
      </c>
      <c r="D39" s="33">
        <v>0</v>
      </c>
      <c r="E39" s="46">
        <v>0</v>
      </c>
      <c r="F39" s="35">
        <v>0</v>
      </c>
      <c r="G39" s="47">
        <v>0</v>
      </c>
    </row>
    <row r="40" spans="1:7" s="15" customFormat="1" ht="24" customHeight="1">
      <c r="A40" s="60" t="s">
        <v>84</v>
      </c>
      <c r="B40" s="33">
        <v>0</v>
      </c>
      <c r="C40" s="46">
        <v>0</v>
      </c>
      <c r="D40" s="33">
        <v>0</v>
      </c>
      <c r="E40" s="46">
        <v>0</v>
      </c>
      <c r="F40" s="50">
        <v>0</v>
      </c>
      <c r="G40" s="47">
        <v>0</v>
      </c>
    </row>
    <row r="41" spans="1:7" s="15" customFormat="1" ht="24" customHeight="1" thickBot="1">
      <c r="A41" s="41" t="s">
        <v>85</v>
      </c>
      <c r="B41" s="48">
        <v>0</v>
      </c>
      <c r="C41" s="49">
        <v>0</v>
      </c>
      <c r="D41" s="48">
        <v>0</v>
      </c>
      <c r="E41" s="49">
        <v>0</v>
      </c>
      <c r="F41" s="48">
        <v>0</v>
      </c>
      <c r="G41" s="47">
        <v>0</v>
      </c>
    </row>
    <row r="42" spans="1:7" s="15" customFormat="1" ht="24" customHeight="1" thickBot="1">
      <c r="A42" s="22" t="s">
        <v>86</v>
      </c>
      <c r="B42" s="23">
        <v>0</v>
      </c>
      <c r="C42" s="63">
        <v>0</v>
      </c>
      <c r="D42" s="23">
        <v>0</v>
      </c>
      <c r="E42" s="63">
        <v>0</v>
      </c>
      <c r="F42" s="25">
        <v>0</v>
      </c>
      <c r="G42" s="64">
        <f>C42-E42</f>
        <v>0</v>
      </c>
    </row>
    <row r="43" spans="1:7" s="15" customFormat="1" ht="24" customHeight="1">
      <c r="A43" s="27" t="s">
        <v>76</v>
      </c>
      <c r="B43" s="65">
        <v>0</v>
      </c>
      <c r="C43" s="66">
        <v>0</v>
      </c>
      <c r="D43" s="65">
        <v>0</v>
      </c>
      <c r="E43" s="66">
        <v>0</v>
      </c>
      <c r="F43" s="35">
        <v>0</v>
      </c>
      <c r="G43" s="47">
        <v>0</v>
      </c>
    </row>
    <row r="44" spans="1:7" s="15" customFormat="1" ht="24" customHeight="1">
      <c r="A44" s="32" t="s">
        <v>87</v>
      </c>
      <c r="B44" s="33">
        <v>0</v>
      </c>
      <c r="C44" s="46">
        <v>0</v>
      </c>
      <c r="D44" s="33">
        <v>0</v>
      </c>
      <c r="E44" s="46">
        <v>0</v>
      </c>
      <c r="F44" s="35">
        <v>0</v>
      </c>
      <c r="G44" s="47">
        <v>0</v>
      </c>
    </row>
    <row r="45" spans="1:7" s="15" customFormat="1" ht="24" customHeight="1" thickBot="1">
      <c r="A45" s="67" t="s">
        <v>88</v>
      </c>
      <c r="B45" s="53">
        <v>0</v>
      </c>
      <c r="C45" s="49">
        <v>0</v>
      </c>
      <c r="D45" s="53">
        <v>0</v>
      </c>
      <c r="E45" s="49">
        <v>0</v>
      </c>
      <c r="F45" s="35">
        <v>0</v>
      </c>
      <c r="G45" s="47">
        <v>0</v>
      </c>
    </row>
    <row r="46" spans="1:7" s="15" customFormat="1" ht="24" customHeight="1" thickBot="1">
      <c r="A46" s="68" t="s">
        <v>89</v>
      </c>
      <c r="B46" s="23">
        <v>13540379</v>
      </c>
      <c r="C46" s="24">
        <v>100</v>
      </c>
      <c r="D46" s="43" t="s">
        <v>90</v>
      </c>
      <c r="E46" s="24">
        <v>100</v>
      </c>
      <c r="F46" s="25">
        <v>528254</v>
      </c>
      <c r="G46" s="26">
        <v>4.059686638423778</v>
      </c>
    </row>
    <row r="47" spans="1:7" s="74" customFormat="1">
      <c r="A47" s="69" t="s">
        <v>91</v>
      </c>
      <c r="B47" s="70"/>
      <c r="C47" s="70"/>
      <c r="D47" s="71"/>
      <c r="E47" s="72"/>
      <c r="F47" s="70"/>
      <c r="G47" s="73"/>
    </row>
    <row r="48" spans="1:7" s="74" customFormat="1">
      <c r="A48" s="75" t="s">
        <v>92</v>
      </c>
      <c r="B48" s="75"/>
      <c r="C48" s="75"/>
      <c r="D48" s="76"/>
      <c r="E48" s="76"/>
      <c r="F48" s="75"/>
      <c r="G48" s="73"/>
    </row>
    <row r="49" spans="1:7" s="74" customFormat="1">
      <c r="A49" s="188"/>
      <c r="B49" s="188"/>
      <c r="C49" s="188"/>
      <c r="D49" s="188"/>
      <c r="E49" s="188"/>
      <c r="F49" s="188"/>
      <c r="G49" s="73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C8" sqref="C8"/>
    </sheetView>
  </sheetViews>
  <sheetFormatPr defaultColWidth="8.6328125" defaultRowHeight="15.6"/>
  <cols>
    <col min="1" max="53" width="8.6328125" style="82"/>
    <col min="54" max="54" width="8.6328125" style="79"/>
    <col min="55" max="56" width="11.81640625" style="80" customWidth="1"/>
    <col min="57" max="57" width="11.81640625" style="81" customWidth="1"/>
    <col min="58" max="60" width="8.6328125" style="80"/>
    <col min="61" max="63" width="8.6328125" style="82"/>
    <col min="64" max="64" width="10.54296875" style="82" customWidth="1"/>
    <col min="65" max="65" width="10.453125" style="82" customWidth="1"/>
    <col min="66" max="66" width="9.54296875" style="82" customWidth="1"/>
    <col min="67" max="16384" width="8.6328125" style="82"/>
  </cols>
  <sheetData>
    <row r="1" spans="1:69" ht="28.2">
      <c r="A1" s="189" t="s">
        <v>93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78"/>
      <c r="BE1" s="81" t="s">
        <v>94</v>
      </c>
      <c r="BH1" s="80" t="s">
        <v>95</v>
      </c>
    </row>
    <row r="2" spans="1:69" ht="19.95" customHeight="1">
      <c r="BB2" s="78" t="s">
        <v>96</v>
      </c>
      <c r="BC2" s="83" t="s">
        <v>97</v>
      </c>
      <c r="BD2" s="80" t="s">
        <v>98</v>
      </c>
      <c r="BE2" s="81" t="s">
        <v>99</v>
      </c>
      <c r="BF2" s="83" t="s">
        <v>97</v>
      </c>
      <c r="BG2" s="80" t="s">
        <v>98</v>
      </c>
      <c r="BH2" s="80" t="s">
        <v>99</v>
      </c>
    </row>
    <row r="3" spans="1:69" ht="19.95" customHeight="1">
      <c r="BB3" s="79" t="s">
        <v>100</v>
      </c>
      <c r="BC3" s="80">
        <v>12523956</v>
      </c>
      <c r="BD3" s="80">
        <v>11373881</v>
      </c>
      <c r="BE3" s="81">
        <v>704021</v>
      </c>
      <c r="BF3" s="80">
        <v>12523.956</v>
      </c>
      <c r="BG3" s="80">
        <v>11373.880999999999</v>
      </c>
      <c r="BH3" s="80">
        <v>704.02099999999996</v>
      </c>
      <c r="BI3" s="79"/>
      <c r="BK3" s="84" t="s">
        <v>101</v>
      </c>
      <c r="BL3" s="85">
        <v>1235735</v>
      </c>
      <c r="BM3" s="86">
        <v>1149087</v>
      </c>
      <c r="BN3" s="87">
        <v>86103</v>
      </c>
      <c r="BO3" s="86">
        <f t="shared" ref="BO3:BQ34" si="0">BL3/1000</f>
        <v>1235.7349999999999</v>
      </c>
      <c r="BP3" s="86">
        <f t="shared" si="0"/>
        <v>1149.087</v>
      </c>
      <c r="BQ3" s="86">
        <f t="shared" si="0"/>
        <v>86.102999999999994</v>
      </c>
    </row>
    <row r="4" spans="1:69" ht="19.95" customHeight="1">
      <c r="BB4" s="79" t="s">
        <v>102</v>
      </c>
      <c r="BC4" s="80">
        <v>9020115</v>
      </c>
      <c r="BD4" s="80">
        <v>8459595</v>
      </c>
      <c r="BE4" s="81">
        <v>347741</v>
      </c>
      <c r="BF4" s="80">
        <v>9020.1149999999998</v>
      </c>
      <c r="BG4" s="80">
        <v>8459.5949999999993</v>
      </c>
      <c r="BH4" s="80">
        <v>347.74099999999999</v>
      </c>
      <c r="BI4" s="79"/>
      <c r="BK4" s="84" t="s">
        <v>103</v>
      </c>
      <c r="BL4" s="85">
        <v>1577800</v>
      </c>
      <c r="BM4" s="86">
        <v>1311254</v>
      </c>
      <c r="BN4" s="87">
        <v>261223</v>
      </c>
      <c r="BO4" s="86">
        <f t="shared" si="0"/>
        <v>1577.8</v>
      </c>
      <c r="BP4" s="86">
        <f t="shared" si="0"/>
        <v>1311.2539999999999</v>
      </c>
      <c r="BQ4" s="86">
        <f t="shared" si="0"/>
        <v>261.22300000000001</v>
      </c>
    </row>
    <row r="5" spans="1:69" ht="19.95" customHeight="1">
      <c r="BB5" s="79" t="s">
        <v>104</v>
      </c>
      <c r="BC5" s="80">
        <v>11713699</v>
      </c>
      <c r="BD5" s="80">
        <v>10776315</v>
      </c>
      <c r="BE5" s="81">
        <v>606026</v>
      </c>
      <c r="BF5" s="80">
        <v>11713.699000000001</v>
      </c>
      <c r="BG5" s="80">
        <v>10776.315000000001</v>
      </c>
      <c r="BH5" s="80">
        <v>606.02599999999995</v>
      </c>
      <c r="BI5" s="79" t="s">
        <v>104</v>
      </c>
      <c r="BK5" s="84" t="s">
        <v>105</v>
      </c>
      <c r="BL5" s="85">
        <v>1910058</v>
      </c>
      <c r="BM5" s="86">
        <v>1669183</v>
      </c>
      <c r="BN5" s="87">
        <v>237751</v>
      </c>
      <c r="BO5" s="86">
        <f t="shared" si="0"/>
        <v>1910.058</v>
      </c>
      <c r="BP5" s="86">
        <f t="shared" si="0"/>
        <v>1669.183</v>
      </c>
      <c r="BQ5" s="86">
        <f t="shared" si="0"/>
        <v>237.751</v>
      </c>
    </row>
    <row r="6" spans="1:69" ht="19.95" customHeight="1">
      <c r="BB6" s="79" t="s">
        <v>106</v>
      </c>
      <c r="BC6" s="80">
        <v>11768561</v>
      </c>
      <c r="BD6" s="80">
        <v>10728918</v>
      </c>
      <c r="BE6" s="81">
        <v>652393</v>
      </c>
      <c r="BF6" s="80">
        <v>11768.561</v>
      </c>
      <c r="BG6" s="80">
        <v>10728.918</v>
      </c>
      <c r="BH6" s="80">
        <v>652.39300000000003</v>
      </c>
      <c r="BI6" s="79"/>
      <c r="BK6" s="84" t="s">
        <v>107</v>
      </c>
      <c r="BL6" s="85">
        <v>1642499</v>
      </c>
      <c r="BM6" s="86">
        <v>1325977</v>
      </c>
      <c r="BN6" s="87">
        <v>297295</v>
      </c>
      <c r="BO6" s="86">
        <f t="shared" si="0"/>
        <v>1642.499</v>
      </c>
      <c r="BP6" s="86">
        <f t="shared" si="0"/>
        <v>1325.9770000000001</v>
      </c>
      <c r="BQ6" s="86">
        <f t="shared" si="0"/>
        <v>297.29500000000002</v>
      </c>
    </row>
    <row r="7" spans="1:69" ht="19.95" customHeight="1">
      <c r="BB7" s="79" t="s">
        <v>108</v>
      </c>
      <c r="BC7" s="80">
        <v>14520917</v>
      </c>
      <c r="BD7" s="80">
        <v>13192471</v>
      </c>
      <c r="BE7" s="81">
        <v>841324</v>
      </c>
      <c r="BF7" s="80">
        <v>14520.916999999999</v>
      </c>
      <c r="BG7" s="80">
        <v>13192.471</v>
      </c>
      <c r="BH7" s="80">
        <v>841.32399999999996</v>
      </c>
      <c r="BI7" s="79"/>
      <c r="BK7" s="84" t="s">
        <v>109</v>
      </c>
      <c r="BL7" s="85">
        <v>1683150</v>
      </c>
      <c r="BM7" s="86">
        <v>1495026</v>
      </c>
      <c r="BN7" s="87">
        <v>188124</v>
      </c>
      <c r="BO7" s="86">
        <f t="shared" si="0"/>
        <v>1683.15</v>
      </c>
      <c r="BP7" s="86">
        <f t="shared" si="0"/>
        <v>1495.0260000000001</v>
      </c>
      <c r="BQ7" s="86">
        <f t="shared" si="0"/>
        <v>188.124</v>
      </c>
    </row>
    <row r="8" spans="1:69" ht="19.95" customHeight="1">
      <c r="BB8" s="79" t="s">
        <v>110</v>
      </c>
      <c r="BC8" s="80">
        <v>11715533</v>
      </c>
      <c r="BD8" s="80">
        <v>10698044</v>
      </c>
      <c r="BE8" s="81">
        <v>649559</v>
      </c>
      <c r="BF8" s="80">
        <v>11715.532999999999</v>
      </c>
      <c r="BG8" s="80">
        <v>10698.044</v>
      </c>
      <c r="BH8" s="80">
        <v>649.55899999999997</v>
      </c>
      <c r="BI8" s="79" t="s">
        <v>110</v>
      </c>
      <c r="BK8" s="84" t="s">
        <v>111</v>
      </c>
      <c r="BL8" s="85">
        <v>2181734</v>
      </c>
      <c r="BM8" s="86">
        <v>1693392</v>
      </c>
      <c r="BN8" s="87">
        <v>482424</v>
      </c>
      <c r="BO8" s="86">
        <f t="shared" si="0"/>
        <v>2181.7339999999999</v>
      </c>
      <c r="BP8" s="86">
        <f t="shared" si="0"/>
        <v>1693.3920000000001</v>
      </c>
      <c r="BQ8" s="86">
        <f t="shared" si="0"/>
        <v>482.42399999999998</v>
      </c>
    </row>
    <row r="9" spans="1:69" ht="19.95" customHeight="1">
      <c r="BB9" s="79" t="s">
        <v>112</v>
      </c>
      <c r="BC9" s="80">
        <v>12890504</v>
      </c>
      <c r="BD9" s="80">
        <v>11883155</v>
      </c>
      <c r="BE9" s="81">
        <v>550857</v>
      </c>
      <c r="BF9" s="80">
        <v>12890.504000000001</v>
      </c>
      <c r="BG9" s="80">
        <v>11883.155000000001</v>
      </c>
      <c r="BH9" s="80">
        <v>550.85699999999997</v>
      </c>
      <c r="BI9" s="79"/>
      <c r="BK9" s="84" t="s">
        <v>113</v>
      </c>
      <c r="BL9" s="85">
        <v>2431119</v>
      </c>
      <c r="BM9" s="86">
        <v>1980560</v>
      </c>
      <c r="BN9" s="87">
        <v>433023</v>
      </c>
      <c r="BO9" s="86">
        <f t="shared" si="0"/>
        <v>2431.1190000000001</v>
      </c>
      <c r="BP9" s="86">
        <f t="shared" si="0"/>
        <v>1980.56</v>
      </c>
      <c r="BQ9" s="86">
        <f t="shared" si="0"/>
        <v>433.02300000000002</v>
      </c>
    </row>
    <row r="10" spans="1:69" ht="19.95" customHeight="1">
      <c r="BB10" s="79" t="s">
        <v>114</v>
      </c>
      <c r="BC10" s="80">
        <v>12695430</v>
      </c>
      <c r="BD10" s="80">
        <v>11689761</v>
      </c>
      <c r="BE10" s="81">
        <v>619494</v>
      </c>
      <c r="BF10" s="80">
        <v>12695.43</v>
      </c>
      <c r="BG10" s="80">
        <v>11689.761</v>
      </c>
      <c r="BH10" s="80">
        <v>619.49400000000003</v>
      </c>
      <c r="BI10" s="79"/>
      <c r="BK10" s="84" t="s">
        <v>115</v>
      </c>
      <c r="BL10" s="85">
        <v>3340846</v>
      </c>
      <c r="BM10" s="86">
        <v>2872861</v>
      </c>
      <c r="BN10" s="87">
        <v>439052</v>
      </c>
      <c r="BO10" s="86">
        <f t="shared" si="0"/>
        <v>3340.846</v>
      </c>
      <c r="BP10" s="86">
        <f t="shared" si="0"/>
        <v>2872.8609999999999</v>
      </c>
      <c r="BQ10" s="86">
        <f t="shared" si="0"/>
        <v>439.05200000000002</v>
      </c>
    </row>
    <row r="11" spans="1:69" ht="19.95" customHeight="1">
      <c r="BB11" s="79" t="s">
        <v>116</v>
      </c>
      <c r="BC11" s="80">
        <v>11656347</v>
      </c>
      <c r="BD11" s="80">
        <v>10727910</v>
      </c>
      <c r="BE11" s="81">
        <v>547766</v>
      </c>
      <c r="BF11" s="80">
        <v>11656.347</v>
      </c>
      <c r="BG11" s="80">
        <v>10727.91</v>
      </c>
      <c r="BH11" s="80">
        <v>547.76599999999996</v>
      </c>
      <c r="BI11" s="79" t="s">
        <v>116</v>
      </c>
      <c r="BK11" s="84" t="s">
        <v>117</v>
      </c>
      <c r="BL11" s="85">
        <v>2581612</v>
      </c>
      <c r="BM11" s="86">
        <v>2293359</v>
      </c>
      <c r="BN11" s="87">
        <v>284503</v>
      </c>
      <c r="BO11" s="86">
        <f t="shared" si="0"/>
        <v>2581.6120000000001</v>
      </c>
      <c r="BP11" s="86">
        <f t="shared" si="0"/>
        <v>2293.3589999999999</v>
      </c>
      <c r="BQ11" s="86">
        <f t="shared" si="0"/>
        <v>284.50299999999999</v>
      </c>
    </row>
    <row r="12" spans="1:69" ht="19.95" customHeight="1">
      <c r="BB12" s="79" t="s">
        <v>118</v>
      </c>
      <c r="BC12" s="80">
        <v>11903546</v>
      </c>
      <c r="BD12" s="80">
        <v>11067561</v>
      </c>
      <c r="BE12" s="81">
        <v>486340</v>
      </c>
      <c r="BF12" s="80">
        <v>11903.546</v>
      </c>
      <c r="BG12" s="80">
        <v>11067.561</v>
      </c>
      <c r="BH12" s="80">
        <v>486.34</v>
      </c>
      <c r="BI12" s="79"/>
      <c r="BK12" s="84" t="s">
        <v>119</v>
      </c>
      <c r="BL12" s="85">
        <v>3980031</v>
      </c>
      <c r="BM12" s="86">
        <v>3365183</v>
      </c>
      <c r="BN12" s="87">
        <v>558424</v>
      </c>
      <c r="BO12" s="86">
        <f t="shared" si="0"/>
        <v>3980.0309999999999</v>
      </c>
      <c r="BP12" s="86">
        <f t="shared" si="0"/>
        <v>3365.183</v>
      </c>
      <c r="BQ12" s="86">
        <f t="shared" si="0"/>
        <v>558.42399999999998</v>
      </c>
    </row>
    <row r="13" spans="1:69" ht="19.95" customHeight="1">
      <c r="BB13" s="79" t="s">
        <v>120</v>
      </c>
      <c r="BC13" s="80">
        <v>11487524</v>
      </c>
      <c r="BD13" s="80">
        <v>10741008</v>
      </c>
      <c r="BE13" s="81">
        <v>399187</v>
      </c>
      <c r="BF13" s="80">
        <v>11487.523999999999</v>
      </c>
      <c r="BG13" s="80">
        <v>10741.008</v>
      </c>
      <c r="BH13" s="80">
        <v>399.18700000000001</v>
      </c>
      <c r="BI13" s="79"/>
      <c r="BK13" s="84" t="s">
        <v>121</v>
      </c>
      <c r="BL13" s="85">
        <v>4245477</v>
      </c>
      <c r="BM13" s="86">
        <v>3434169</v>
      </c>
      <c r="BN13" s="87">
        <v>784338</v>
      </c>
      <c r="BO13" s="86">
        <f t="shared" si="0"/>
        <v>4245.4769999999999</v>
      </c>
      <c r="BP13" s="86">
        <f t="shared" si="0"/>
        <v>3434.1689999999999</v>
      </c>
      <c r="BQ13" s="86">
        <f t="shared" si="0"/>
        <v>784.33799999999997</v>
      </c>
    </row>
    <row r="14" spans="1:69" ht="19.95" customHeight="1">
      <c r="BB14" s="79" t="s">
        <v>122</v>
      </c>
      <c r="BC14" s="80">
        <v>10888925</v>
      </c>
      <c r="BD14" s="80">
        <v>10162943</v>
      </c>
      <c r="BE14" s="81">
        <v>347454</v>
      </c>
      <c r="BF14" s="80">
        <v>10888.924999999999</v>
      </c>
      <c r="BG14" s="80">
        <v>10162.942999999999</v>
      </c>
      <c r="BH14" s="80">
        <v>347.45400000000001</v>
      </c>
      <c r="BI14" s="79" t="s">
        <v>122</v>
      </c>
      <c r="BK14" s="84" t="s">
        <v>123</v>
      </c>
      <c r="BL14" s="85">
        <v>4083032</v>
      </c>
      <c r="BM14" s="86">
        <v>3252826</v>
      </c>
      <c r="BN14" s="87">
        <v>819943</v>
      </c>
      <c r="BO14" s="86">
        <f t="shared" si="0"/>
        <v>4083.0320000000002</v>
      </c>
      <c r="BP14" s="86">
        <f t="shared" si="0"/>
        <v>3252.826</v>
      </c>
      <c r="BQ14" s="86">
        <f t="shared" si="0"/>
        <v>819.94299999999998</v>
      </c>
    </row>
    <row r="15" spans="1:69" ht="19.95" customHeight="1">
      <c r="BB15" s="79" t="s">
        <v>124</v>
      </c>
      <c r="BC15" s="80">
        <v>17205163</v>
      </c>
      <c r="BD15" s="80">
        <v>16306900</v>
      </c>
      <c r="BE15" s="81">
        <v>500675</v>
      </c>
      <c r="BF15" s="80">
        <v>17205.163</v>
      </c>
      <c r="BG15" s="80">
        <v>16306.9</v>
      </c>
      <c r="BH15" s="80">
        <v>500.67500000000001</v>
      </c>
      <c r="BI15" s="79"/>
      <c r="BK15" s="84" t="s">
        <v>125</v>
      </c>
      <c r="BL15" s="85">
        <v>4626743</v>
      </c>
      <c r="BM15" s="86">
        <v>3924629</v>
      </c>
      <c r="BN15" s="87">
        <v>700770</v>
      </c>
      <c r="BO15" s="86">
        <f t="shared" si="0"/>
        <v>4626.7430000000004</v>
      </c>
      <c r="BP15" s="86">
        <f t="shared" si="0"/>
        <v>3924.6289999999999</v>
      </c>
      <c r="BQ15" s="86">
        <f t="shared" si="0"/>
        <v>700.77</v>
      </c>
    </row>
    <row r="16" spans="1:69" ht="19.95" customHeight="1">
      <c r="BB16" s="79" t="s">
        <v>126</v>
      </c>
      <c r="BC16" s="80">
        <v>13659581</v>
      </c>
      <c r="BD16" s="80">
        <v>12781739</v>
      </c>
      <c r="BE16" s="81">
        <v>441207</v>
      </c>
      <c r="BF16" s="80">
        <v>13659.581</v>
      </c>
      <c r="BG16" s="80">
        <v>12781.739</v>
      </c>
      <c r="BH16" s="80">
        <v>441.20699999999999</v>
      </c>
      <c r="BI16" s="79"/>
      <c r="BK16" s="84" t="s">
        <v>127</v>
      </c>
      <c r="BL16" s="85">
        <v>4965032</v>
      </c>
      <c r="BM16" s="86">
        <v>3760509</v>
      </c>
      <c r="BN16" s="87">
        <v>1150216</v>
      </c>
      <c r="BO16" s="86">
        <f t="shared" si="0"/>
        <v>4965.0320000000002</v>
      </c>
      <c r="BP16" s="86">
        <f t="shared" si="0"/>
        <v>3760.509</v>
      </c>
      <c r="BQ16" s="86">
        <f t="shared" si="0"/>
        <v>1150.2159999999999</v>
      </c>
    </row>
    <row r="17" spans="1:69" ht="19.95" customHeight="1">
      <c r="BB17" s="79" t="s">
        <v>128</v>
      </c>
      <c r="BC17" s="80">
        <v>14599945</v>
      </c>
      <c r="BD17" s="80">
        <v>13114019</v>
      </c>
      <c r="BE17" s="81">
        <v>771179</v>
      </c>
      <c r="BF17" s="80">
        <v>14599.945</v>
      </c>
      <c r="BG17" s="80">
        <v>13114.019</v>
      </c>
      <c r="BH17" s="80">
        <v>771.17899999999997</v>
      </c>
      <c r="BI17" s="79" t="s">
        <v>128</v>
      </c>
      <c r="BK17" s="84" t="s">
        <v>129</v>
      </c>
      <c r="BL17" s="85">
        <v>4773622</v>
      </c>
      <c r="BM17" s="86">
        <v>3544338</v>
      </c>
      <c r="BN17" s="87">
        <v>1213345</v>
      </c>
      <c r="BO17" s="86">
        <f t="shared" si="0"/>
        <v>4773.6220000000003</v>
      </c>
      <c r="BP17" s="86">
        <f t="shared" si="0"/>
        <v>3544.3380000000002</v>
      </c>
      <c r="BQ17" s="86">
        <f t="shared" si="0"/>
        <v>1213.345</v>
      </c>
    </row>
    <row r="18" spans="1:69" ht="19.95" customHeight="1">
      <c r="BB18" s="79" t="s">
        <v>130</v>
      </c>
      <c r="BC18" s="80">
        <v>13973265</v>
      </c>
      <c r="BD18" s="80">
        <v>12679576</v>
      </c>
      <c r="BE18" s="81">
        <v>605394</v>
      </c>
      <c r="BF18" s="80">
        <v>13973.264999999999</v>
      </c>
      <c r="BG18" s="80">
        <v>12679.575999999999</v>
      </c>
      <c r="BH18" s="80">
        <v>605.39400000000001</v>
      </c>
      <c r="BI18" s="79"/>
      <c r="BK18" s="84" t="s">
        <v>131</v>
      </c>
      <c r="BL18" s="85">
        <v>4898809</v>
      </c>
      <c r="BM18" s="86">
        <v>3708636</v>
      </c>
      <c r="BN18" s="87">
        <v>1183017</v>
      </c>
      <c r="BO18" s="86">
        <f t="shared" si="0"/>
        <v>4898.8090000000002</v>
      </c>
      <c r="BP18" s="86">
        <f t="shared" si="0"/>
        <v>3708.636</v>
      </c>
      <c r="BQ18" s="86">
        <f t="shared" si="0"/>
        <v>1183.0170000000001</v>
      </c>
    </row>
    <row r="19" spans="1:69" ht="19.95" customHeight="1">
      <c r="BB19" s="79" t="s">
        <v>132</v>
      </c>
      <c r="BC19" s="80">
        <v>12020442</v>
      </c>
      <c r="BD19" s="80">
        <v>10624448</v>
      </c>
      <c r="BE19" s="81">
        <v>748472</v>
      </c>
      <c r="BF19" s="80">
        <v>12020.441999999999</v>
      </c>
      <c r="BG19" s="80">
        <v>10624.448</v>
      </c>
      <c r="BH19" s="80">
        <v>748.47199999999998</v>
      </c>
      <c r="BI19" s="79"/>
      <c r="BK19" s="84" t="s">
        <v>133</v>
      </c>
      <c r="BL19" s="85">
        <v>5773305</v>
      </c>
      <c r="BM19" s="86">
        <v>5006039</v>
      </c>
      <c r="BN19" s="87">
        <v>759679</v>
      </c>
      <c r="BO19" s="86">
        <f t="shared" si="0"/>
        <v>5773.3050000000003</v>
      </c>
      <c r="BP19" s="86">
        <f t="shared" si="0"/>
        <v>5006.0389999999998</v>
      </c>
      <c r="BQ19" s="86">
        <f t="shared" si="0"/>
        <v>759.67899999999997</v>
      </c>
    </row>
    <row r="20" spans="1:69" ht="19.95" customHeight="1">
      <c r="BB20" s="79" t="s">
        <v>134</v>
      </c>
      <c r="BC20" s="88">
        <v>11432368</v>
      </c>
      <c r="BD20" s="88">
        <v>10364627</v>
      </c>
      <c r="BE20" s="81">
        <v>620047</v>
      </c>
      <c r="BF20" s="80">
        <v>11432.368</v>
      </c>
      <c r="BG20" s="80">
        <v>10364.627</v>
      </c>
      <c r="BH20" s="80">
        <v>620.04700000000003</v>
      </c>
      <c r="BI20" s="79" t="s">
        <v>134</v>
      </c>
      <c r="BK20" s="84" t="s">
        <v>135</v>
      </c>
      <c r="BL20" s="85">
        <v>6350635</v>
      </c>
      <c r="BM20" s="86">
        <v>4892798</v>
      </c>
      <c r="BN20" s="87">
        <v>1441170</v>
      </c>
      <c r="BO20" s="86">
        <f t="shared" si="0"/>
        <v>6350.6350000000002</v>
      </c>
      <c r="BP20" s="86">
        <f t="shared" si="0"/>
        <v>4892.7979999999998</v>
      </c>
      <c r="BQ20" s="86">
        <f t="shared" si="0"/>
        <v>1441.17</v>
      </c>
    </row>
    <row r="21" spans="1:69" ht="19.95" customHeight="1">
      <c r="BB21" s="79" t="s">
        <v>136</v>
      </c>
      <c r="BC21" s="80">
        <v>12755431</v>
      </c>
      <c r="BD21" s="80">
        <v>11467656</v>
      </c>
      <c r="BE21" s="81">
        <v>700966</v>
      </c>
      <c r="BF21" s="80">
        <v>12755.431</v>
      </c>
      <c r="BG21" s="80">
        <v>11467.656000000001</v>
      </c>
      <c r="BH21" s="80">
        <v>700.96600000000001</v>
      </c>
      <c r="BI21" s="79"/>
      <c r="BK21" s="84" t="s">
        <v>137</v>
      </c>
      <c r="BL21" s="85">
        <v>7029569</v>
      </c>
      <c r="BM21" s="86">
        <v>5576623</v>
      </c>
      <c r="BN21" s="87">
        <v>1437864</v>
      </c>
      <c r="BO21" s="86">
        <f t="shared" si="0"/>
        <v>7029.5690000000004</v>
      </c>
      <c r="BP21" s="86">
        <f t="shared" si="0"/>
        <v>5576.6229999999996</v>
      </c>
      <c r="BQ21" s="86">
        <f t="shared" si="0"/>
        <v>1437.864</v>
      </c>
    </row>
    <row r="22" spans="1:69" ht="19.95" customHeight="1">
      <c r="BB22" s="79" t="s">
        <v>138</v>
      </c>
      <c r="BC22" s="80">
        <v>12013190</v>
      </c>
      <c r="BD22" s="80">
        <v>11016323</v>
      </c>
      <c r="BE22" s="81">
        <v>529477</v>
      </c>
      <c r="BF22" s="80">
        <v>12013.19</v>
      </c>
      <c r="BG22" s="80">
        <v>11016.323</v>
      </c>
      <c r="BH22" s="80">
        <v>529.47699999999998</v>
      </c>
      <c r="BI22" s="79"/>
      <c r="BK22" s="84" t="s">
        <v>139</v>
      </c>
      <c r="BL22" s="85">
        <v>7041978</v>
      </c>
      <c r="BM22" s="86">
        <v>5826624</v>
      </c>
      <c r="BN22" s="87">
        <v>1185914</v>
      </c>
      <c r="BO22" s="86">
        <f t="shared" si="0"/>
        <v>7041.9780000000001</v>
      </c>
      <c r="BP22" s="86">
        <f t="shared" si="0"/>
        <v>5826.6239999999998</v>
      </c>
      <c r="BQ22" s="86">
        <f t="shared" si="0"/>
        <v>1185.914</v>
      </c>
    </row>
    <row r="23" spans="1:69" ht="19.95" customHeight="1">
      <c r="BB23" s="79" t="s">
        <v>140</v>
      </c>
      <c r="BC23" s="88">
        <v>14535390</v>
      </c>
      <c r="BD23" s="88">
        <v>13367321</v>
      </c>
      <c r="BE23" s="89">
        <v>672338</v>
      </c>
      <c r="BF23" s="80">
        <v>14535.39</v>
      </c>
      <c r="BG23" s="80">
        <v>13367.321</v>
      </c>
      <c r="BH23" s="80">
        <v>672.33799999999997</v>
      </c>
      <c r="BI23" s="79" t="s">
        <v>140</v>
      </c>
      <c r="BK23" s="84" t="s">
        <v>141</v>
      </c>
      <c r="BL23" s="85">
        <v>7208957</v>
      </c>
      <c r="BM23" s="86">
        <v>6304659</v>
      </c>
      <c r="BN23" s="87">
        <v>873851</v>
      </c>
      <c r="BO23" s="86">
        <f t="shared" si="0"/>
        <v>7208.9570000000003</v>
      </c>
      <c r="BP23" s="86">
        <f t="shared" si="0"/>
        <v>6304.6589999999997</v>
      </c>
      <c r="BQ23" s="86">
        <f t="shared" si="0"/>
        <v>873.851</v>
      </c>
    </row>
    <row r="24" spans="1:69" ht="19.95" customHeight="1">
      <c r="BB24" s="79" t="s">
        <v>142</v>
      </c>
      <c r="BC24" s="80">
        <v>13986038</v>
      </c>
      <c r="BD24" s="80">
        <v>12836457</v>
      </c>
      <c r="BE24" s="81">
        <v>640597</v>
      </c>
      <c r="BF24" s="80">
        <v>13986.038</v>
      </c>
      <c r="BG24" s="80">
        <v>12836.457</v>
      </c>
      <c r="BH24" s="80">
        <v>640.59699999999998</v>
      </c>
      <c r="BI24" s="79"/>
      <c r="BK24" s="84" t="s">
        <v>143</v>
      </c>
      <c r="BL24" s="85">
        <v>7654289</v>
      </c>
      <c r="BM24" s="86">
        <v>6153711</v>
      </c>
      <c r="BN24" s="87">
        <v>1452401</v>
      </c>
      <c r="BO24" s="86">
        <f t="shared" si="0"/>
        <v>7654.2889999999998</v>
      </c>
      <c r="BP24" s="86">
        <f t="shared" si="0"/>
        <v>6153.7110000000002</v>
      </c>
      <c r="BQ24" s="86">
        <f t="shared" si="0"/>
        <v>1452.4010000000001</v>
      </c>
    </row>
    <row r="25" spans="1:69" ht="19.95" customHeight="1">
      <c r="BB25" s="79" t="s">
        <v>144</v>
      </c>
      <c r="BC25" s="80">
        <v>12828289</v>
      </c>
      <c r="BD25" s="80">
        <v>12047414</v>
      </c>
      <c r="BE25" s="81">
        <v>441537</v>
      </c>
      <c r="BF25" s="80">
        <v>12828.289000000001</v>
      </c>
      <c r="BG25" s="80">
        <v>12047.414000000001</v>
      </c>
      <c r="BH25" s="80">
        <v>441.53699999999998</v>
      </c>
      <c r="BI25" s="79"/>
      <c r="BK25" s="84" t="s">
        <v>145</v>
      </c>
      <c r="BL25" s="85">
        <v>5826558</v>
      </c>
      <c r="BM25" s="86">
        <v>4313923</v>
      </c>
      <c r="BN25" s="87">
        <v>1473252</v>
      </c>
      <c r="BO25" s="86">
        <f t="shared" si="0"/>
        <v>5826.558</v>
      </c>
      <c r="BP25" s="86">
        <f t="shared" si="0"/>
        <v>4313.9229999999998</v>
      </c>
      <c r="BQ25" s="86">
        <f t="shared" si="0"/>
        <v>1473.252</v>
      </c>
    </row>
    <row r="26" spans="1:69" ht="19.95" customHeight="1">
      <c r="BB26" s="79" t="s">
        <v>146</v>
      </c>
      <c r="BC26" s="80">
        <v>13239672</v>
      </c>
      <c r="BD26" s="80">
        <v>12483620</v>
      </c>
      <c r="BE26" s="81">
        <v>288851</v>
      </c>
      <c r="BF26" s="80">
        <v>13239.672</v>
      </c>
      <c r="BG26" s="80">
        <v>12483.62</v>
      </c>
      <c r="BH26" s="80">
        <v>288.851</v>
      </c>
      <c r="BI26" s="79" t="s">
        <v>146</v>
      </c>
      <c r="BK26" s="84" t="s">
        <v>147</v>
      </c>
      <c r="BL26" s="85">
        <v>8841649</v>
      </c>
      <c r="BM26" s="86">
        <v>6423127</v>
      </c>
      <c r="BN26" s="87">
        <v>2386212</v>
      </c>
      <c r="BO26" s="86">
        <f t="shared" si="0"/>
        <v>8841.6489999999994</v>
      </c>
      <c r="BP26" s="86">
        <f t="shared" si="0"/>
        <v>6423.1270000000004</v>
      </c>
      <c r="BQ26" s="86">
        <f t="shared" si="0"/>
        <v>2386.212</v>
      </c>
    </row>
    <row r="27" spans="1:69" ht="19.95" customHeight="1">
      <c r="BB27" s="79" t="s">
        <v>148</v>
      </c>
      <c r="BC27" s="80">
        <v>15149333</v>
      </c>
      <c r="BD27" s="80">
        <v>14134246</v>
      </c>
      <c r="BE27" s="81">
        <v>523034</v>
      </c>
      <c r="BF27" s="80">
        <v>15149.333000000001</v>
      </c>
      <c r="BG27" s="80">
        <v>14134.245999999999</v>
      </c>
      <c r="BH27" s="80">
        <v>523.03399999999999</v>
      </c>
      <c r="BI27" s="90"/>
      <c r="BK27" s="84" t="s">
        <v>149</v>
      </c>
      <c r="BL27" s="85">
        <v>6997763</v>
      </c>
      <c r="BM27" s="86">
        <v>4793839</v>
      </c>
      <c r="BN27" s="87">
        <v>1954145</v>
      </c>
      <c r="BO27" s="86">
        <f t="shared" si="0"/>
        <v>6997.7629999999999</v>
      </c>
      <c r="BP27" s="86">
        <f t="shared" si="0"/>
        <v>4793.8389999999999</v>
      </c>
      <c r="BQ27" s="86">
        <f t="shared" si="0"/>
        <v>1954.145</v>
      </c>
    </row>
    <row r="28" spans="1:69" ht="19.95" customHeight="1">
      <c r="BB28" s="79" t="s">
        <v>150</v>
      </c>
      <c r="BC28" s="80">
        <v>9956771</v>
      </c>
      <c r="BD28" s="80">
        <v>9383149</v>
      </c>
      <c r="BE28" s="81">
        <v>316338</v>
      </c>
      <c r="BF28" s="80">
        <v>9956.7710000000006</v>
      </c>
      <c r="BG28" s="80">
        <v>9383.1489999999994</v>
      </c>
      <c r="BH28" s="80">
        <v>316.33800000000002</v>
      </c>
      <c r="BI28" s="90"/>
      <c r="BK28" s="84" t="s">
        <v>151</v>
      </c>
      <c r="BL28" s="85">
        <v>8686972.5</v>
      </c>
      <c r="BM28" s="86">
        <v>5808833</v>
      </c>
      <c r="BN28" s="87">
        <v>2623982</v>
      </c>
      <c r="BO28" s="86">
        <f t="shared" si="0"/>
        <v>8686.9724999999999</v>
      </c>
      <c r="BP28" s="86">
        <f t="shared" si="0"/>
        <v>5808.8329999999996</v>
      </c>
      <c r="BQ28" s="86">
        <f t="shared" si="0"/>
        <v>2623.982</v>
      </c>
    </row>
    <row r="29" spans="1:69" ht="19.95" customHeight="1">
      <c r="BB29" s="79" t="s">
        <v>152</v>
      </c>
      <c r="BC29" s="80">
        <v>14340478</v>
      </c>
      <c r="BD29" s="80">
        <v>13514628</v>
      </c>
      <c r="BE29" s="81">
        <v>475403</v>
      </c>
      <c r="BF29" s="80">
        <v>14340.477999999999</v>
      </c>
      <c r="BG29" s="80">
        <v>13514.628000000001</v>
      </c>
      <c r="BH29" s="80">
        <v>475.40300000000002</v>
      </c>
      <c r="BI29" s="90" t="s">
        <v>152</v>
      </c>
      <c r="BK29" s="84" t="s">
        <v>153</v>
      </c>
      <c r="BL29" s="85">
        <v>8325877</v>
      </c>
      <c r="BM29" s="86">
        <v>5494503</v>
      </c>
      <c r="BN29" s="87">
        <v>2561059</v>
      </c>
      <c r="BO29" s="86">
        <f t="shared" si="0"/>
        <v>8325.8770000000004</v>
      </c>
      <c r="BP29" s="86">
        <f t="shared" si="0"/>
        <v>5494.5029999999997</v>
      </c>
      <c r="BQ29" s="86">
        <f t="shared" si="0"/>
        <v>2561.0590000000002</v>
      </c>
    </row>
    <row r="30" spans="1:69" ht="19.95" customHeight="1">
      <c r="BB30" s="79" t="s">
        <v>154</v>
      </c>
      <c r="BC30" s="80">
        <v>13738212</v>
      </c>
      <c r="BD30" s="80">
        <v>12873806</v>
      </c>
      <c r="BE30" s="81">
        <v>448767</v>
      </c>
      <c r="BF30" s="80">
        <v>14340.477999999999</v>
      </c>
      <c r="BG30" s="80">
        <v>13514.628000000001</v>
      </c>
      <c r="BH30" s="80">
        <v>475.40300000000002</v>
      </c>
      <c r="BI30" s="90"/>
      <c r="BK30" s="84" t="s">
        <v>155</v>
      </c>
      <c r="BL30" s="85">
        <v>8902470</v>
      </c>
      <c r="BM30" s="86">
        <v>6242920</v>
      </c>
      <c r="BN30" s="87">
        <v>2218953</v>
      </c>
      <c r="BO30" s="86">
        <f t="shared" si="0"/>
        <v>8902.4699999999993</v>
      </c>
      <c r="BP30" s="86">
        <f t="shared" si="0"/>
        <v>6242.92</v>
      </c>
      <c r="BQ30" s="86">
        <f t="shared" si="0"/>
        <v>2218.953</v>
      </c>
    </row>
    <row r="31" spans="1:69" s="92" customFormat="1" ht="17.399999999999999">
      <c r="A31" s="91"/>
      <c r="BB31" s="90" t="s">
        <v>156</v>
      </c>
      <c r="BC31" s="93">
        <v>13881805</v>
      </c>
      <c r="BD31" s="94">
        <v>12778061</v>
      </c>
      <c r="BE31" s="95">
        <v>761508</v>
      </c>
      <c r="BF31" s="94">
        <f t="shared" ref="BF31:BH41" si="1">BC31/1000</f>
        <v>13881.805</v>
      </c>
      <c r="BG31" s="94">
        <f t="shared" si="1"/>
        <v>12778.061</v>
      </c>
      <c r="BH31" s="94">
        <f t="shared" si="1"/>
        <v>761.50800000000004</v>
      </c>
      <c r="BI31" s="90"/>
      <c r="BK31" s="96" t="s">
        <v>157</v>
      </c>
      <c r="BL31" s="97">
        <v>10184486.5</v>
      </c>
      <c r="BM31" s="98">
        <v>6412308</v>
      </c>
      <c r="BN31" s="99">
        <v>3209750</v>
      </c>
      <c r="BO31" s="98">
        <f t="shared" si="0"/>
        <v>10184.486500000001</v>
      </c>
      <c r="BP31" s="98">
        <f t="shared" si="0"/>
        <v>6412.308</v>
      </c>
      <c r="BQ31" s="98">
        <f t="shared" si="0"/>
        <v>3209.75</v>
      </c>
    </row>
    <row r="32" spans="1:69" ht="17.399999999999999">
      <c r="A32" s="100"/>
      <c r="BB32" s="90" t="s">
        <v>158</v>
      </c>
      <c r="BC32" s="93">
        <v>14408177</v>
      </c>
      <c r="BD32" s="94">
        <v>13369029</v>
      </c>
      <c r="BE32" s="95">
        <v>610362</v>
      </c>
      <c r="BF32" s="94">
        <f t="shared" si="1"/>
        <v>14408.177</v>
      </c>
      <c r="BG32" s="94">
        <f t="shared" si="1"/>
        <v>13369.029</v>
      </c>
      <c r="BH32" s="94">
        <f t="shared" si="1"/>
        <v>610.36199999999997</v>
      </c>
      <c r="BI32" s="90" t="s">
        <v>159</v>
      </c>
      <c r="BK32" s="84" t="s">
        <v>160</v>
      </c>
      <c r="BL32" s="85">
        <v>7444372</v>
      </c>
      <c r="BM32" s="86">
        <v>5438541</v>
      </c>
      <c r="BN32" s="87">
        <v>1767400</v>
      </c>
      <c r="BO32" s="86">
        <f t="shared" si="0"/>
        <v>7444.3720000000003</v>
      </c>
      <c r="BP32" s="86">
        <f t="shared" si="0"/>
        <v>5438.5410000000002</v>
      </c>
      <c r="BQ32" s="86">
        <f t="shared" si="0"/>
        <v>1767.4</v>
      </c>
    </row>
    <row r="33" spans="1:69" ht="17.399999999999999">
      <c r="A33" s="100"/>
      <c r="B33" s="101"/>
      <c r="C33" s="101"/>
      <c r="D33" s="101"/>
      <c r="E33" s="101"/>
      <c r="BB33" s="90" t="s">
        <v>161</v>
      </c>
      <c r="BC33" s="80">
        <v>16289604</v>
      </c>
      <c r="BD33" s="80">
        <v>15260742</v>
      </c>
      <c r="BE33" s="81">
        <v>612321</v>
      </c>
      <c r="BF33" s="94">
        <f t="shared" si="1"/>
        <v>16289.603999999999</v>
      </c>
      <c r="BG33" s="94">
        <f t="shared" si="1"/>
        <v>15260.742</v>
      </c>
      <c r="BH33" s="94">
        <f t="shared" si="1"/>
        <v>612.32100000000003</v>
      </c>
      <c r="BI33" s="90"/>
      <c r="BK33" s="84" t="s">
        <v>162</v>
      </c>
      <c r="BL33" s="85">
        <v>9283019</v>
      </c>
      <c r="BM33" s="86">
        <v>6598816</v>
      </c>
      <c r="BN33" s="87">
        <v>2403579</v>
      </c>
      <c r="BO33" s="86">
        <f t="shared" si="0"/>
        <v>9283.0190000000002</v>
      </c>
      <c r="BP33" s="86">
        <f t="shared" si="0"/>
        <v>6598.8159999999998</v>
      </c>
      <c r="BQ33" s="86">
        <f t="shared" si="0"/>
        <v>2403.5790000000002</v>
      </c>
    </row>
    <row r="34" spans="1:69">
      <c r="BB34" s="90" t="s">
        <v>163</v>
      </c>
      <c r="BC34" s="80">
        <v>16054541</v>
      </c>
      <c r="BD34" s="80">
        <v>14640310</v>
      </c>
      <c r="BE34" s="81">
        <v>964876</v>
      </c>
      <c r="BF34" s="94">
        <f t="shared" si="1"/>
        <v>16054.540999999999</v>
      </c>
      <c r="BG34" s="94">
        <f t="shared" si="1"/>
        <v>14640.31</v>
      </c>
      <c r="BH34" s="94">
        <f t="shared" si="1"/>
        <v>964.87599999999998</v>
      </c>
      <c r="BI34" s="90"/>
      <c r="BK34" s="84" t="s">
        <v>164</v>
      </c>
      <c r="BL34" s="85">
        <v>10309281.5</v>
      </c>
      <c r="BM34" s="86">
        <v>6878062</v>
      </c>
      <c r="BN34" s="87">
        <v>3022730</v>
      </c>
      <c r="BO34" s="86">
        <f t="shared" si="0"/>
        <v>10309.281499999999</v>
      </c>
      <c r="BP34" s="86">
        <f t="shared" si="0"/>
        <v>6878.0619999999999</v>
      </c>
      <c r="BQ34" s="86">
        <f t="shared" si="0"/>
        <v>3022.73</v>
      </c>
    </row>
    <row r="35" spans="1:69">
      <c r="BB35" s="90" t="s">
        <v>165</v>
      </c>
      <c r="BC35" s="80">
        <v>13411941</v>
      </c>
      <c r="BD35" s="80">
        <v>12407145</v>
      </c>
      <c r="BE35" s="81">
        <v>563239</v>
      </c>
      <c r="BF35" s="80">
        <f t="shared" si="1"/>
        <v>13411.941000000001</v>
      </c>
      <c r="BG35" s="80">
        <f t="shared" si="1"/>
        <v>12407.145</v>
      </c>
      <c r="BH35" s="80">
        <f t="shared" si="1"/>
        <v>563.23900000000003</v>
      </c>
      <c r="BI35" s="90" t="s">
        <v>165</v>
      </c>
      <c r="BK35" s="84" t="s">
        <v>166</v>
      </c>
      <c r="BL35" s="85">
        <v>7194504</v>
      </c>
      <c r="BM35" s="86">
        <v>5497460</v>
      </c>
      <c r="BN35" s="87">
        <v>1439145</v>
      </c>
      <c r="BO35" s="86">
        <v>7194.5039999999999</v>
      </c>
      <c r="BP35" s="86">
        <v>5497.46</v>
      </c>
      <c r="BQ35" s="86">
        <v>1439.145</v>
      </c>
    </row>
    <row r="36" spans="1:69">
      <c r="BB36" s="90" t="s">
        <v>167</v>
      </c>
      <c r="BC36" s="80">
        <v>13160733</v>
      </c>
      <c r="BD36" s="80">
        <v>12085445</v>
      </c>
      <c r="BE36" s="81">
        <v>719444</v>
      </c>
      <c r="BF36" s="80">
        <f t="shared" si="1"/>
        <v>13160.733</v>
      </c>
      <c r="BG36" s="80">
        <f t="shared" si="1"/>
        <v>12085.445</v>
      </c>
      <c r="BH36" s="80">
        <f t="shared" si="1"/>
        <v>719.44399999999996</v>
      </c>
      <c r="BI36" s="90"/>
      <c r="BK36" s="84" t="s">
        <v>168</v>
      </c>
      <c r="BL36" s="85">
        <v>10502584</v>
      </c>
      <c r="BM36" s="86">
        <v>6497490</v>
      </c>
      <c r="BN36" s="87">
        <v>3535101</v>
      </c>
      <c r="BO36" s="86">
        <f t="shared" ref="BO36:BQ58" si="2">BL36/1000</f>
        <v>10502.584000000001</v>
      </c>
      <c r="BP36" s="86">
        <f t="shared" si="2"/>
        <v>6497.49</v>
      </c>
      <c r="BQ36" s="86">
        <f t="shared" si="2"/>
        <v>3535.1010000000001</v>
      </c>
    </row>
    <row r="37" spans="1:69">
      <c r="BB37" s="90" t="s">
        <v>169</v>
      </c>
      <c r="BC37" s="80">
        <v>11892248</v>
      </c>
      <c r="BD37" s="80">
        <v>10928330</v>
      </c>
      <c r="BE37" s="81">
        <v>588100</v>
      </c>
      <c r="BF37" s="80">
        <f t="shared" si="1"/>
        <v>11892.248</v>
      </c>
      <c r="BG37" s="80">
        <f t="shared" si="1"/>
        <v>10928.33</v>
      </c>
      <c r="BH37" s="80">
        <f t="shared" si="1"/>
        <v>588.1</v>
      </c>
      <c r="BI37" s="90"/>
      <c r="BK37" s="84" t="s">
        <v>170</v>
      </c>
      <c r="BL37" s="85">
        <v>7949826</v>
      </c>
      <c r="BM37" s="86">
        <v>5132908</v>
      </c>
      <c r="BN37" s="87">
        <v>2629195</v>
      </c>
      <c r="BO37" s="86">
        <f t="shared" si="2"/>
        <v>7949.826</v>
      </c>
      <c r="BP37" s="86">
        <f t="shared" si="2"/>
        <v>5132.9080000000004</v>
      </c>
      <c r="BQ37" s="86">
        <f t="shared" si="2"/>
        <v>2629.1950000000002</v>
      </c>
    </row>
    <row r="38" spans="1:69">
      <c r="BB38" s="90" t="s">
        <v>171</v>
      </c>
      <c r="BC38" s="80">
        <v>13723920</v>
      </c>
      <c r="BD38" s="80">
        <v>12592201</v>
      </c>
      <c r="BE38" s="81">
        <v>626752</v>
      </c>
      <c r="BF38" s="80">
        <f t="shared" si="1"/>
        <v>13723.92</v>
      </c>
      <c r="BG38" s="80">
        <f t="shared" si="1"/>
        <v>12592.200999999999</v>
      </c>
      <c r="BH38" s="80">
        <f t="shared" si="1"/>
        <v>626.75199999999995</v>
      </c>
      <c r="BI38" s="90" t="s">
        <v>171</v>
      </c>
      <c r="BK38" s="84" t="s">
        <v>172</v>
      </c>
      <c r="BL38" s="85">
        <v>9903783</v>
      </c>
      <c r="BM38" s="86">
        <v>6552712</v>
      </c>
      <c r="BN38" s="87">
        <v>2946655</v>
      </c>
      <c r="BO38" s="86">
        <f t="shared" si="2"/>
        <v>9903.7829999999994</v>
      </c>
      <c r="BP38" s="86">
        <f t="shared" si="2"/>
        <v>6552.7120000000004</v>
      </c>
      <c r="BQ38" s="86">
        <f t="shared" si="2"/>
        <v>2946.6550000000002</v>
      </c>
    </row>
    <row r="39" spans="1:69">
      <c r="BB39" s="79" t="s">
        <v>173</v>
      </c>
      <c r="BC39" s="80">
        <v>15057259</v>
      </c>
      <c r="BD39" s="80">
        <v>13383339</v>
      </c>
      <c r="BE39" s="81">
        <v>1113615</v>
      </c>
      <c r="BF39" s="80">
        <f t="shared" si="1"/>
        <v>15057.259</v>
      </c>
      <c r="BG39" s="80">
        <f t="shared" si="1"/>
        <v>13383.339</v>
      </c>
      <c r="BH39" s="80">
        <f t="shared" si="1"/>
        <v>1113.615</v>
      </c>
      <c r="BK39" s="84" t="s">
        <v>174</v>
      </c>
      <c r="BL39" s="85">
        <v>8984460</v>
      </c>
      <c r="BM39" s="86">
        <v>6130528</v>
      </c>
      <c r="BN39" s="87">
        <v>2500651</v>
      </c>
      <c r="BO39" s="86">
        <f t="shared" si="2"/>
        <v>8984.4599999999991</v>
      </c>
      <c r="BP39" s="86">
        <f t="shared" si="2"/>
        <v>6130.5280000000002</v>
      </c>
      <c r="BQ39" s="86">
        <f t="shared" si="2"/>
        <v>2500.6509999999998</v>
      </c>
    </row>
    <row r="40" spans="1:69">
      <c r="BB40" s="79" t="s">
        <v>175</v>
      </c>
      <c r="BC40" s="80">
        <v>10309360</v>
      </c>
      <c r="BD40" s="80">
        <v>9413587</v>
      </c>
      <c r="BE40" s="81">
        <v>674685</v>
      </c>
      <c r="BF40" s="80">
        <f t="shared" si="1"/>
        <v>10309.36</v>
      </c>
      <c r="BG40" s="80">
        <f t="shared" si="1"/>
        <v>9413.5869999999995</v>
      </c>
      <c r="BH40" s="80">
        <f t="shared" si="1"/>
        <v>674.68499999999995</v>
      </c>
      <c r="BK40" s="84" t="s">
        <v>176</v>
      </c>
      <c r="BL40" s="85">
        <v>8927024</v>
      </c>
      <c r="BM40" s="86">
        <v>5925206</v>
      </c>
      <c r="BN40" s="87">
        <v>2618623</v>
      </c>
      <c r="BO40" s="86">
        <f t="shared" si="2"/>
        <v>8927.0239999999994</v>
      </c>
      <c r="BP40" s="86">
        <f t="shared" si="2"/>
        <v>5925.2060000000001</v>
      </c>
      <c r="BQ40" s="86">
        <f t="shared" si="2"/>
        <v>2618.623</v>
      </c>
    </row>
    <row r="41" spans="1:69">
      <c r="BB41" s="79" t="s">
        <v>177</v>
      </c>
      <c r="BC41" s="80">
        <v>13953181</v>
      </c>
      <c r="BD41" s="80">
        <v>12408257</v>
      </c>
      <c r="BE41" s="81">
        <v>1138152</v>
      </c>
      <c r="BF41" s="80">
        <f t="shared" si="1"/>
        <v>13953.181</v>
      </c>
      <c r="BG41" s="80">
        <f t="shared" si="1"/>
        <v>12408.257</v>
      </c>
      <c r="BH41" s="80">
        <f t="shared" si="1"/>
        <v>1138.152</v>
      </c>
      <c r="BI41" s="82" t="s">
        <v>177</v>
      </c>
      <c r="BK41" s="84" t="s">
        <v>178</v>
      </c>
      <c r="BL41" s="85">
        <v>9138928</v>
      </c>
      <c r="BM41" s="86">
        <v>5782702</v>
      </c>
      <c r="BN41" s="87">
        <v>2849656</v>
      </c>
      <c r="BO41" s="86">
        <f t="shared" si="2"/>
        <v>9138.9279999999999</v>
      </c>
      <c r="BP41" s="86">
        <f t="shared" si="2"/>
        <v>5782.7020000000002</v>
      </c>
      <c r="BQ41" s="86">
        <f t="shared" si="2"/>
        <v>2849.6559999999999</v>
      </c>
    </row>
    <row r="42" spans="1:69">
      <c r="BB42" s="79" t="s">
        <v>179</v>
      </c>
      <c r="BC42" s="80">
        <v>12325603</v>
      </c>
      <c r="BD42" s="80">
        <v>11245394</v>
      </c>
      <c r="BE42" s="81">
        <v>716530</v>
      </c>
      <c r="BF42" s="80">
        <v>12325.602999999999</v>
      </c>
      <c r="BG42" s="80">
        <v>11245.394</v>
      </c>
      <c r="BH42" s="80">
        <v>716.53</v>
      </c>
      <c r="BK42" s="84" t="s">
        <v>180</v>
      </c>
      <c r="BL42" s="85">
        <v>8746229</v>
      </c>
      <c r="BM42" s="86">
        <v>6085706</v>
      </c>
      <c r="BN42" s="87">
        <v>2071806</v>
      </c>
      <c r="BO42" s="86">
        <f t="shared" si="2"/>
        <v>8746.2289999999994</v>
      </c>
      <c r="BP42" s="86">
        <f t="shared" si="2"/>
        <v>6085.7060000000001</v>
      </c>
      <c r="BQ42" s="86">
        <f t="shared" si="2"/>
        <v>2071.806</v>
      </c>
    </row>
    <row r="43" spans="1:69">
      <c r="BB43" s="79" t="s">
        <v>181</v>
      </c>
      <c r="BC43" s="80">
        <v>13012125</v>
      </c>
      <c r="BD43" s="80">
        <v>11750754</v>
      </c>
      <c r="BE43" s="81">
        <v>938855</v>
      </c>
      <c r="BF43" s="80">
        <v>13012</v>
      </c>
      <c r="BG43" s="80">
        <v>11751</v>
      </c>
      <c r="BH43" s="80">
        <v>938.85500000000002</v>
      </c>
      <c r="BK43" s="84" t="s">
        <v>182</v>
      </c>
      <c r="BL43" s="85">
        <v>7777611</v>
      </c>
      <c r="BM43" s="86">
        <v>5684049</v>
      </c>
      <c r="BN43" s="87">
        <v>1684543</v>
      </c>
      <c r="BO43" s="86">
        <f t="shared" si="2"/>
        <v>7777.6109999999999</v>
      </c>
      <c r="BP43" s="86">
        <f t="shared" si="2"/>
        <v>5684.049</v>
      </c>
      <c r="BQ43" s="86">
        <f t="shared" si="2"/>
        <v>1684.5429999999999</v>
      </c>
    </row>
    <row r="44" spans="1:69">
      <c r="BB44" s="79" t="s">
        <v>183</v>
      </c>
      <c r="BC44" s="80">
        <v>13540379</v>
      </c>
      <c r="BD44" s="80">
        <v>12247744</v>
      </c>
      <c r="BE44" s="81">
        <v>986283</v>
      </c>
      <c r="BF44" s="80">
        <v>13540</v>
      </c>
      <c r="BG44" s="80">
        <v>12248</v>
      </c>
      <c r="BH44" s="80">
        <v>986</v>
      </c>
      <c r="BI44" s="82" t="s">
        <v>183</v>
      </c>
      <c r="BK44" s="84" t="s">
        <v>184</v>
      </c>
      <c r="BL44" s="85">
        <v>9743924</v>
      </c>
      <c r="BM44" s="86">
        <v>6731112</v>
      </c>
      <c r="BN44" s="87">
        <v>2559841</v>
      </c>
      <c r="BO44" s="86">
        <f t="shared" si="2"/>
        <v>9743.9240000000009</v>
      </c>
      <c r="BP44" s="86">
        <f t="shared" si="2"/>
        <v>6731.1120000000001</v>
      </c>
      <c r="BQ44" s="86">
        <f t="shared" si="2"/>
        <v>2559.8409999999999</v>
      </c>
    </row>
    <row r="45" spans="1:69">
      <c r="BK45" s="84" t="s">
        <v>185</v>
      </c>
      <c r="BL45" s="85">
        <v>9265390</v>
      </c>
      <c r="BM45" s="86">
        <v>7462691</v>
      </c>
      <c r="BN45" s="87">
        <v>1463731</v>
      </c>
      <c r="BO45" s="86">
        <f t="shared" si="2"/>
        <v>9265.39</v>
      </c>
      <c r="BP45" s="86">
        <f t="shared" si="2"/>
        <v>7462.6909999999998</v>
      </c>
      <c r="BQ45" s="86">
        <f t="shared" si="2"/>
        <v>1463.731</v>
      </c>
    </row>
    <row r="46" spans="1:69">
      <c r="BK46" s="84" t="s">
        <v>186</v>
      </c>
      <c r="BL46" s="85">
        <v>6169541.5</v>
      </c>
      <c r="BM46" s="86">
        <v>4616060</v>
      </c>
      <c r="BN46" s="87">
        <v>1303227.5</v>
      </c>
      <c r="BO46" s="86">
        <f t="shared" si="2"/>
        <v>6169.5415000000003</v>
      </c>
      <c r="BP46" s="86">
        <f t="shared" si="2"/>
        <v>4616.0600000000004</v>
      </c>
      <c r="BQ46" s="86">
        <f t="shared" si="2"/>
        <v>1303.2275</v>
      </c>
    </row>
    <row r="47" spans="1:69">
      <c r="BK47" s="102" t="s">
        <v>187</v>
      </c>
      <c r="BL47" s="83">
        <v>6888624</v>
      </c>
      <c r="BM47" s="80">
        <v>4634432</v>
      </c>
      <c r="BN47" s="81">
        <v>1901783</v>
      </c>
      <c r="BO47" s="80">
        <f t="shared" si="2"/>
        <v>6888.6239999999998</v>
      </c>
      <c r="BP47" s="80">
        <f t="shared" si="2"/>
        <v>4634.4319999999998</v>
      </c>
      <c r="BQ47" s="80">
        <f t="shared" si="2"/>
        <v>1901.7829999999999</v>
      </c>
    </row>
    <row r="48" spans="1:69">
      <c r="BK48" s="102" t="s">
        <v>188</v>
      </c>
      <c r="BL48" s="88">
        <v>6464230</v>
      </c>
      <c r="BM48" s="88">
        <v>3871472</v>
      </c>
      <c r="BN48" s="89">
        <v>2344384</v>
      </c>
      <c r="BO48" s="80">
        <f t="shared" si="2"/>
        <v>6464.23</v>
      </c>
      <c r="BP48" s="80">
        <f t="shared" si="2"/>
        <v>3871.4720000000002</v>
      </c>
      <c r="BQ48" s="80">
        <f t="shared" si="2"/>
        <v>2344.384</v>
      </c>
    </row>
    <row r="49" spans="63:69">
      <c r="BK49" s="102" t="s">
        <v>189</v>
      </c>
      <c r="BL49" s="88">
        <v>8393603</v>
      </c>
      <c r="BM49" s="88">
        <v>4966324</v>
      </c>
      <c r="BN49" s="89">
        <v>3124378</v>
      </c>
      <c r="BO49" s="80">
        <f t="shared" si="2"/>
        <v>8393.6029999999992</v>
      </c>
      <c r="BP49" s="80">
        <f t="shared" si="2"/>
        <v>4966.3239999999996</v>
      </c>
      <c r="BQ49" s="80">
        <f t="shared" si="2"/>
        <v>3124.3780000000002</v>
      </c>
    </row>
    <row r="50" spans="63:69">
      <c r="BK50" s="102" t="s">
        <v>190</v>
      </c>
      <c r="BL50" s="83">
        <v>9311519</v>
      </c>
      <c r="BM50" s="80">
        <v>5330087</v>
      </c>
      <c r="BN50" s="81">
        <v>3565070</v>
      </c>
      <c r="BO50" s="80">
        <f t="shared" si="2"/>
        <v>9311.5190000000002</v>
      </c>
      <c r="BP50" s="80">
        <f t="shared" si="2"/>
        <v>5330.0870000000004</v>
      </c>
      <c r="BQ50" s="80">
        <f t="shared" si="2"/>
        <v>3565.07</v>
      </c>
    </row>
    <row r="51" spans="63:69">
      <c r="BK51" s="102" t="s">
        <v>191</v>
      </c>
      <c r="BL51" s="88">
        <v>8612590</v>
      </c>
      <c r="BM51" s="88">
        <v>5290798</v>
      </c>
      <c r="BN51" s="89">
        <v>2898672</v>
      </c>
      <c r="BO51" s="80">
        <f t="shared" si="2"/>
        <v>8612.59</v>
      </c>
      <c r="BP51" s="80">
        <f t="shared" si="2"/>
        <v>5290.7979999999998</v>
      </c>
      <c r="BQ51" s="80">
        <f t="shared" si="2"/>
        <v>2898.672</v>
      </c>
    </row>
    <row r="52" spans="63:69">
      <c r="BK52" s="102" t="s">
        <v>192</v>
      </c>
      <c r="BL52" s="88">
        <v>8262723</v>
      </c>
      <c r="BM52" s="88">
        <v>5084914</v>
      </c>
      <c r="BN52" s="89">
        <v>2864210</v>
      </c>
      <c r="BO52" s="80">
        <f t="shared" si="2"/>
        <v>8262.723</v>
      </c>
      <c r="BP52" s="80">
        <f t="shared" si="2"/>
        <v>5084.9139999999998</v>
      </c>
      <c r="BQ52" s="80">
        <f t="shared" si="2"/>
        <v>2864.21</v>
      </c>
    </row>
    <row r="53" spans="63:69">
      <c r="BK53" s="102" t="s">
        <v>193</v>
      </c>
      <c r="BL53" s="83">
        <v>9563307</v>
      </c>
      <c r="BM53" s="80">
        <v>5706837</v>
      </c>
      <c r="BN53" s="81">
        <v>3522238</v>
      </c>
      <c r="BO53" s="80">
        <f t="shared" si="2"/>
        <v>9563.3070000000007</v>
      </c>
      <c r="BP53" s="80">
        <f t="shared" si="2"/>
        <v>5706.8370000000004</v>
      </c>
      <c r="BQ53" s="80">
        <f t="shared" si="2"/>
        <v>3522.2379999999998</v>
      </c>
    </row>
    <row r="54" spans="63:69">
      <c r="BK54" s="102" t="s">
        <v>194</v>
      </c>
      <c r="BL54" s="88">
        <v>9345055</v>
      </c>
      <c r="BM54" s="88">
        <v>5730547</v>
      </c>
      <c r="BN54" s="89">
        <v>3255113</v>
      </c>
      <c r="BO54" s="80">
        <f t="shared" si="2"/>
        <v>9345.0550000000003</v>
      </c>
      <c r="BP54" s="80">
        <f t="shared" si="2"/>
        <v>5730.5469999999996</v>
      </c>
      <c r="BQ54" s="80">
        <f t="shared" si="2"/>
        <v>3255.1129999999998</v>
      </c>
    </row>
    <row r="55" spans="63:69">
      <c r="BK55" s="102" t="s">
        <v>195</v>
      </c>
      <c r="BL55" s="88">
        <v>9517006</v>
      </c>
      <c r="BM55" s="88">
        <v>5749648</v>
      </c>
      <c r="BN55" s="89">
        <v>3453717</v>
      </c>
      <c r="BO55" s="80">
        <f t="shared" si="2"/>
        <v>9517.0059999999994</v>
      </c>
      <c r="BP55" s="80">
        <f t="shared" si="2"/>
        <v>5749.6480000000001</v>
      </c>
      <c r="BQ55" s="80">
        <f t="shared" si="2"/>
        <v>3453.7170000000001</v>
      </c>
    </row>
    <row r="56" spans="63:69">
      <c r="BK56" s="102" t="s">
        <v>196</v>
      </c>
      <c r="BL56" s="83">
        <v>9089255</v>
      </c>
      <c r="BM56" s="80">
        <v>6452391</v>
      </c>
      <c r="BN56" s="81">
        <v>2265033</v>
      </c>
      <c r="BO56" s="80">
        <f t="shared" si="2"/>
        <v>9089.2549999999992</v>
      </c>
      <c r="BP56" s="80">
        <f t="shared" si="2"/>
        <v>6452.3909999999996</v>
      </c>
      <c r="BQ56" s="80">
        <f t="shared" si="2"/>
        <v>2265.0329999999999</v>
      </c>
    </row>
    <row r="57" spans="63:69">
      <c r="BK57" s="102" t="s">
        <v>197</v>
      </c>
      <c r="BL57" s="88">
        <v>8902795</v>
      </c>
      <c r="BM57" s="88">
        <v>6679218</v>
      </c>
      <c r="BN57" s="89">
        <v>1855182</v>
      </c>
      <c r="BO57" s="80">
        <f t="shared" si="2"/>
        <v>8902.7950000000001</v>
      </c>
      <c r="BP57" s="80">
        <f t="shared" si="2"/>
        <v>6679.2179999999998</v>
      </c>
      <c r="BQ57" s="80">
        <f t="shared" si="2"/>
        <v>1855.182</v>
      </c>
    </row>
    <row r="58" spans="63:69">
      <c r="BK58" s="102" t="s">
        <v>198</v>
      </c>
      <c r="BL58" s="88">
        <v>8822354</v>
      </c>
      <c r="BM58" s="88">
        <v>7110271</v>
      </c>
      <c r="BN58" s="89">
        <v>1349071</v>
      </c>
      <c r="BO58" s="80">
        <f t="shared" si="2"/>
        <v>8822.3539999999994</v>
      </c>
      <c r="BP58" s="80">
        <f t="shared" si="2"/>
        <v>7110.2709999999997</v>
      </c>
      <c r="BQ58" s="80">
        <f t="shared" si="2"/>
        <v>1349.0709999999999</v>
      </c>
    </row>
    <row r="60" spans="63:69">
      <c r="BK60" s="82" t="s">
        <v>199</v>
      </c>
      <c r="BL60" s="83">
        <v>9848195</v>
      </c>
      <c r="BM60" s="80">
        <v>7887411</v>
      </c>
      <c r="BN60" s="81">
        <v>1528451</v>
      </c>
      <c r="BO60" s="80">
        <v>9848.1949999999997</v>
      </c>
      <c r="BP60" s="80">
        <v>7887.4110000000001</v>
      </c>
      <c r="BQ60" s="80">
        <v>1528.451</v>
      </c>
    </row>
    <row r="61" spans="63:69">
      <c r="BK61" s="82" t="s">
        <v>200</v>
      </c>
      <c r="BL61" s="83">
        <v>11440124</v>
      </c>
      <c r="BM61" s="80">
        <v>8373552</v>
      </c>
      <c r="BN61" s="81">
        <v>2009930</v>
      </c>
      <c r="BO61" s="80">
        <v>11440.124</v>
      </c>
      <c r="BP61" s="80">
        <v>8373.5519999999997</v>
      </c>
      <c r="BQ61" s="80">
        <v>2009.93</v>
      </c>
    </row>
    <row r="62" spans="63:69">
      <c r="BK62" s="82" t="s">
        <v>201</v>
      </c>
      <c r="BL62" s="83">
        <v>11089716</v>
      </c>
      <c r="BM62" s="80">
        <v>8437078</v>
      </c>
      <c r="BN62" s="81">
        <v>2046398</v>
      </c>
      <c r="BO62" s="80">
        <v>11089.716</v>
      </c>
      <c r="BP62" s="80">
        <v>8437.0779999999995</v>
      </c>
      <c r="BQ62" s="80">
        <v>2046.3979999999999</v>
      </c>
    </row>
    <row r="63" spans="63:69">
      <c r="BK63" s="82" t="s">
        <v>202</v>
      </c>
      <c r="BL63" s="83">
        <v>11574838</v>
      </c>
      <c r="BM63" s="80">
        <v>10107235</v>
      </c>
      <c r="BN63" s="81">
        <v>987897</v>
      </c>
      <c r="BO63" s="80">
        <v>11574.838</v>
      </c>
      <c r="BP63" s="80">
        <v>10107.235000000001</v>
      </c>
      <c r="BQ63" s="80">
        <v>987.89700000000005</v>
      </c>
    </row>
    <row r="64" spans="63:69">
      <c r="BK64" s="82" t="s">
        <v>203</v>
      </c>
      <c r="BL64" s="83">
        <v>8968254</v>
      </c>
      <c r="BM64" s="80">
        <v>7979268</v>
      </c>
      <c r="BN64" s="81">
        <v>710861</v>
      </c>
      <c r="BO64" s="80">
        <v>8968.2540000000008</v>
      </c>
      <c r="BP64" s="80">
        <v>7979.268</v>
      </c>
      <c r="BQ64" s="80">
        <v>710.86099999999999</v>
      </c>
    </row>
    <row r="65" spans="63:69">
      <c r="BK65" s="82" t="s">
        <v>204</v>
      </c>
      <c r="BL65" s="83">
        <v>10612523</v>
      </c>
      <c r="BM65" s="80">
        <v>9088091</v>
      </c>
      <c r="BN65" s="81">
        <v>1137645</v>
      </c>
      <c r="BO65" s="80">
        <v>10612.522999999999</v>
      </c>
      <c r="BP65" s="80">
        <v>9088.0910000000003</v>
      </c>
      <c r="BQ65" s="80">
        <v>1137.645</v>
      </c>
    </row>
    <row r="66" spans="63:69">
      <c r="BK66" s="82" t="s">
        <v>205</v>
      </c>
      <c r="BL66" s="83">
        <v>9969199</v>
      </c>
      <c r="BM66" s="80">
        <v>8903779</v>
      </c>
      <c r="BN66" s="81">
        <v>826804</v>
      </c>
      <c r="BO66" s="80">
        <v>9969.1990000000005</v>
      </c>
      <c r="BP66" s="80">
        <v>8903.7790000000005</v>
      </c>
      <c r="BQ66" s="80">
        <v>826.80399999999997</v>
      </c>
    </row>
    <row r="67" spans="63:69">
      <c r="BK67" s="82" t="s">
        <v>206</v>
      </c>
      <c r="BL67" s="83">
        <v>9683885</v>
      </c>
      <c r="BM67" s="80">
        <v>8561660</v>
      </c>
      <c r="BN67" s="81">
        <v>885738</v>
      </c>
      <c r="BO67" s="80">
        <v>9683.8850000000002</v>
      </c>
      <c r="BP67" s="80">
        <v>8561.66</v>
      </c>
      <c r="BQ67" s="80">
        <v>885.73800000000006</v>
      </c>
    </row>
    <row r="68" spans="63:69">
      <c r="BK68" s="82" t="s">
        <v>207</v>
      </c>
      <c r="BL68" s="83">
        <v>8165684</v>
      </c>
      <c r="BM68" s="80">
        <v>7345199</v>
      </c>
      <c r="BN68" s="81">
        <v>440191</v>
      </c>
      <c r="BO68" s="80">
        <v>8165.6840000000002</v>
      </c>
      <c r="BP68" s="80">
        <v>7345.1989999999996</v>
      </c>
      <c r="BQ68" s="80">
        <v>440.19099999999997</v>
      </c>
    </row>
    <row r="69" spans="63:69">
      <c r="BK69" s="82" t="s">
        <v>104</v>
      </c>
      <c r="BL69" s="83">
        <v>11713699</v>
      </c>
      <c r="BM69" s="80">
        <v>10776315</v>
      </c>
      <c r="BN69" s="81">
        <v>606026</v>
      </c>
      <c r="BO69" s="80">
        <v>11713.699000000001</v>
      </c>
      <c r="BP69" s="80">
        <v>10776.315000000001</v>
      </c>
      <c r="BQ69" s="80">
        <v>606.02599999999995</v>
      </c>
    </row>
    <row r="70" spans="63:69">
      <c r="BK70" s="82" t="s">
        <v>110</v>
      </c>
      <c r="BL70" s="83">
        <v>11715533</v>
      </c>
      <c r="BM70" s="80">
        <v>10698044</v>
      </c>
      <c r="BN70" s="81">
        <v>649559</v>
      </c>
      <c r="BO70" s="80">
        <v>11715.532999999999</v>
      </c>
      <c r="BP70" s="80">
        <v>10698.044</v>
      </c>
      <c r="BQ70" s="80">
        <v>649.55899999999997</v>
      </c>
    </row>
    <row r="71" spans="63:69">
      <c r="BK71" s="82" t="s">
        <v>116</v>
      </c>
      <c r="BL71" s="83">
        <v>11656347</v>
      </c>
      <c r="BM71" s="80">
        <v>10727910</v>
      </c>
      <c r="BN71" s="81">
        <v>547766</v>
      </c>
      <c r="BO71" s="80">
        <v>11656.347</v>
      </c>
      <c r="BP71" s="80">
        <v>10727.91</v>
      </c>
      <c r="BQ71" s="80">
        <v>547.76599999999996</v>
      </c>
    </row>
    <row r="72" spans="63:69">
      <c r="BK72" s="82" t="s">
        <v>122</v>
      </c>
      <c r="BL72" s="83">
        <v>10888925</v>
      </c>
      <c r="BM72" s="80">
        <v>10162943</v>
      </c>
      <c r="BN72" s="81">
        <v>347454</v>
      </c>
      <c r="BO72" s="80">
        <v>10888.924999999999</v>
      </c>
      <c r="BP72" s="80">
        <v>10162.942999999999</v>
      </c>
      <c r="BQ72" s="80">
        <v>347.45400000000001</v>
      </c>
    </row>
    <row r="73" spans="63:69">
      <c r="BK73" s="82" t="s">
        <v>124</v>
      </c>
      <c r="BL73" s="83">
        <v>17205163</v>
      </c>
      <c r="BM73" s="80">
        <v>16306900</v>
      </c>
      <c r="BN73" s="81">
        <v>500675</v>
      </c>
      <c r="BO73" s="80">
        <v>17205.163</v>
      </c>
      <c r="BP73" s="80">
        <v>16306.9</v>
      </c>
      <c r="BQ73" s="80">
        <v>500.67500000000001</v>
      </c>
    </row>
    <row r="74" spans="63:69">
      <c r="BK74" s="82" t="s">
        <v>126</v>
      </c>
      <c r="BL74" s="83">
        <v>13659581</v>
      </c>
      <c r="BM74" s="80">
        <v>12781739</v>
      </c>
      <c r="BN74" s="81">
        <v>441207</v>
      </c>
      <c r="BO74" s="80">
        <v>13659.581</v>
      </c>
      <c r="BP74" s="80">
        <v>12781.739</v>
      </c>
      <c r="BQ74" s="80">
        <v>441.20699999999999</v>
      </c>
    </row>
    <row r="75" spans="63:69">
      <c r="BK75" s="82" t="s">
        <v>128</v>
      </c>
      <c r="BL75" s="83">
        <v>14599945</v>
      </c>
      <c r="BM75" s="80">
        <v>13114019</v>
      </c>
      <c r="BN75" s="81">
        <v>771179</v>
      </c>
      <c r="BO75" s="80">
        <v>14599.945</v>
      </c>
      <c r="BP75" s="80">
        <v>13114.019</v>
      </c>
      <c r="BQ75" s="80">
        <v>771.17899999999997</v>
      </c>
    </row>
    <row r="76" spans="63:69">
      <c r="BK76" s="82" t="s">
        <v>130</v>
      </c>
      <c r="BL76" s="83">
        <v>13973265</v>
      </c>
      <c r="BM76" s="80">
        <v>12679576</v>
      </c>
      <c r="BN76" s="81">
        <v>605394</v>
      </c>
      <c r="BO76" s="80">
        <v>13973.264999999999</v>
      </c>
      <c r="BP76" s="80">
        <v>12679.575999999999</v>
      </c>
      <c r="BQ76" s="80">
        <v>605.39400000000001</v>
      </c>
    </row>
    <row r="77" spans="63:69">
      <c r="BK77" s="82" t="s">
        <v>132</v>
      </c>
      <c r="BL77" s="83">
        <v>12020442</v>
      </c>
      <c r="BM77" s="80">
        <v>10624448</v>
      </c>
      <c r="BN77" s="81">
        <v>748472</v>
      </c>
      <c r="BO77" s="80">
        <v>12020.441999999999</v>
      </c>
      <c r="BP77" s="80">
        <v>10624.448</v>
      </c>
      <c r="BQ77" s="80">
        <v>748.47199999999998</v>
      </c>
    </row>
    <row r="78" spans="63:69">
      <c r="BK78" s="82" t="s">
        <v>134</v>
      </c>
      <c r="BL78" s="83">
        <v>11432368</v>
      </c>
      <c r="BM78" s="80">
        <v>10364627</v>
      </c>
      <c r="BN78" s="81">
        <v>620047</v>
      </c>
      <c r="BO78" s="80">
        <v>11432.368</v>
      </c>
      <c r="BP78" s="80">
        <v>10364.627</v>
      </c>
      <c r="BQ78" s="80">
        <v>620.04700000000003</v>
      </c>
    </row>
    <row r="79" spans="63:69">
      <c r="BK79" s="82" t="s">
        <v>136</v>
      </c>
      <c r="BL79" s="83">
        <v>12755431</v>
      </c>
      <c r="BM79" s="80">
        <v>11467656</v>
      </c>
      <c r="BN79" s="81">
        <v>700966</v>
      </c>
      <c r="BO79" s="80">
        <v>12755.431</v>
      </c>
      <c r="BP79" s="80">
        <v>11467.656000000001</v>
      </c>
      <c r="BQ79" s="80">
        <v>700.96600000000001</v>
      </c>
    </row>
    <row r="80" spans="63:69">
      <c r="BK80" s="79" t="s">
        <v>138</v>
      </c>
      <c r="BL80" s="80">
        <v>12013190</v>
      </c>
      <c r="BM80" s="80">
        <v>11016323</v>
      </c>
      <c r="BN80" s="81">
        <v>529477</v>
      </c>
      <c r="BO80" s="80">
        <f t="shared" ref="BO80:BQ87" si="3">BL80/1000</f>
        <v>12013.19</v>
      </c>
      <c r="BP80" s="80">
        <f t="shared" si="3"/>
        <v>11016.323</v>
      </c>
      <c r="BQ80" s="80">
        <f t="shared" si="3"/>
        <v>529.47699999999998</v>
      </c>
    </row>
    <row r="81" spans="63:69">
      <c r="BK81" s="79" t="s">
        <v>140</v>
      </c>
      <c r="BL81" s="80">
        <v>14535390</v>
      </c>
      <c r="BM81" s="80">
        <v>13367321</v>
      </c>
      <c r="BN81" s="81">
        <v>672338</v>
      </c>
      <c r="BO81" s="80">
        <f t="shared" si="3"/>
        <v>14535.39</v>
      </c>
      <c r="BP81" s="80">
        <f t="shared" si="3"/>
        <v>13367.321</v>
      </c>
      <c r="BQ81" s="80">
        <f t="shared" si="3"/>
        <v>672.33799999999997</v>
      </c>
    </row>
    <row r="82" spans="63:69">
      <c r="BK82" s="79" t="s">
        <v>142</v>
      </c>
      <c r="BL82" s="88">
        <v>13986038</v>
      </c>
      <c r="BM82" s="88">
        <v>12836457</v>
      </c>
      <c r="BN82" s="89">
        <v>640597</v>
      </c>
      <c r="BO82" s="80">
        <f t="shared" si="3"/>
        <v>13986.038</v>
      </c>
      <c r="BP82" s="80">
        <f t="shared" si="3"/>
        <v>12836.457</v>
      </c>
      <c r="BQ82" s="80">
        <f t="shared" si="3"/>
        <v>640.59699999999998</v>
      </c>
    </row>
    <row r="83" spans="63:69">
      <c r="BK83" s="79" t="s">
        <v>144</v>
      </c>
      <c r="BL83" s="80">
        <v>12828289</v>
      </c>
      <c r="BM83" s="80">
        <v>12047414</v>
      </c>
      <c r="BN83" s="81">
        <v>441537</v>
      </c>
      <c r="BO83" s="80">
        <f t="shared" si="3"/>
        <v>12828.289000000001</v>
      </c>
      <c r="BP83" s="80">
        <f t="shared" si="3"/>
        <v>12047.414000000001</v>
      </c>
      <c r="BQ83" s="80">
        <f t="shared" si="3"/>
        <v>441.53699999999998</v>
      </c>
    </row>
    <row r="84" spans="63:69">
      <c r="BK84" s="82" t="s">
        <v>146</v>
      </c>
      <c r="BL84" s="80">
        <v>13239672</v>
      </c>
      <c r="BM84" s="80">
        <v>12483620</v>
      </c>
      <c r="BN84" s="81">
        <v>288851</v>
      </c>
      <c r="BO84" s="80">
        <f t="shared" si="3"/>
        <v>13239.672</v>
      </c>
      <c r="BP84" s="80">
        <f t="shared" si="3"/>
        <v>12483.62</v>
      </c>
      <c r="BQ84" s="80">
        <f t="shared" si="3"/>
        <v>288.851</v>
      </c>
    </row>
    <row r="85" spans="63:69">
      <c r="BK85" s="82" t="s">
        <v>148</v>
      </c>
      <c r="BL85" s="80">
        <v>15149333</v>
      </c>
      <c r="BM85" s="80">
        <v>14134246</v>
      </c>
      <c r="BN85" s="81">
        <v>523034</v>
      </c>
      <c r="BO85" s="80">
        <f t="shared" si="3"/>
        <v>15149.333000000001</v>
      </c>
      <c r="BP85" s="80">
        <f t="shared" si="3"/>
        <v>14134.245999999999</v>
      </c>
      <c r="BQ85" s="80">
        <f t="shared" si="3"/>
        <v>523.03399999999999</v>
      </c>
    </row>
    <row r="86" spans="63:69">
      <c r="BK86" s="82" t="s">
        <v>150</v>
      </c>
      <c r="BL86" s="80">
        <v>9956771</v>
      </c>
      <c r="BM86" s="80">
        <v>9383149</v>
      </c>
      <c r="BN86" s="81">
        <v>316338</v>
      </c>
      <c r="BO86" s="80">
        <f t="shared" si="3"/>
        <v>9956.7710000000006</v>
      </c>
      <c r="BP86" s="80">
        <f t="shared" si="3"/>
        <v>9383.1489999999994</v>
      </c>
      <c r="BQ86" s="80">
        <f t="shared" si="3"/>
        <v>316.33800000000002</v>
      </c>
    </row>
    <row r="87" spans="63:69">
      <c r="BK87" s="82" t="s">
        <v>152</v>
      </c>
      <c r="BL87" s="80">
        <v>14340478</v>
      </c>
      <c r="BM87" s="80">
        <v>13514628</v>
      </c>
      <c r="BN87" s="81">
        <v>475403</v>
      </c>
      <c r="BO87" s="80">
        <f t="shared" si="3"/>
        <v>14340.477999999999</v>
      </c>
      <c r="BP87" s="80">
        <f t="shared" si="3"/>
        <v>13514.628000000001</v>
      </c>
      <c r="BQ87" s="80">
        <f t="shared" si="3"/>
        <v>475.40300000000002</v>
      </c>
    </row>
    <row r="88" spans="63:69">
      <c r="BK88" s="82" t="s">
        <v>154</v>
      </c>
      <c r="BL88" s="80">
        <v>13738212</v>
      </c>
      <c r="BM88" s="80">
        <v>12873806</v>
      </c>
      <c r="BN88" s="81">
        <v>448767</v>
      </c>
      <c r="BO88" s="80">
        <v>13738.212</v>
      </c>
      <c r="BP88" s="80">
        <v>12873.806</v>
      </c>
      <c r="BQ88" s="80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24"/>
  <sheetViews>
    <sheetView showGridLines="0" tabSelected="1" view="pageBreakPreview" zoomScaleNormal="100" zoomScaleSheetLayoutView="100" workbookViewId="0">
      <selection activeCell="J15" sqref="J15"/>
    </sheetView>
  </sheetViews>
  <sheetFormatPr defaultColWidth="8.6328125" defaultRowHeight="16.2"/>
  <cols>
    <col min="1" max="35" width="8.6328125" style="103"/>
    <col min="36" max="36" width="11.36328125" style="103" customWidth="1"/>
    <col min="37" max="37" width="8.6328125" style="103"/>
    <col min="38" max="38" width="5.453125" style="103" customWidth="1"/>
    <col min="39" max="39" width="11.6328125" style="103" customWidth="1"/>
    <col min="40" max="16384" width="8.6328125" style="103"/>
  </cols>
  <sheetData>
    <row r="1" spans="1:43" ht="39.75" customHeight="1">
      <c r="A1" s="190" t="s">
        <v>208</v>
      </c>
      <c r="B1" s="190"/>
      <c r="C1" s="190"/>
      <c r="D1" s="190"/>
      <c r="E1" s="190"/>
      <c r="F1" s="190"/>
      <c r="G1" s="190"/>
      <c r="H1" s="190"/>
      <c r="I1" s="19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</row>
    <row r="2" spans="1:43" ht="16.5" customHeight="1">
      <c r="A2" s="191" t="s">
        <v>209</v>
      </c>
      <c r="B2" s="191"/>
      <c r="C2" s="191"/>
      <c r="D2" s="191"/>
      <c r="E2" s="191"/>
      <c r="F2" s="191"/>
      <c r="G2" s="191"/>
      <c r="H2" s="191"/>
      <c r="I2" s="19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04" t="s">
        <v>210</v>
      </c>
      <c r="AK2" s="104"/>
      <c r="AL2" s="104"/>
      <c r="AM2" s="104" t="s">
        <v>211</v>
      </c>
      <c r="AN2" s="104"/>
      <c r="AO2" s="104"/>
      <c r="AP2" s="104" t="s">
        <v>212</v>
      </c>
      <c r="AQ2" s="104"/>
    </row>
    <row r="3" spans="1:43" ht="19.5" customHeight="1">
      <c r="AJ3" s="104" t="s">
        <v>213</v>
      </c>
      <c r="AK3" s="105">
        <f>'[1]彙總表 1 (新聞稿)'!E18</f>
        <v>90.45</v>
      </c>
      <c r="AL3" s="104"/>
      <c r="AM3" s="104" t="s">
        <v>5</v>
      </c>
      <c r="AN3" s="105">
        <f>'[1]彙總表 1 (新聞稿)'!D59</f>
        <v>55.897046899499635</v>
      </c>
      <c r="AO3" s="104"/>
      <c r="AP3" s="104" t="s">
        <v>214</v>
      </c>
      <c r="AQ3" s="105">
        <f>'[1]表3銀行別(需排序)'!O50</f>
        <v>67.023082767181137</v>
      </c>
    </row>
    <row r="4" spans="1:43" ht="36" customHeight="1">
      <c r="AJ4" s="104" t="s">
        <v>215</v>
      </c>
      <c r="AK4" s="105">
        <f>'[1]彙總表 1 (新聞稿)'!E7</f>
        <v>7.29</v>
      </c>
      <c r="AL4" s="104"/>
      <c r="AM4" s="104" t="s">
        <v>216</v>
      </c>
      <c r="AN4" s="105">
        <f>'[1]彙總表 1 (新聞稿)'!C59</f>
        <v>44.102953100500365</v>
      </c>
      <c r="AO4" s="104"/>
      <c r="AP4" s="106" t="s">
        <v>217</v>
      </c>
      <c r="AQ4" s="105">
        <f>'[1]表3銀行別(需排序)'!O86</f>
        <v>32.976917232818856</v>
      </c>
    </row>
    <row r="5" spans="1:43">
      <c r="AJ5" s="104" t="s">
        <v>218</v>
      </c>
      <c r="AK5" s="105">
        <f>'[1]彙總表 1 (新聞稿)'!E30</f>
        <v>2.15</v>
      </c>
      <c r="AL5" s="104"/>
      <c r="AM5" s="104"/>
      <c r="AN5" s="104"/>
      <c r="AO5" s="104"/>
      <c r="AP5" s="104"/>
      <c r="AQ5" s="104"/>
    </row>
    <row r="6" spans="1:43">
      <c r="AJ6" s="104" t="s">
        <v>219</v>
      </c>
      <c r="AK6" s="105">
        <f>'[1]彙總表 1 (新聞稿)'!E33</f>
        <v>0.1</v>
      </c>
      <c r="AL6" s="104"/>
      <c r="AM6" s="104"/>
      <c r="AN6" s="104"/>
      <c r="AO6" s="104"/>
      <c r="AP6" s="104"/>
      <c r="AQ6" s="104"/>
    </row>
    <row r="7" spans="1:43">
      <c r="AJ7" s="104" t="s">
        <v>220</v>
      </c>
      <c r="AK7" s="105">
        <f>'[1]彙總表 1 (新聞稿)'!E37</f>
        <v>0.01</v>
      </c>
      <c r="AL7" s="104"/>
      <c r="AM7" s="104"/>
      <c r="AN7" s="104"/>
      <c r="AO7" s="104"/>
      <c r="AP7" s="104"/>
      <c r="AQ7" s="104"/>
    </row>
    <row r="11" spans="1:43">
      <c r="AJ11" s="107" t="s">
        <v>221</v>
      </c>
    </row>
    <row r="12" spans="1:43">
      <c r="AJ12" s="107" t="s">
        <v>222</v>
      </c>
    </row>
    <row r="13" spans="1:43">
      <c r="AK13" s="108"/>
    </row>
    <row r="22" spans="1:35" ht="19.5" customHeight="1"/>
    <row r="23" spans="1:35" ht="6" customHeight="1"/>
    <row r="24" spans="1:35" ht="16.2" customHeight="1">
      <c r="A24" s="191" t="s">
        <v>212</v>
      </c>
      <c r="B24" s="191"/>
      <c r="C24" s="191"/>
      <c r="D24" s="191"/>
      <c r="E24" s="191"/>
      <c r="F24" s="191"/>
      <c r="G24" s="191"/>
      <c r="H24" s="191"/>
      <c r="I24" s="19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附表2</vt:lpstr>
      <vt:lpstr>附圖1 </vt:lpstr>
      <vt:lpstr>附圖2</vt:lpstr>
      <vt:lpstr>'附表 1 '!Print_Area</vt:lpstr>
      <vt:lpstr>附表2!Print_Area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2016-07-29T04:31:32Z</cp:lastPrinted>
  <dcterms:created xsi:type="dcterms:W3CDTF">2016-07-26T02:29:25Z</dcterms:created>
  <dcterms:modified xsi:type="dcterms:W3CDTF">2016-07-29T07:49:47Z</dcterms:modified>
</cp:coreProperties>
</file>