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20428\編輯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  <definedName name="外幣保證排名範圍">'[1]表7銀行別NDF-排序'!$G$6:$G$45,'[1]表7銀行別NDF-排序'!$G$47:$G$77</definedName>
    <definedName name="交易量占比">'[1]表3銀行別(排序) '!$N$6:$N$45,'[1]表3銀行別(排序) '!$N$47:$N$77</definedName>
    <definedName name="交易量排名範圍">'[1]表3銀行別(排序) '!$M$6:$M$45,'[1]表3銀行別(排序) '!$M$47:$M$77</definedName>
    <definedName name="無本金占比">'[1]表7銀行別NDF-排序'!$C$6:$C$45,'[1]表7銀行別NDF-排序'!$C$47:$C$77</definedName>
    <definedName name="無本金排名範圍">'[1]表7銀行別NDF-排序'!$B$6:$B$45,'[1]表7銀行別NDF-排序'!$B$47:$B$77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G36" i="2"/>
  <c r="F36" i="2"/>
  <c r="F35" i="2"/>
  <c r="G35" i="2" s="1"/>
  <c r="F34" i="2"/>
  <c r="G34" i="2" s="1"/>
  <c r="G33" i="2"/>
  <c r="F33" i="2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G13" i="2"/>
  <c r="F13" i="2"/>
  <c r="F12" i="2"/>
  <c r="G12" i="2" s="1"/>
  <c r="F11" i="2"/>
  <c r="G11" i="2" s="1"/>
  <c r="F10" i="2"/>
  <c r="G10" i="2" s="1"/>
  <c r="F9" i="2"/>
  <c r="F8" i="2"/>
  <c r="G8" i="2" s="1"/>
  <c r="F7" i="2"/>
  <c r="G7" i="2" s="1"/>
  <c r="C62" i="1"/>
  <c r="C63" i="1" s="1"/>
  <c r="E58" i="1"/>
  <c r="E62" i="1" s="1"/>
  <c r="E63" i="1" s="1"/>
  <c r="D58" i="1"/>
  <c r="D62" i="1" s="1"/>
  <c r="D63" i="1" s="1"/>
  <c r="C58" i="1"/>
  <c r="C59" i="1" l="1"/>
  <c r="D59" i="1"/>
</calcChain>
</file>

<file path=xl/sharedStrings.xml><?xml version="1.0" encoding="utf-8"?>
<sst xmlns="http://schemas.openxmlformats.org/spreadsheetml/2006/main" count="124" uniqueCount="85">
  <si>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</si>
  <si>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</si>
  <si>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</si>
  <si>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</si>
  <si>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</si>
  <si>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</si>
  <si>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</si>
  <si>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</si>
  <si>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</si>
  <si>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</si>
  <si>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</si>
  <si>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</si>
  <si>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</si>
  <si>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</si>
  <si>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</si>
  <si>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</si>
  <si>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</si>
  <si>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</si>
  <si>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</si>
  <si>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</si>
  <si>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</si>
  <si>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</si>
  <si>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</si>
  <si>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</si>
  <si>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</si>
  <si>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</si>
  <si>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</si>
  <si>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</si>
  <si>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</si>
  <si>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</si>
  <si>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</si>
  <si>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</si>
  <si>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</si>
  <si>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</si>
  <si>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</si>
  <si>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</si>
  <si>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</si>
  <si>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</si>
  <si>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</si>
  <si>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</si>
  <si>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</si>
  <si>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</si>
  <si>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</si>
  <si>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</si>
  <si>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</si>
  <si>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</si>
  <si>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</si>
  <si>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</si>
  <si>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</si>
  <si>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</si>
  <si>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</si>
  <si>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</si>
  <si>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</si>
  <si>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</si>
  <si>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112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</si>
  <si>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</si>
  <si>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</si>
  <si>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</si>
  <si>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t xml:space="preserve"> </t>
    </r>
    <r>
      <rPr>
        <sz val="12"/>
        <rFont val="標楷體"/>
        <family val="4"/>
        <charset val="136"/>
      </rPr>
      <t>註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</si>
  <si>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</si>
  <si>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</si>
  <si>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</si>
  <si>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</si>
  <si>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</si>
  <si>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</si>
  <si>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</si>
  <si>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</si>
  <si>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</si>
  <si>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3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</si>
  <si>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</si>
  <si>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3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</si>
  <si>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</si>
  <si>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</si>
  <si>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</si>
  <si>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</si>
  <si>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</si>
  <si>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</si>
  <si>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</si>
  <si>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</si>
  <si>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</si>
  <si>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</si>
  <si>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</si>
  <si>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</si>
  <si>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 xml:space="preserve">       2. r</t>
    </r>
    <r>
      <rPr>
        <sz val="12"/>
        <rFont val="標楷體"/>
        <family val="4"/>
        <charset val="136"/>
      </rPr>
      <t>為修正數</t>
    </r>
    <r>
      <rPr>
        <sz val="12"/>
        <rFont val="新細明體"/>
        <family val="1"/>
        <charset val="136"/>
      </rPr>
      <t>。</t>
    </r>
    <phoneticPr fontId="4" type="noConversion"/>
  </si>
  <si>
    <r>
      <t>112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</si>
</sst>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  <numFmt numFmtId="184" formatCode="_-* #,##0.00_-;\-* #,##0.00_-;_-* &quot;-&quot;_-;_-@_-"/>
  </numFmts>
  <fonts count="36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5" fillId="0" borderId="38" applyAlignment="0" applyProtection="0"/>
  </cellStyleXfs>
  <cellXfs count="172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184" fontId="9" fillId="0" borderId="13" xfId="1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4" fillId="0" borderId="0" xfId="2" applyNumberFormat="1" applyFont="1" applyProtection="1">
      <protection hidden="1"/>
    </xf>
    <xf numFmtId="10" fontId="34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235323</xdr:colOff>
      <xdr:row>59</xdr:row>
      <xdr:rowOff>168089</xdr:rowOff>
    </xdr:from>
    <xdr:to>
      <xdr:col>3</xdr:col>
      <xdr:colOff>465911</xdr:colOff>
      <xdr:row>60</xdr:row>
      <xdr:rowOff>13326</xdr:rowOff>
    </xdr:to>
    <xdr:sp macro="" textlink="">
      <xdr:nvSpPr>
        <xdr:cNvPr id="2" name="文字方塊 1"/>
        <xdr:cNvSpPr txBox="1"/>
      </xdr:nvSpPr>
      <xdr:spPr>
        <a:xfrm>
          <a:off x="7598148" y="12017189"/>
          <a:ext cx="230588" cy="2929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67235</xdr:colOff>
      <xdr:row>59</xdr:row>
      <xdr:rowOff>145677</xdr:rowOff>
    </xdr:from>
    <xdr:to>
      <xdr:col>4</xdr:col>
      <xdr:colOff>297823</xdr:colOff>
      <xdr:row>59</xdr:row>
      <xdr:rowOff>439150</xdr:rowOff>
    </xdr:to>
    <xdr:sp macro="" textlink="">
      <xdr:nvSpPr>
        <xdr:cNvPr id="3" name="文字方塊 2"/>
        <xdr:cNvSpPr txBox="1"/>
      </xdr:nvSpPr>
      <xdr:spPr>
        <a:xfrm>
          <a:off x="8982635" y="11994777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212912</xdr:colOff>
      <xdr:row>60</xdr:row>
      <xdr:rowOff>145676</xdr:rowOff>
    </xdr:from>
    <xdr:to>
      <xdr:col>3</xdr:col>
      <xdr:colOff>443500</xdr:colOff>
      <xdr:row>60</xdr:row>
      <xdr:rowOff>439149</xdr:rowOff>
    </xdr:to>
    <xdr:sp macro="" textlink="">
      <xdr:nvSpPr>
        <xdr:cNvPr id="4" name="文字方塊 3"/>
        <xdr:cNvSpPr txBox="1"/>
      </xdr:nvSpPr>
      <xdr:spPr>
        <a:xfrm>
          <a:off x="7575737" y="12442451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291353</xdr:colOff>
      <xdr:row>60</xdr:row>
      <xdr:rowOff>134471</xdr:rowOff>
    </xdr:from>
    <xdr:to>
      <xdr:col>2</xdr:col>
      <xdr:colOff>521941</xdr:colOff>
      <xdr:row>60</xdr:row>
      <xdr:rowOff>427944</xdr:rowOff>
    </xdr:to>
    <xdr:sp macro="" textlink="">
      <xdr:nvSpPr>
        <xdr:cNvPr id="5" name="文字方塊 4"/>
        <xdr:cNvSpPr txBox="1"/>
      </xdr:nvSpPr>
      <xdr:spPr>
        <a:xfrm>
          <a:off x="5920628" y="12431246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67235</xdr:colOff>
      <xdr:row>16</xdr:row>
      <xdr:rowOff>280147</xdr:rowOff>
    </xdr:from>
    <xdr:to>
      <xdr:col>3</xdr:col>
      <xdr:colOff>297823</xdr:colOff>
      <xdr:row>17</xdr:row>
      <xdr:rowOff>271061</xdr:rowOff>
    </xdr:to>
    <xdr:sp macro="" textlink="">
      <xdr:nvSpPr>
        <xdr:cNvPr id="2" name="文字方塊 1"/>
        <xdr:cNvSpPr txBox="1"/>
      </xdr:nvSpPr>
      <xdr:spPr>
        <a:xfrm>
          <a:off x="6629960" y="48426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56029</xdr:colOff>
      <xdr:row>18</xdr:row>
      <xdr:rowOff>0</xdr:rowOff>
    </xdr:from>
    <xdr:to>
      <xdr:col>3</xdr:col>
      <xdr:colOff>286617</xdr:colOff>
      <xdr:row>18</xdr:row>
      <xdr:rowOff>293473</xdr:rowOff>
    </xdr:to>
    <xdr:sp macro="" textlink="">
      <xdr:nvSpPr>
        <xdr:cNvPr id="3" name="文字方塊 2"/>
        <xdr:cNvSpPr txBox="1"/>
      </xdr:nvSpPr>
      <xdr:spPr>
        <a:xfrm>
          <a:off x="6618754" y="51720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44823</xdr:colOff>
      <xdr:row>20</xdr:row>
      <xdr:rowOff>0</xdr:rowOff>
    </xdr:from>
    <xdr:to>
      <xdr:col>3</xdr:col>
      <xdr:colOff>275411</xdr:colOff>
      <xdr:row>20</xdr:row>
      <xdr:rowOff>293473</xdr:rowOff>
    </xdr:to>
    <xdr:sp macro="" textlink="">
      <xdr:nvSpPr>
        <xdr:cNvPr id="4" name="文字方塊 3"/>
        <xdr:cNvSpPr txBox="1"/>
      </xdr:nvSpPr>
      <xdr:spPr>
        <a:xfrm>
          <a:off x="6607548" y="57816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67235</xdr:colOff>
      <xdr:row>34</xdr:row>
      <xdr:rowOff>280147</xdr:rowOff>
    </xdr:from>
    <xdr:to>
      <xdr:col>3</xdr:col>
      <xdr:colOff>297823</xdr:colOff>
      <xdr:row>35</xdr:row>
      <xdr:rowOff>271061</xdr:rowOff>
    </xdr:to>
    <xdr:sp macro="" textlink="">
      <xdr:nvSpPr>
        <xdr:cNvPr id="5" name="文字方塊 4"/>
        <xdr:cNvSpPr txBox="1"/>
      </xdr:nvSpPr>
      <xdr:spPr>
        <a:xfrm>
          <a:off x="6629960" y="103290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67235</xdr:colOff>
      <xdr:row>44</xdr:row>
      <xdr:rowOff>280147</xdr:rowOff>
    </xdr:from>
    <xdr:to>
      <xdr:col>3</xdr:col>
      <xdr:colOff>297823</xdr:colOff>
      <xdr:row>45</xdr:row>
      <xdr:rowOff>271061</xdr:rowOff>
    </xdr:to>
    <xdr:sp macro="" textlink="">
      <xdr:nvSpPr>
        <xdr:cNvPr id="6" name="文字方塊 5"/>
        <xdr:cNvSpPr txBox="1"/>
      </xdr:nvSpPr>
      <xdr:spPr>
        <a:xfrm>
          <a:off x="6629960" y="133770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203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-排序"/>
    </sheetNames>
    <sheetDataSet>
      <sheetData sheetId="0"/>
      <sheetData sheetId="1"/>
      <sheetData sheetId="2"/>
      <sheetData sheetId="3">
        <row r="2">
          <cell r="Q2" t="str">
            <v>總交易量</v>
          </cell>
        </row>
      </sheetData>
      <sheetData sheetId="4">
        <row r="3">
          <cell r="M3" t="str">
            <v>純外幣交易</v>
          </cell>
        </row>
      </sheetData>
      <sheetData sheetId="5"/>
      <sheetData sheetId="6"/>
      <sheetData sheetId="7">
        <row r="6">
          <cell r="M6">
            <v>2269796</v>
          </cell>
          <cell r="N6">
            <v>8.92</v>
          </cell>
        </row>
        <row r="7">
          <cell r="M7">
            <v>1680463</v>
          </cell>
          <cell r="N7">
            <v>6.6</v>
          </cell>
        </row>
        <row r="8">
          <cell r="M8">
            <v>1449018</v>
          </cell>
          <cell r="N8">
            <v>5.69</v>
          </cell>
        </row>
        <row r="9">
          <cell r="M9">
            <v>1279574</v>
          </cell>
          <cell r="N9">
            <v>5.03</v>
          </cell>
        </row>
        <row r="10">
          <cell r="M10">
            <v>1230066</v>
          </cell>
          <cell r="N10">
            <v>4.83</v>
          </cell>
        </row>
        <row r="11">
          <cell r="M11">
            <v>1131718</v>
          </cell>
          <cell r="N11">
            <v>4.45</v>
          </cell>
        </row>
        <row r="12">
          <cell r="M12">
            <v>1069484</v>
          </cell>
          <cell r="N12">
            <v>4.2</v>
          </cell>
        </row>
        <row r="13">
          <cell r="M13">
            <v>1043785</v>
          </cell>
          <cell r="N13">
            <v>4.0999999999999996</v>
          </cell>
        </row>
        <row r="14">
          <cell r="M14">
            <v>932271</v>
          </cell>
          <cell r="N14">
            <v>3.66</v>
          </cell>
        </row>
        <row r="15">
          <cell r="M15">
            <v>821440</v>
          </cell>
          <cell r="N15">
            <v>3.23</v>
          </cell>
        </row>
        <row r="16">
          <cell r="M16">
            <v>807325</v>
          </cell>
          <cell r="N16">
            <v>3.17</v>
          </cell>
        </row>
        <row r="17">
          <cell r="M17">
            <v>753447</v>
          </cell>
          <cell r="N17">
            <v>2.96</v>
          </cell>
        </row>
        <row r="18">
          <cell r="M18">
            <v>491241</v>
          </cell>
          <cell r="N18">
            <v>1.93</v>
          </cell>
        </row>
        <row r="19">
          <cell r="M19">
            <v>397651</v>
          </cell>
          <cell r="N19">
            <v>1.56</v>
          </cell>
        </row>
        <row r="20">
          <cell r="M20">
            <v>385729</v>
          </cell>
          <cell r="N20">
            <v>1.52</v>
          </cell>
        </row>
        <row r="21">
          <cell r="M21">
            <v>324289</v>
          </cell>
          <cell r="N21">
            <v>1.27</v>
          </cell>
        </row>
        <row r="22">
          <cell r="M22">
            <v>257010</v>
          </cell>
          <cell r="N22">
            <v>1.01</v>
          </cell>
        </row>
        <row r="23">
          <cell r="M23">
            <v>216226</v>
          </cell>
          <cell r="N23">
            <v>0.85</v>
          </cell>
        </row>
        <row r="24">
          <cell r="M24">
            <v>160067</v>
          </cell>
          <cell r="N24">
            <v>0.63</v>
          </cell>
        </row>
        <row r="25">
          <cell r="M25">
            <v>147553</v>
          </cell>
          <cell r="N25">
            <v>0.57999999999999996</v>
          </cell>
        </row>
        <row r="26">
          <cell r="M26">
            <v>131229</v>
          </cell>
          <cell r="N26">
            <v>0.52</v>
          </cell>
        </row>
        <row r="27">
          <cell r="M27">
            <v>107127</v>
          </cell>
          <cell r="N27">
            <v>0.42</v>
          </cell>
        </row>
        <row r="28">
          <cell r="M28">
            <v>104086</v>
          </cell>
          <cell r="N28">
            <v>0.41</v>
          </cell>
        </row>
        <row r="29">
          <cell r="M29">
            <v>97702</v>
          </cell>
          <cell r="N29">
            <v>0.38</v>
          </cell>
        </row>
        <row r="30">
          <cell r="M30">
            <v>74934</v>
          </cell>
          <cell r="N30">
            <v>0.28999999999999998</v>
          </cell>
        </row>
        <row r="31">
          <cell r="M31">
            <v>63705</v>
          </cell>
          <cell r="N31">
            <v>0.25</v>
          </cell>
        </row>
        <row r="32">
          <cell r="M32">
            <v>60622</v>
          </cell>
          <cell r="N32">
            <v>0.24</v>
          </cell>
        </row>
        <row r="33">
          <cell r="M33">
            <v>52110</v>
          </cell>
          <cell r="N33">
            <v>0.21</v>
          </cell>
        </row>
        <row r="34">
          <cell r="M34">
            <v>4922</v>
          </cell>
          <cell r="N34">
            <v>0.02</v>
          </cell>
        </row>
        <row r="35">
          <cell r="M35">
            <v>4500</v>
          </cell>
          <cell r="N35">
            <v>0.02</v>
          </cell>
        </row>
        <row r="36">
          <cell r="M36">
            <v>3563</v>
          </cell>
          <cell r="N36">
            <v>0.01</v>
          </cell>
        </row>
        <row r="37">
          <cell r="M37">
            <v>3340</v>
          </cell>
          <cell r="N37">
            <v>0.01</v>
          </cell>
        </row>
        <row r="38">
          <cell r="M38">
            <v>2810</v>
          </cell>
          <cell r="N38">
            <v>0.01</v>
          </cell>
        </row>
        <row r="39">
          <cell r="M39">
            <v>2068</v>
          </cell>
          <cell r="N39">
            <v>0.01</v>
          </cell>
        </row>
        <row r="40">
          <cell r="M40">
            <v>1238</v>
          </cell>
          <cell r="N40">
            <v>0.01</v>
          </cell>
        </row>
        <row r="41">
          <cell r="M41">
            <v>1054</v>
          </cell>
          <cell r="N41">
            <v>0</v>
          </cell>
        </row>
        <row r="42">
          <cell r="M42">
            <v>882</v>
          </cell>
          <cell r="N42">
            <v>0</v>
          </cell>
        </row>
        <row r="43">
          <cell r="M43">
            <v>160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7">
          <cell r="M47">
            <v>1113463</v>
          </cell>
          <cell r="N47">
            <v>4.37</v>
          </cell>
        </row>
        <row r="48">
          <cell r="M48">
            <v>1068637</v>
          </cell>
          <cell r="N48">
            <v>4.2</v>
          </cell>
        </row>
        <row r="49">
          <cell r="M49">
            <v>814761</v>
          </cell>
          <cell r="N49">
            <v>3.2</v>
          </cell>
        </row>
        <row r="50">
          <cell r="M50">
            <v>700524</v>
          </cell>
          <cell r="N50">
            <v>2.75</v>
          </cell>
        </row>
        <row r="51">
          <cell r="M51">
            <v>602798</v>
          </cell>
          <cell r="N51">
            <v>2.37</v>
          </cell>
        </row>
        <row r="52">
          <cell r="M52">
            <v>563317</v>
          </cell>
          <cell r="N52">
            <v>2.21</v>
          </cell>
        </row>
        <row r="53">
          <cell r="M53">
            <v>486103</v>
          </cell>
          <cell r="N53">
            <v>1.91</v>
          </cell>
        </row>
        <row r="54">
          <cell r="M54">
            <v>301684</v>
          </cell>
          <cell r="N54">
            <v>1.18</v>
          </cell>
        </row>
        <row r="55">
          <cell r="M55">
            <v>278330</v>
          </cell>
          <cell r="N55">
            <v>1.0900000000000001</v>
          </cell>
        </row>
        <row r="56">
          <cell r="M56">
            <v>269843</v>
          </cell>
          <cell r="N56">
            <v>1.06</v>
          </cell>
        </row>
        <row r="57">
          <cell r="M57">
            <v>257794</v>
          </cell>
          <cell r="N57">
            <v>1.01</v>
          </cell>
        </row>
        <row r="58">
          <cell r="M58">
            <v>247239</v>
          </cell>
          <cell r="N58">
            <v>0.97</v>
          </cell>
        </row>
        <row r="59">
          <cell r="M59">
            <v>238931</v>
          </cell>
          <cell r="N59">
            <v>0.94</v>
          </cell>
        </row>
        <row r="60">
          <cell r="M60">
            <v>235630</v>
          </cell>
          <cell r="N60">
            <v>0.93</v>
          </cell>
        </row>
        <row r="61">
          <cell r="M61">
            <v>200155</v>
          </cell>
          <cell r="N61">
            <v>0.79</v>
          </cell>
        </row>
        <row r="62">
          <cell r="M62">
            <v>135555</v>
          </cell>
          <cell r="N62">
            <v>0.53</v>
          </cell>
        </row>
        <row r="63">
          <cell r="M63">
            <v>89142</v>
          </cell>
          <cell r="N63">
            <v>0.35</v>
          </cell>
        </row>
        <row r="64">
          <cell r="M64">
            <v>82894</v>
          </cell>
          <cell r="N64">
            <v>0.33</v>
          </cell>
        </row>
        <row r="65">
          <cell r="M65">
            <v>67530</v>
          </cell>
          <cell r="N65">
            <v>0.26</v>
          </cell>
        </row>
        <row r="66">
          <cell r="M66">
            <v>63270</v>
          </cell>
          <cell r="N66">
            <v>0.25</v>
          </cell>
        </row>
        <row r="67">
          <cell r="M67">
            <v>62974</v>
          </cell>
          <cell r="N67">
            <v>0.25</v>
          </cell>
        </row>
        <row r="68">
          <cell r="M68">
            <v>5008</v>
          </cell>
          <cell r="N68">
            <v>0.02</v>
          </cell>
        </row>
        <row r="69">
          <cell r="M69">
            <v>4071</v>
          </cell>
          <cell r="N69">
            <v>0.02</v>
          </cell>
        </row>
        <row r="70">
          <cell r="M70">
            <v>1624</v>
          </cell>
          <cell r="N70">
            <v>0.01</v>
          </cell>
        </row>
        <row r="71">
          <cell r="M71">
            <v>426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66"/>
  <sheetViews>
    <sheetView tabSelected="1" view="pageBreakPreview" topLeftCell="A2" zoomScale="85" zoomScaleNormal="85" zoomScaleSheetLayoutView="85" zoomScalePageLayoutView="85" workbookViewId="0">
      <selection activeCell="A2" sqref="A2:E2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7.109375" style="2" customWidth="1"/>
    <col min="8" max="8" width="13.77734375" style="2" customWidth="1"/>
    <col min="9" max="9" width="14.77734375" style="2" customWidth="1"/>
    <col min="10" max="10" width="13.77734375" style="2" customWidth="1"/>
    <col min="11" max="16384" width="8.77734375" style="2"/>
  </cols>
  <sheetData>
    <row r="1" spans="1:11" ht="30.75" thickBot="1">
      <c r="A1" s="162" t="s">
        <v>0</v>
      </c>
      <c r="B1" s="162"/>
      <c r="C1" s="162"/>
      <c r="D1" s="162"/>
      <c r="E1" s="162"/>
      <c r="F1" s="1" t="s">
        <v>1</v>
      </c>
    </row>
    <row r="2" spans="1:11" ht="31.15" customHeight="1">
      <c r="A2" s="163" t="s">
        <v>2</v>
      </c>
      <c r="B2" s="163"/>
      <c r="C2" s="163"/>
      <c r="D2" s="163"/>
      <c r="E2" s="163"/>
      <c r="F2" s="3" t="s">
        <v>3</v>
      </c>
    </row>
    <row r="3" spans="1:11" ht="19.5">
      <c r="A3" s="164" t="s">
        <v>84</v>
      </c>
      <c r="B3" s="164"/>
      <c r="C3" s="164"/>
      <c r="D3" s="164"/>
      <c r="E3" s="164"/>
      <c r="F3" s="4"/>
    </row>
    <row r="4" spans="1:11" ht="18" thickBot="1">
      <c r="A4" s="5"/>
      <c r="B4" s="6"/>
      <c r="C4" s="6"/>
      <c r="D4" s="165" t="s">
        <v>4</v>
      </c>
      <c r="E4" s="165"/>
      <c r="F4" s="7"/>
    </row>
    <row r="5" spans="1:11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11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11" s="14" customFormat="1" ht="28.15" customHeight="1" thickBot="1">
      <c r="A7" s="20" t="s">
        <v>12</v>
      </c>
      <c r="B7" s="21">
        <v>666385</v>
      </c>
      <c r="C7" s="22">
        <v>2226604</v>
      </c>
      <c r="D7" s="23">
        <v>2892989</v>
      </c>
      <c r="E7" s="24">
        <v>13.91</v>
      </c>
      <c r="F7" s="25">
        <v>348376</v>
      </c>
      <c r="G7" s="26"/>
      <c r="H7" s="26"/>
      <c r="I7" s="26"/>
      <c r="J7" s="26"/>
      <c r="K7" s="27"/>
    </row>
    <row r="8" spans="1:11" s="14" customFormat="1" ht="28.15" customHeight="1">
      <c r="A8" s="28" t="s">
        <v>13</v>
      </c>
      <c r="B8" s="29">
        <v>666385</v>
      </c>
      <c r="C8" s="29">
        <v>527046</v>
      </c>
      <c r="D8" s="29">
        <v>1193431</v>
      </c>
      <c r="E8" s="30">
        <v>5.74</v>
      </c>
      <c r="F8" s="31">
        <v>324465</v>
      </c>
      <c r="G8" s="26"/>
      <c r="H8" s="26"/>
      <c r="I8" s="26"/>
      <c r="J8" s="26"/>
      <c r="K8" s="27"/>
    </row>
    <row r="9" spans="1:11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33"/>
      <c r="J9" s="33"/>
      <c r="K9" s="27"/>
    </row>
    <row r="10" spans="1:11" s="14" customFormat="1" ht="24" hidden="1" customHeight="1">
      <c r="A10" s="28" t="s">
        <v>15</v>
      </c>
      <c r="B10" s="29">
        <v>650515</v>
      </c>
      <c r="C10" s="29">
        <v>503057</v>
      </c>
      <c r="D10" s="29">
        <v>1153572</v>
      </c>
      <c r="E10" s="32">
        <v>5.55</v>
      </c>
      <c r="F10" s="31">
        <v>324465</v>
      </c>
      <c r="G10" s="33"/>
      <c r="H10" s="33"/>
      <c r="I10" s="33"/>
      <c r="J10" s="33"/>
      <c r="K10" s="27"/>
    </row>
    <row r="11" spans="1:11" s="14" customFormat="1" ht="24" hidden="1" customHeight="1">
      <c r="A11" s="28" t="s">
        <v>16</v>
      </c>
      <c r="B11" s="29">
        <v>4000</v>
      </c>
      <c r="C11" s="29">
        <v>8313</v>
      </c>
      <c r="D11" s="29">
        <v>12313</v>
      </c>
      <c r="E11" s="32">
        <v>0.06</v>
      </c>
      <c r="F11" s="31">
        <v>0</v>
      </c>
      <c r="G11" s="33"/>
      <c r="H11" s="33"/>
      <c r="I11" s="33"/>
      <c r="J11" s="33"/>
      <c r="K11" s="27"/>
    </row>
    <row r="12" spans="1:11" s="14" customFormat="1" ht="24" hidden="1" customHeight="1">
      <c r="A12" s="28" t="s">
        <v>17</v>
      </c>
      <c r="B12" s="29">
        <v>11870</v>
      </c>
      <c r="C12" s="29">
        <v>15676</v>
      </c>
      <c r="D12" s="29">
        <v>27546</v>
      </c>
      <c r="E12" s="32">
        <v>0.13</v>
      </c>
      <c r="F12" s="31">
        <v>0</v>
      </c>
      <c r="G12" s="33"/>
      <c r="H12" s="33"/>
      <c r="I12" s="33"/>
      <c r="J12" s="33"/>
      <c r="K12" s="27"/>
    </row>
    <row r="13" spans="1:11" s="14" customFormat="1" ht="24.75" customHeight="1" thickBot="1">
      <c r="A13" s="28" t="s">
        <v>18</v>
      </c>
      <c r="B13" s="29">
        <v>0</v>
      </c>
      <c r="C13" s="29">
        <v>1699558</v>
      </c>
      <c r="D13" s="29">
        <v>1699558</v>
      </c>
      <c r="E13" s="32">
        <v>8.17</v>
      </c>
      <c r="F13" s="31">
        <v>23911</v>
      </c>
      <c r="G13" s="26"/>
      <c r="H13" s="26"/>
      <c r="I13" s="26"/>
      <c r="J13" s="26"/>
      <c r="K13" s="27"/>
    </row>
    <row r="14" spans="1:11" s="14" customFormat="1" ht="24" hidden="1" customHeight="1">
      <c r="A14" s="28" t="s">
        <v>19</v>
      </c>
      <c r="B14" s="29">
        <v>0</v>
      </c>
      <c r="C14" s="29">
        <v>851426</v>
      </c>
      <c r="D14" s="29">
        <v>851426</v>
      </c>
      <c r="E14" s="32">
        <v>4.09</v>
      </c>
      <c r="F14" s="31">
        <v>4378</v>
      </c>
      <c r="G14" s="33"/>
      <c r="H14" s="33"/>
      <c r="I14" s="33"/>
      <c r="J14" s="33"/>
      <c r="K14" s="27"/>
    </row>
    <row r="15" spans="1:11" s="14" customFormat="1" ht="24" hidden="1" customHeight="1">
      <c r="A15" s="28" t="s">
        <v>20</v>
      </c>
      <c r="B15" s="29">
        <v>0</v>
      </c>
      <c r="C15" s="29">
        <v>848132</v>
      </c>
      <c r="D15" s="29">
        <v>848132</v>
      </c>
      <c r="E15" s="32">
        <v>4.08</v>
      </c>
      <c r="F15" s="31">
        <v>19533</v>
      </c>
      <c r="G15" s="33"/>
      <c r="H15" s="33"/>
      <c r="I15" s="33"/>
      <c r="J15" s="33"/>
      <c r="K15" s="27"/>
    </row>
    <row r="16" spans="1:11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33"/>
      <c r="J16" s="33"/>
      <c r="K16" s="27"/>
    </row>
    <row r="17" spans="1:11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33"/>
      <c r="J17" s="33"/>
      <c r="K17" s="27"/>
    </row>
    <row r="18" spans="1:11" s="14" customFormat="1" ht="30" customHeight="1" thickBot="1">
      <c r="A18" s="36" t="s">
        <v>23</v>
      </c>
      <c r="B18" s="21">
        <v>7855250</v>
      </c>
      <c r="C18" s="22">
        <v>9893539</v>
      </c>
      <c r="D18" s="23">
        <v>17748789</v>
      </c>
      <c r="E18" s="24">
        <v>85.31</v>
      </c>
      <c r="F18" s="25">
        <v>3496142</v>
      </c>
      <c r="G18" s="26"/>
      <c r="H18" s="26"/>
      <c r="I18" s="26"/>
      <c r="J18" s="26"/>
      <c r="K18" s="27"/>
    </row>
    <row r="19" spans="1:11" s="14" customFormat="1" ht="30" customHeight="1">
      <c r="A19" s="37" t="s">
        <v>24</v>
      </c>
      <c r="B19" s="29">
        <v>7855250</v>
      </c>
      <c r="C19" s="29">
        <v>9890897</v>
      </c>
      <c r="D19" s="29">
        <v>17746147</v>
      </c>
      <c r="E19" s="32">
        <v>85.3</v>
      </c>
      <c r="F19" s="31">
        <v>3474556</v>
      </c>
      <c r="G19" s="26"/>
      <c r="H19" s="26"/>
      <c r="I19" s="26"/>
      <c r="J19" s="26"/>
      <c r="K19" s="27"/>
    </row>
    <row r="20" spans="1:11" s="14" customFormat="1" ht="24" hidden="1" customHeight="1">
      <c r="A20" s="28" t="s">
        <v>25</v>
      </c>
      <c r="B20" s="29">
        <v>239198</v>
      </c>
      <c r="C20" s="29">
        <v>1986161</v>
      </c>
      <c r="D20" s="29">
        <v>2225359</v>
      </c>
      <c r="E20" s="32">
        <v>10.69</v>
      </c>
      <c r="F20" s="31">
        <v>299570</v>
      </c>
      <c r="G20" s="33"/>
      <c r="H20" s="33"/>
      <c r="I20" s="33"/>
      <c r="J20" s="33"/>
      <c r="K20" s="27"/>
    </row>
    <row r="21" spans="1:11" s="14" customFormat="1" ht="24" hidden="1" customHeight="1">
      <c r="A21" s="28" t="s">
        <v>26</v>
      </c>
      <c r="B21" s="29">
        <v>7508734</v>
      </c>
      <c r="C21" s="29">
        <v>7172603</v>
      </c>
      <c r="D21" s="29">
        <v>14681337</v>
      </c>
      <c r="E21" s="32">
        <v>70.569999999999993</v>
      </c>
      <c r="F21" s="31">
        <v>2894391</v>
      </c>
      <c r="G21" s="33"/>
      <c r="H21" s="33"/>
      <c r="I21" s="33"/>
      <c r="J21" s="33"/>
      <c r="K21" s="27"/>
    </row>
    <row r="22" spans="1:11" s="14" customFormat="1" ht="24" hidden="1" customHeight="1">
      <c r="A22" s="28" t="s">
        <v>27</v>
      </c>
      <c r="B22" s="29">
        <v>49403</v>
      </c>
      <c r="C22" s="29">
        <v>4925</v>
      </c>
      <c r="D22" s="29">
        <v>54328</v>
      </c>
      <c r="E22" s="32">
        <v>0.26</v>
      </c>
      <c r="F22" s="31">
        <v>37034</v>
      </c>
      <c r="G22" s="33"/>
      <c r="H22" s="33"/>
      <c r="I22" s="33"/>
      <c r="J22" s="33"/>
      <c r="K22" s="27"/>
    </row>
    <row r="23" spans="1:11" s="14" customFormat="1" ht="24" hidden="1" customHeight="1">
      <c r="A23" s="28" t="s">
        <v>28</v>
      </c>
      <c r="B23" s="29">
        <v>28981</v>
      </c>
      <c r="C23" s="29">
        <v>363678</v>
      </c>
      <c r="D23" s="29">
        <v>392659</v>
      </c>
      <c r="E23" s="32">
        <v>1.89</v>
      </c>
      <c r="F23" s="31">
        <v>123383</v>
      </c>
      <c r="G23" s="33"/>
      <c r="H23" s="33"/>
      <c r="I23" s="33"/>
      <c r="J23" s="33"/>
      <c r="K23" s="27"/>
    </row>
    <row r="24" spans="1:11" s="14" customFormat="1" ht="24" hidden="1" customHeight="1">
      <c r="A24" s="28" t="s">
        <v>29</v>
      </c>
      <c r="B24" s="29">
        <v>28934</v>
      </c>
      <c r="C24" s="29">
        <v>363530</v>
      </c>
      <c r="D24" s="29">
        <v>392464</v>
      </c>
      <c r="E24" s="32">
        <v>1.89</v>
      </c>
      <c r="F24" s="31">
        <v>120178</v>
      </c>
      <c r="G24" s="33"/>
      <c r="H24" s="33"/>
      <c r="I24" s="33"/>
      <c r="J24" s="33"/>
      <c r="K24" s="27"/>
    </row>
    <row r="25" spans="1:11" s="14" customFormat="1" ht="26.65" customHeight="1" thickBot="1">
      <c r="A25" s="28" t="s">
        <v>30</v>
      </c>
      <c r="B25" s="29">
        <v>0</v>
      </c>
      <c r="C25" s="29">
        <v>2642</v>
      </c>
      <c r="D25" s="29">
        <v>2642</v>
      </c>
      <c r="E25" s="32">
        <v>0.01</v>
      </c>
      <c r="F25" s="31">
        <v>21586</v>
      </c>
      <c r="G25" s="26"/>
      <c r="H25" s="26"/>
      <c r="I25" s="26"/>
      <c r="J25" s="26"/>
      <c r="K25" s="27"/>
    </row>
    <row r="26" spans="1:11" s="14" customFormat="1" ht="24" hidden="1" customHeight="1">
      <c r="A26" s="28" t="s">
        <v>19</v>
      </c>
      <c r="B26" s="29">
        <v>0</v>
      </c>
      <c r="C26" s="29">
        <v>1258</v>
      </c>
      <c r="D26" s="29">
        <v>1258</v>
      </c>
      <c r="E26" s="32">
        <v>0</v>
      </c>
      <c r="F26" s="31">
        <v>9984</v>
      </c>
      <c r="G26" s="33"/>
      <c r="H26" s="33"/>
      <c r="I26" s="33"/>
      <c r="J26" s="33"/>
      <c r="K26" s="27"/>
    </row>
    <row r="27" spans="1:11" s="14" customFormat="1" ht="24" hidden="1" customHeight="1">
      <c r="A27" s="28" t="s">
        <v>31</v>
      </c>
      <c r="B27" s="29">
        <v>0</v>
      </c>
      <c r="C27" s="29">
        <v>1384</v>
      </c>
      <c r="D27" s="29">
        <v>1384</v>
      </c>
      <c r="E27" s="32">
        <v>0.01</v>
      </c>
      <c r="F27" s="31">
        <v>11602</v>
      </c>
      <c r="G27" s="33"/>
      <c r="H27" s="33"/>
      <c r="I27" s="33"/>
      <c r="J27" s="33"/>
      <c r="K27" s="27"/>
    </row>
    <row r="28" spans="1:11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33"/>
      <c r="J28" s="33"/>
      <c r="K28" s="27"/>
    </row>
    <row r="29" spans="1:11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33"/>
      <c r="J29" s="33"/>
      <c r="K29" s="27"/>
    </row>
    <row r="30" spans="1:11" s="14" customFormat="1" ht="30" customHeight="1" thickBot="1">
      <c r="A30" s="36" t="s">
        <v>32</v>
      </c>
      <c r="B30" s="23">
        <v>108970</v>
      </c>
      <c r="C30" s="23">
        <v>38950</v>
      </c>
      <c r="D30" s="23">
        <v>147920</v>
      </c>
      <c r="E30" s="24">
        <v>0.71</v>
      </c>
      <c r="F30" s="25">
        <v>2400</v>
      </c>
      <c r="G30" s="26"/>
      <c r="H30" s="26"/>
      <c r="I30" s="26"/>
      <c r="J30" s="26"/>
      <c r="K30" s="27"/>
    </row>
    <row r="31" spans="1:11" s="14" customFormat="1" ht="30" customHeight="1" thickBot="1">
      <c r="A31" s="39" t="s">
        <v>13</v>
      </c>
      <c r="B31" s="29">
        <v>0</v>
      </c>
      <c r="C31" s="29">
        <v>4855</v>
      </c>
      <c r="D31" s="29">
        <v>4855</v>
      </c>
      <c r="E31" s="30">
        <v>0.02</v>
      </c>
      <c r="F31" s="40">
        <v>19</v>
      </c>
      <c r="G31" s="33"/>
      <c r="H31" s="26"/>
      <c r="I31" s="26"/>
      <c r="J31" s="26"/>
      <c r="K31" s="27"/>
    </row>
    <row r="32" spans="1:11" s="14" customFormat="1" ht="30" customHeight="1" thickBot="1">
      <c r="A32" s="34" t="s">
        <v>18</v>
      </c>
      <c r="B32" s="35">
        <v>108970</v>
      </c>
      <c r="C32" s="35">
        <v>34095</v>
      </c>
      <c r="D32" s="35">
        <v>143065</v>
      </c>
      <c r="E32" s="32">
        <v>0.69</v>
      </c>
      <c r="F32" s="41">
        <v>2381</v>
      </c>
      <c r="G32" s="33"/>
      <c r="H32" s="26"/>
      <c r="I32" s="26"/>
      <c r="J32" s="26"/>
      <c r="K32" s="27"/>
    </row>
    <row r="33" spans="1:11" s="14" customFormat="1" ht="30" customHeight="1" thickBot="1">
      <c r="A33" s="36" t="s">
        <v>33</v>
      </c>
      <c r="B33" s="23">
        <v>0</v>
      </c>
      <c r="C33" s="23">
        <v>13044</v>
      </c>
      <c r="D33" s="23">
        <v>13044</v>
      </c>
      <c r="E33" s="24">
        <v>0.06</v>
      </c>
      <c r="F33" s="25">
        <v>0</v>
      </c>
      <c r="G33" s="26"/>
      <c r="H33" s="26"/>
      <c r="I33" s="26"/>
      <c r="J33" s="26"/>
      <c r="K33" s="27"/>
    </row>
    <row r="34" spans="1:11" s="14" customFormat="1" ht="30" customHeight="1">
      <c r="A34" s="39" t="s">
        <v>13</v>
      </c>
      <c r="B34" s="29">
        <v>0</v>
      </c>
      <c r="C34" s="29">
        <v>5045</v>
      </c>
      <c r="D34" s="29">
        <v>5045</v>
      </c>
      <c r="E34" s="32">
        <v>0.02</v>
      </c>
      <c r="F34" s="31">
        <v>0</v>
      </c>
      <c r="G34" s="33"/>
      <c r="H34" s="26"/>
      <c r="I34" s="26"/>
      <c r="J34" s="26"/>
      <c r="K34" s="27"/>
    </row>
    <row r="35" spans="1:11" s="14" customFormat="1" ht="30" customHeight="1" thickBot="1">
      <c r="A35" s="34" t="s">
        <v>18</v>
      </c>
      <c r="B35" s="35">
        <v>0</v>
      </c>
      <c r="C35" s="35">
        <v>7999</v>
      </c>
      <c r="D35" s="35">
        <v>7999</v>
      </c>
      <c r="E35" s="32">
        <v>0.04</v>
      </c>
      <c r="F35" s="38">
        <v>0</v>
      </c>
      <c r="G35" s="33"/>
      <c r="H35" s="26"/>
      <c r="I35" s="26"/>
      <c r="J35" s="26"/>
      <c r="K35" s="27"/>
    </row>
    <row r="36" spans="1:11" s="14" customFormat="1" ht="30" customHeight="1" thickBot="1">
      <c r="A36" s="42" t="s">
        <v>34</v>
      </c>
      <c r="B36" s="23">
        <v>8630605</v>
      </c>
      <c r="C36" s="23">
        <v>12172137</v>
      </c>
      <c r="D36" s="23">
        <v>20802742</v>
      </c>
      <c r="E36" s="24">
        <v>99.99</v>
      </c>
      <c r="F36" s="25">
        <v>3846918</v>
      </c>
      <c r="G36" s="26"/>
      <c r="H36" s="26"/>
      <c r="I36" s="26"/>
      <c r="J36" s="26"/>
      <c r="K36" s="27"/>
    </row>
    <row r="37" spans="1:11" s="14" customFormat="1" ht="30" customHeight="1" thickBot="1">
      <c r="A37" s="43" t="s">
        <v>35</v>
      </c>
      <c r="B37" s="23">
        <v>0</v>
      </c>
      <c r="C37" s="23">
        <v>1218</v>
      </c>
      <c r="D37" s="23">
        <v>1218</v>
      </c>
      <c r="E37" s="24">
        <v>0.01</v>
      </c>
      <c r="F37" s="44">
        <v>0</v>
      </c>
      <c r="G37" s="26"/>
      <c r="H37" s="26"/>
      <c r="I37" s="26"/>
      <c r="J37" s="26"/>
      <c r="K37" s="27"/>
    </row>
    <row r="38" spans="1:11" s="14" customFormat="1" ht="24" hidden="1" customHeight="1">
      <c r="A38" s="45" t="s">
        <v>36</v>
      </c>
      <c r="B38" s="29">
        <v>0</v>
      </c>
      <c r="C38" s="29">
        <v>1218</v>
      </c>
      <c r="D38" s="29">
        <v>1218</v>
      </c>
      <c r="E38" s="30">
        <v>0.01</v>
      </c>
      <c r="F38" s="46">
        <v>0</v>
      </c>
      <c r="G38" s="26"/>
      <c r="H38" s="26"/>
      <c r="I38" s="26"/>
      <c r="J38" s="26"/>
      <c r="K38" s="27"/>
    </row>
    <row r="39" spans="1:11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6"/>
      <c r="J39" s="26"/>
      <c r="K39" s="27"/>
    </row>
    <row r="40" spans="1:11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6"/>
      <c r="J40" s="26"/>
      <c r="K40" s="27"/>
    </row>
    <row r="41" spans="1:11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6"/>
      <c r="J41" s="26"/>
      <c r="K41" s="27"/>
    </row>
    <row r="42" spans="1:11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6"/>
      <c r="K42" s="27"/>
    </row>
    <row r="43" spans="1:11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6"/>
      <c r="J43" s="26"/>
      <c r="K43" s="27"/>
    </row>
    <row r="44" spans="1:11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6"/>
      <c r="J44" s="26"/>
      <c r="K44" s="27"/>
    </row>
    <row r="45" spans="1:11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6"/>
      <c r="J45" s="26"/>
      <c r="K45" s="27"/>
    </row>
    <row r="46" spans="1:11" s="14" customFormat="1" ht="30" customHeight="1" thickBot="1">
      <c r="A46" s="42" t="s">
        <v>44</v>
      </c>
      <c r="B46" s="23">
        <v>8630605</v>
      </c>
      <c r="C46" s="23">
        <v>12173355</v>
      </c>
      <c r="D46" s="23">
        <v>20803960</v>
      </c>
      <c r="E46" s="24">
        <v>100</v>
      </c>
      <c r="F46" s="44">
        <v>3846918</v>
      </c>
      <c r="G46" s="26"/>
      <c r="H46" s="26"/>
      <c r="I46" s="26"/>
      <c r="J46" s="26"/>
      <c r="K46" s="27"/>
    </row>
    <row r="47" spans="1:11" ht="21" customHeight="1">
      <c r="A47" s="5" t="s">
        <v>45</v>
      </c>
      <c r="B47" s="55"/>
      <c r="C47" s="55"/>
      <c r="D47" s="55"/>
      <c r="E47" s="56"/>
    </row>
    <row r="48" spans="1:11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6" t="s">
        <v>46</v>
      </c>
      <c r="B55" s="166"/>
      <c r="C55" s="166"/>
      <c r="D55" s="166"/>
      <c r="E55" s="166"/>
    </row>
    <row r="56" spans="1:6" ht="26.25" thickBot="1">
      <c r="A56" s="58"/>
      <c r="B56" s="59"/>
      <c r="C56" s="59"/>
      <c r="D56" s="165" t="s">
        <v>4</v>
      </c>
      <c r="E56" s="165"/>
    </row>
    <row r="57" spans="1:6" ht="41.65" customHeight="1">
      <c r="A57" s="157" t="s">
        <v>47</v>
      </c>
      <c r="B57" s="158"/>
      <c r="C57" s="60" t="s">
        <v>48</v>
      </c>
      <c r="D57" s="61" t="s">
        <v>49</v>
      </c>
      <c r="E57" s="62" t="s">
        <v>50</v>
      </c>
    </row>
    <row r="58" spans="1:6" ht="35.65" customHeight="1">
      <c r="A58" s="159" t="s">
        <v>51</v>
      </c>
      <c r="B58" s="63" t="s">
        <v>52</v>
      </c>
      <c r="C58" s="64">
        <f>+B46</f>
        <v>8630605</v>
      </c>
      <c r="D58" s="64">
        <f>+C46</f>
        <v>12173355</v>
      </c>
      <c r="E58" s="65">
        <f>+D46</f>
        <v>20803960</v>
      </c>
    </row>
    <row r="59" spans="1:6" ht="35.65" customHeight="1">
      <c r="A59" s="160"/>
      <c r="B59" s="63" t="s">
        <v>53</v>
      </c>
      <c r="C59" s="66">
        <f>+C58/E58*100</f>
        <v>41.485395088242818</v>
      </c>
      <c r="D59" s="66">
        <f>+D58/E58*100</f>
        <v>58.514604911757182</v>
      </c>
      <c r="E59" s="67">
        <v>100</v>
      </c>
    </row>
    <row r="60" spans="1:6" ht="35.65" customHeight="1">
      <c r="A60" s="159" t="s">
        <v>54</v>
      </c>
      <c r="B60" s="63" t="s">
        <v>52</v>
      </c>
      <c r="C60" s="64">
        <v>6437427</v>
      </c>
      <c r="D60" s="64">
        <v>9291586</v>
      </c>
      <c r="E60" s="65">
        <v>15729013</v>
      </c>
      <c r="F60" s="7"/>
    </row>
    <row r="61" spans="1:6" ht="35.65" customHeight="1">
      <c r="A61" s="160"/>
      <c r="B61" s="68" t="s">
        <v>53</v>
      </c>
      <c r="C61" s="66">
        <v>40.927088050597959</v>
      </c>
      <c r="D61" s="66">
        <v>59.072911949402041</v>
      </c>
      <c r="E61" s="67">
        <v>100</v>
      </c>
      <c r="F61" s="69"/>
    </row>
    <row r="62" spans="1:6" ht="35.65" customHeight="1">
      <c r="A62" s="159" t="s">
        <v>55</v>
      </c>
      <c r="B62" s="70" t="s">
        <v>56</v>
      </c>
      <c r="C62" s="71">
        <f>+C58-C60</f>
        <v>2193178</v>
      </c>
      <c r="D62" s="71">
        <f>+D58-D60</f>
        <v>2881769</v>
      </c>
      <c r="E62" s="72">
        <f>+E58-E60</f>
        <v>5074947</v>
      </c>
      <c r="F62" s="7"/>
    </row>
    <row r="63" spans="1:6" ht="35.65" customHeight="1" thickBot="1">
      <c r="A63" s="161"/>
      <c r="B63" s="73" t="s">
        <v>57</v>
      </c>
      <c r="C63" s="74">
        <f>+C62/C60*100</f>
        <v>34.069170803800958</v>
      </c>
      <c r="D63" s="74">
        <f>+D62/D60*100</f>
        <v>31.014823518826599</v>
      </c>
      <c r="E63" s="75">
        <f>+E62/E60*100</f>
        <v>32.264878921519106</v>
      </c>
      <c r="F63" s="76"/>
    </row>
    <row r="64" spans="1:6" ht="16.899999999999999" customHeight="1">
      <c r="A64" s="57" t="s">
        <v>58</v>
      </c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6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8" t="s">
        <v>59</v>
      </c>
      <c r="B1" s="168"/>
      <c r="C1" s="168"/>
      <c r="D1" s="168"/>
      <c r="E1" s="168"/>
      <c r="F1" s="168"/>
      <c r="G1" s="168"/>
    </row>
    <row r="2" spans="1:7">
      <c r="A2" s="169"/>
      <c r="B2" s="169"/>
      <c r="C2" s="169"/>
      <c r="D2" s="169"/>
      <c r="E2" s="169"/>
      <c r="F2" s="169"/>
      <c r="G2" s="169"/>
    </row>
    <row r="3" spans="1:7">
      <c r="A3" s="84"/>
      <c r="B3" s="85"/>
      <c r="C3" s="85"/>
      <c r="D3" s="86"/>
      <c r="E3" s="87"/>
    </row>
    <row r="4" spans="1:7" ht="18" thickBot="1">
      <c r="E4" s="92"/>
      <c r="F4" s="165" t="s">
        <v>4</v>
      </c>
      <c r="G4" s="165"/>
    </row>
    <row r="5" spans="1:7" s="96" customFormat="1" ht="21">
      <c r="A5" s="93" t="s">
        <v>60</v>
      </c>
      <c r="B5" s="170" t="s">
        <v>61</v>
      </c>
      <c r="C5" s="171"/>
      <c r="D5" s="170" t="s">
        <v>62</v>
      </c>
      <c r="E5" s="171"/>
      <c r="F5" s="94" t="s">
        <v>63</v>
      </c>
      <c r="G5" s="95"/>
    </row>
    <row r="6" spans="1:7" s="96" customFormat="1" ht="17.25" thickBot="1">
      <c r="A6" s="97"/>
      <c r="B6" s="98" t="s">
        <v>64</v>
      </c>
      <c r="C6" s="99" t="s">
        <v>11</v>
      </c>
      <c r="D6" s="98" t="s">
        <v>64</v>
      </c>
      <c r="E6" s="100" t="s">
        <v>11</v>
      </c>
      <c r="F6" s="101" t="s">
        <v>65</v>
      </c>
      <c r="G6" s="102" t="s">
        <v>66</v>
      </c>
    </row>
    <row r="7" spans="1:7" s="96" customFormat="1" ht="24" customHeight="1" thickBot="1">
      <c r="A7" s="103" t="s">
        <v>67</v>
      </c>
      <c r="B7" s="104">
        <v>2892989</v>
      </c>
      <c r="C7" s="105">
        <v>13.91</v>
      </c>
      <c r="D7" s="104">
        <v>1624060</v>
      </c>
      <c r="E7" s="105">
        <v>10.33</v>
      </c>
      <c r="F7" s="106">
        <f t="shared" ref="F7:F46" si="0">B7-D7</f>
        <v>1268929</v>
      </c>
      <c r="G7" s="107">
        <f t="shared" ref="G7:G38" si="1">(F7/D7)*100</f>
        <v>78.133135475290331</v>
      </c>
    </row>
    <row r="8" spans="1:7" s="96" customFormat="1" ht="24" customHeight="1">
      <c r="A8" s="108" t="s">
        <v>24</v>
      </c>
      <c r="B8" s="109">
        <v>1193431</v>
      </c>
      <c r="C8" s="110">
        <v>5.74</v>
      </c>
      <c r="D8" s="109">
        <v>649693</v>
      </c>
      <c r="E8" s="110">
        <v>4.13</v>
      </c>
      <c r="F8" s="111">
        <f t="shared" si="0"/>
        <v>543738</v>
      </c>
      <c r="G8" s="112">
        <f t="shared" si="1"/>
        <v>83.691528152527425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1153572</v>
      </c>
      <c r="C10" s="119">
        <v>5.55</v>
      </c>
      <c r="D10" s="118">
        <v>612543</v>
      </c>
      <c r="E10" s="119">
        <v>3.89</v>
      </c>
      <c r="F10" s="116">
        <f t="shared" si="0"/>
        <v>541029</v>
      </c>
      <c r="G10" s="120">
        <f t="shared" si="1"/>
        <v>88.325064526082258</v>
      </c>
    </row>
    <row r="11" spans="1:7" s="96" customFormat="1" ht="24" customHeight="1">
      <c r="A11" s="113" t="s">
        <v>21</v>
      </c>
      <c r="B11" s="118">
        <v>12313</v>
      </c>
      <c r="C11" s="119">
        <v>0.06</v>
      </c>
      <c r="D11" s="118">
        <v>14148</v>
      </c>
      <c r="E11" s="119">
        <v>0.09</v>
      </c>
      <c r="F11" s="116">
        <f t="shared" si="0"/>
        <v>-1835</v>
      </c>
      <c r="G11" s="121">
        <f t="shared" si="1"/>
        <v>-12.970031099802092</v>
      </c>
    </row>
    <row r="12" spans="1:7" s="96" customFormat="1" ht="24" customHeight="1">
      <c r="A12" s="113" t="s">
        <v>17</v>
      </c>
      <c r="B12" s="118">
        <v>27546</v>
      </c>
      <c r="C12" s="119">
        <v>0.13</v>
      </c>
      <c r="D12" s="118">
        <v>23002</v>
      </c>
      <c r="E12" s="119">
        <v>0.15</v>
      </c>
      <c r="F12" s="116">
        <f t="shared" si="0"/>
        <v>4544</v>
      </c>
      <c r="G12" s="121">
        <f t="shared" si="1"/>
        <v>19.754803930093033</v>
      </c>
    </row>
    <row r="13" spans="1:7" s="96" customFormat="1" ht="24" customHeight="1">
      <c r="A13" s="113" t="s">
        <v>18</v>
      </c>
      <c r="B13" s="118">
        <v>1699558</v>
      </c>
      <c r="C13" s="119">
        <v>8.17</v>
      </c>
      <c r="D13" s="118">
        <v>974367</v>
      </c>
      <c r="E13" s="119">
        <v>6.2</v>
      </c>
      <c r="F13" s="116">
        <f t="shared" si="0"/>
        <v>725191</v>
      </c>
      <c r="G13" s="120">
        <f t="shared" si="1"/>
        <v>74.426884325926466</v>
      </c>
    </row>
    <row r="14" spans="1:7" s="96" customFormat="1" ht="24" customHeight="1">
      <c r="A14" s="113" t="s">
        <v>68</v>
      </c>
      <c r="B14" s="118">
        <v>851426</v>
      </c>
      <c r="C14" s="119">
        <v>4.09</v>
      </c>
      <c r="D14" s="118">
        <v>470297</v>
      </c>
      <c r="E14" s="119">
        <v>2.99</v>
      </c>
      <c r="F14" s="116">
        <f t="shared" si="0"/>
        <v>381129</v>
      </c>
      <c r="G14" s="122">
        <f t="shared" si="1"/>
        <v>81.040066170951548</v>
      </c>
    </row>
    <row r="15" spans="1:7" s="96" customFormat="1" ht="24" customHeight="1">
      <c r="A15" s="113" t="s">
        <v>69</v>
      </c>
      <c r="B15" s="118">
        <v>848132</v>
      </c>
      <c r="C15" s="119">
        <v>4.08</v>
      </c>
      <c r="D15" s="118">
        <v>504070</v>
      </c>
      <c r="E15" s="119">
        <v>3.21</v>
      </c>
      <c r="F15" s="116">
        <f t="shared" si="0"/>
        <v>344062</v>
      </c>
      <c r="G15" s="122">
        <f t="shared" si="1"/>
        <v>68.256789731584902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70</v>
      </c>
      <c r="B18" s="104">
        <v>17748789</v>
      </c>
      <c r="C18" s="105">
        <v>85.31</v>
      </c>
      <c r="D18" s="104">
        <v>13990941</v>
      </c>
      <c r="E18" s="105">
        <v>88.95</v>
      </c>
      <c r="F18" s="106">
        <f t="shared" si="0"/>
        <v>3757848</v>
      </c>
      <c r="G18" s="107">
        <f t="shared" si="1"/>
        <v>26.859151217920225</v>
      </c>
    </row>
    <row r="19" spans="1:7" s="96" customFormat="1" ht="24" customHeight="1">
      <c r="A19" s="108" t="s">
        <v>24</v>
      </c>
      <c r="B19" s="109">
        <v>17746147</v>
      </c>
      <c r="C19" s="110">
        <v>85.3</v>
      </c>
      <c r="D19" s="109">
        <v>13988974</v>
      </c>
      <c r="E19" s="110">
        <v>88.94</v>
      </c>
      <c r="F19" s="127">
        <f t="shared" si="0"/>
        <v>3757173</v>
      </c>
      <c r="G19" s="120">
        <f t="shared" si="1"/>
        <v>26.85810267429191</v>
      </c>
    </row>
    <row r="20" spans="1:7" s="96" customFormat="1" ht="24" customHeight="1">
      <c r="A20" s="113" t="s">
        <v>25</v>
      </c>
      <c r="B20" s="118">
        <v>2225359</v>
      </c>
      <c r="C20" s="119">
        <v>10.69</v>
      </c>
      <c r="D20" s="118">
        <v>1703561</v>
      </c>
      <c r="E20" s="119">
        <v>10.83</v>
      </c>
      <c r="F20" s="111">
        <f t="shared" si="0"/>
        <v>521798</v>
      </c>
      <c r="G20" s="120">
        <f t="shared" si="1"/>
        <v>30.629839495034229</v>
      </c>
    </row>
    <row r="21" spans="1:7" s="96" customFormat="1" ht="24" customHeight="1">
      <c r="A21" s="113" t="s">
        <v>26</v>
      </c>
      <c r="B21" s="118">
        <v>14681337</v>
      </c>
      <c r="C21" s="119">
        <v>70.569999999999993</v>
      </c>
      <c r="D21" s="118">
        <v>11617181</v>
      </c>
      <c r="E21" s="119">
        <v>73.86</v>
      </c>
      <c r="F21" s="116">
        <f t="shared" si="0"/>
        <v>3064156</v>
      </c>
      <c r="G21" s="120">
        <f t="shared" si="1"/>
        <v>26.376071785401294</v>
      </c>
    </row>
    <row r="22" spans="1:7" s="96" customFormat="1" ht="24" customHeight="1">
      <c r="A22" s="113" t="s">
        <v>27</v>
      </c>
      <c r="B22" s="118">
        <v>54328</v>
      </c>
      <c r="C22" s="119">
        <v>0.26</v>
      </c>
      <c r="D22" s="118">
        <v>25374</v>
      </c>
      <c r="E22" s="119">
        <v>0.16</v>
      </c>
      <c r="F22" s="116">
        <f t="shared" si="0"/>
        <v>28954</v>
      </c>
      <c r="G22" s="120">
        <f t="shared" si="1"/>
        <v>114.10893040119807</v>
      </c>
    </row>
    <row r="23" spans="1:7" s="96" customFormat="1" ht="24" customHeight="1">
      <c r="A23" s="113" t="s">
        <v>28</v>
      </c>
      <c r="B23" s="118">
        <v>392659</v>
      </c>
      <c r="C23" s="119">
        <v>1.89</v>
      </c>
      <c r="D23" s="118">
        <v>321791</v>
      </c>
      <c r="E23" s="119">
        <v>2.0499999999999998</v>
      </c>
      <c r="F23" s="116">
        <f t="shared" si="0"/>
        <v>70868</v>
      </c>
      <c r="G23" s="120">
        <f t="shared" si="1"/>
        <v>22.022990077410494</v>
      </c>
    </row>
    <row r="24" spans="1:7" s="96" customFormat="1" ht="24" customHeight="1">
      <c r="A24" s="113" t="s">
        <v>29</v>
      </c>
      <c r="B24" s="118">
        <v>392464</v>
      </c>
      <c r="C24" s="119">
        <v>1.89</v>
      </c>
      <c r="D24" s="118">
        <v>321067</v>
      </c>
      <c r="E24" s="119">
        <v>2.04</v>
      </c>
      <c r="F24" s="116">
        <f t="shared" si="0"/>
        <v>71397</v>
      </c>
      <c r="G24" s="120">
        <f t="shared" si="1"/>
        <v>22.237414620624353</v>
      </c>
    </row>
    <row r="25" spans="1:7" s="96" customFormat="1" ht="24" customHeight="1">
      <c r="A25" s="113" t="s">
        <v>30</v>
      </c>
      <c r="B25" s="118">
        <v>2642</v>
      </c>
      <c r="C25" s="119">
        <v>0.01</v>
      </c>
      <c r="D25" s="118">
        <v>1967</v>
      </c>
      <c r="E25" s="119">
        <v>0.01</v>
      </c>
      <c r="F25" s="116">
        <f t="shared" si="0"/>
        <v>675</v>
      </c>
      <c r="G25" s="120">
        <f t="shared" si="1"/>
        <v>34.316217590238942</v>
      </c>
    </row>
    <row r="26" spans="1:7" s="96" customFormat="1" ht="24" customHeight="1">
      <c r="A26" s="113" t="s">
        <v>68</v>
      </c>
      <c r="B26" s="118">
        <v>1258</v>
      </c>
      <c r="C26" s="119">
        <v>0</v>
      </c>
      <c r="D26" s="118">
        <v>762</v>
      </c>
      <c r="E26" s="119">
        <v>0</v>
      </c>
      <c r="F26" s="116">
        <f t="shared" si="0"/>
        <v>496</v>
      </c>
      <c r="G26" s="120">
        <f t="shared" si="1"/>
        <v>65.091863517060361</v>
      </c>
    </row>
    <row r="27" spans="1:7" s="96" customFormat="1" ht="24" customHeight="1">
      <c r="A27" s="113" t="s">
        <v>69</v>
      </c>
      <c r="B27" s="118">
        <v>1384</v>
      </c>
      <c r="C27" s="119">
        <v>0.01</v>
      </c>
      <c r="D27" s="118">
        <v>1205</v>
      </c>
      <c r="E27" s="119">
        <v>0.01</v>
      </c>
      <c r="F27" s="116">
        <f t="shared" si="0"/>
        <v>179</v>
      </c>
      <c r="G27" s="120">
        <f t="shared" si="1"/>
        <v>14.854771784232366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71</v>
      </c>
      <c r="B30" s="104">
        <v>147920</v>
      </c>
      <c r="C30" s="105">
        <v>0.71</v>
      </c>
      <c r="D30" s="104">
        <v>102502</v>
      </c>
      <c r="E30" s="105">
        <v>0.65</v>
      </c>
      <c r="F30" s="106">
        <f t="shared" si="0"/>
        <v>45418</v>
      </c>
      <c r="G30" s="107">
        <f t="shared" si="1"/>
        <v>44.309379329183827</v>
      </c>
    </row>
    <row r="31" spans="1:7" s="96" customFormat="1" ht="24" customHeight="1">
      <c r="A31" s="108" t="s">
        <v>24</v>
      </c>
      <c r="B31" s="109">
        <v>4855</v>
      </c>
      <c r="C31" s="110">
        <v>0.02</v>
      </c>
      <c r="D31" s="109">
        <v>4488</v>
      </c>
      <c r="E31" s="110">
        <v>0.03</v>
      </c>
      <c r="F31" s="111">
        <f t="shared" si="0"/>
        <v>367</v>
      </c>
      <c r="G31" s="120">
        <f t="shared" si="1"/>
        <v>8.1773618538324424</v>
      </c>
    </row>
    <row r="32" spans="1:7" s="96" customFormat="1" ht="24" customHeight="1" thickBot="1">
      <c r="A32" s="123" t="s">
        <v>18</v>
      </c>
      <c r="B32" s="129">
        <v>143065</v>
      </c>
      <c r="C32" s="130">
        <v>0.69</v>
      </c>
      <c r="D32" s="129">
        <v>98014</v>
      </c>
      <c r="E32" s="130">
        <v>0.62</v>
      </c>
      <c r="F32" s="116">
        <f t="shared" si="0"/>
        <v>45051</v>
      </c>
      <c r="G32" s="131">
        <f t="shared" si="1"/>
        <v>45.963841900136714</v>
      </c>
    </row>
    <row r="33" spans="1:7" s="96" customFormat="1" ht="24" customHeight="1" thickBot="1">
      <c r="A33" s="103" t="s">
        <v>72</v>
      </c>
      <c r="B33" s="104">
        <v>13044</v>
      </c>
      <c r="C33" s="105">
        <v>0.06</v>
      </c>
      <c r="D33" s="104">
        <v>10443</v>
      </c>
      <c r="E33" s="105">
        <v>0.06</v>
      </c>
      <c r="F33" s="106">
        <f t="shared" si="0"/>
        <v>2601</v>
      </c>
      <c r="G33" s="107">
        <f t="shared" si="1"/>
        <v>24.906636024130997</v>
      </c>
    </row>
    <row r="34" spans="1:7" s="96" customFormat="1" ht="24" customHeight="1">
      <c r="A34" s="108" t="s">
        <v>24</v>
      </c>
      <c r="B34" s="109">
        <v>5045</v>
      </c>
      <c r="C34" s="110">
        <v>0.02</v>
      </c>
      <c r="D34" s="109">
        <v>5401</v>
      </c>
      <c r="E34" s="110">
        <v>0.03</v>
      </c>
      <c r="F34" s="116">
        <f t="shared" si="0"/>
        <v>-356</v>
      </c>
      <c r="G34" s="112">
        <f t="shared" si="1"/>
        <v>-6.5913719681540455</v>
      </c>
    </row>
    <row r="35" spans="1:7" s="96" customFormat="1" ht="24" customHeight="1" thickBot="1">
      <c r="A35" s="123" t="s">
        <v>30</v>
      </c>
      <c r="B35" s="129">
        <v>7999</v>
      </c>
      <c r="C35" s="119">
        <v>0.04</v>
      </c>
      <c r="D35" s="129">
        <v>5042</v>
      </c>
      <c r="E35" s="119">
        <v>0.03</v>
      </c>
      <c r="F35" s="116">
        <f t="shared" si="0"/>
        <v>2957</v>
      </c>
      <c r="G35" s="131">
        <f t="shared" si="1"/>
        <v>58.647362157873864</v>
      </c>
    </row>
    <row r="36" spans="1:7" s="96" customFormat="1" ht="24" customHeight="1" thickBot="1">
      <c r="A36" s="132" t="s">
        <v>73</v>
      </c>
      <c r="B36" s="104">
        <v>20802742</v>
      </c>
      <c r="C36" s="105">
        <v>99.99</v>
      </c>
      <c r="D36" s="104">
        <v>15727946</v>
      </c>
      <c r="E36" s="105">
        <v>99.99</v>
      </c>
      <c r="F36" s="106">
        <f t="shared" si="0"/>
        <v>5074796</v>
      </c>
      <c r="G36" s="107">
        <f t="shared" si="1"/>
        <v>32.266107729515348</v>
      </c>
    </row>
    <row r="37" spans="1:7" s="135" customFormat="1" ht="24" customHeight="1" thickBot="1">
      <c r="A37" s="133" t="s">
        <v>35</v>
      </c>
      <c r="B37" s="104">
        <v>1218</v>
      </c>
      <c r="C37" s="105">
        <v>0.01</v>
      </c>
      <c r="D37" s="104">
        <v>1067</v>
      </c>
      <c r="E37" s="134">
        <v>0.01</v>
      </c>
      <c r="F37" s="106">
        <f t="shared" si="0"/>
        <v>151</v>
      </c>
      <c r="G37" s="107">
        <f t="shared" si="1"/>
        <v>14.15182755388941</v>
      </c>
    </row>
    <row r="38" spans="1:7" s="96" customFormat="1" ht="24" customHeight="1">
      <c r="A38" s="136" t="s">
        <v>74</v>
      </c>
      <c r="B38" s="137">
        <v>1218</v>
      </c>
      <c r="C38" s="110">
        <v>0.01</v>
      </c>
      <c r="D38" s="137">
        <v>1067</v>
      </c>
      <c r="E38" s="138">
        <v>0.01</v>
      </c>
      <c r="F38" s="111">
        <f t="shared" si="0"/>
        <v>151</v>
      </c>
      <c r="G38" s="112">
        <f t="shared" si="1"/>
        <v>14.15182755388941</v>
      </c>
    </row>
    <row r="39" spans="1:7" s="96" customFormat="1" ht="24" customHeight="1">
      <c r="A39" s="113" t="s">
        <v>75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6" t="s">
        <v>76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77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78</v>
      </c>
      <c r="B42" s="139">
        <v>0</v>
      </c>
      <c r="C42" s="140">
        <v>0</v>
      </c>
      <c r="D42" s="139">
        <v>0</v>
      </c>
      <c r="E42" s="140">
        <v>0</v>
      </c>
      <c r="F42" s="141">
        <f t="shared" si="0"/>
        <v>0</v>
      </c>
      <c r="G42" s="142">
        <f>C42-E42</f>
        <v>0</v>
      </c>
    </row>
    <row r="43" spans="1:7" s="96" customFormat="1" ht="24" customHeight="1">
      <c r="A43" s="108" t="s">
        <v>25</v>
      </c>
      <c r="B43" s="137">
        <v>0</v>
      </c>
      <c r="C43" s="143">
        <v>0</v>
      </c>
      <c r="D43" s="137">
        <v>0</v>
      </c>
      <c r="E43" s="143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79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4" t="s">
        <v>80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5" t="s">
        <v>81</v>
      </c>
      <c r="B46" s="104">
        <v>20803960</v>
      </c>
      <c r="C46" s="105">
        <v>100</v>
      </c>
      <c r="D46" s="104">
        <v>15729013</v>
      </c>
      <c r="E46" s="105">
        <v>100</v>
      </c>
      <c r="F46" s="106">
        <f t="shared" si="0"/>
        <v>5074947</v>
      </c>
      <c r="G46" s="107">
        <f>(F46/D46)*100</f>
        <v>32.264878921519106</v>
      </c>
    </row>
    <row r="47" spans="1:7" s="151" customFormat="1">
      <c r="A47" s="146" t="s">
        <v>82</v>
      </c>
      <c r="B47" s="147"/>
      <c r="C47" s="147"/>
      <c r="D47" s="148"/>
      <c r="E47" s="149"/>
      <c r="F47" s="147"/>
      <c r="G47" s="150"/>
    </row>
    <row r="48" spans="1:7" s="151" customFormat="1">
      <c r="A48" s="57" t="s">
        <v>83</v>
      </c>
      <c r="B48" s="152"/>
      <c r="C48" s="152"/>
      <c r="D48" s="153"/>
      <c r="E48" s="153"/>
      <c r="F48" s="152"/>
      <c r="G48" s="150"/>
    </row>
    <row r="49" spans="1:7" s="155" customFormat="1">
      <c r="A49" s="167"/>
      <c r="B49" s="167"/>
      <c r="C49" s="167"/>
      <c r="D49" s="167"/>
      <c r="E49" s="167"/>
      <c r="F49" s="167"/>
      <c r="G49" s="154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cp:lastPrinted>2023-04-28T01:53:08Z</cp:lastPrinted>
  <dcterms:created xsi:type="dcterms:W3CDTF">2023-04-24T03:42:58Z</dcterms:created>
  <dcterms:modified xsi:type="dcterms:W3CDTF">2023-04-28T01:53:13Z</dcterms:modified>
</cp:coreProperties>
</file>