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20331\編輯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  <definedName name="外幣保證排名範圍">'[1]表7銀行別NDF-排序'!$G$6:$G$45,'[1]表7銀行別NDF-排序'!$G$47:$G$77</definedName>
    <definedName name="交易量占比">'[1]表3銀行別(排序) '!$N$6:$N$45,'[1]表3銀行別(排序) '!$N$47:$N$77</definedName>
    <definedName name="交易量排名範圍">'[1]表3銀行別(排序) '!$M$6:$M$45,'[1]表3銀行別(排序) '!$M$47:$M$77</definedName>
    <definedName name="無本金占比">'[1]表7銀行別NDF-排序'!$C$6:$C$45,'[1]表7銀行別NDF-排序'!$C$47:$C$77</definedName>
    <definedName name="無本金排名範圍">'[1]表7銀行別NDF-排序'!$B$6:$B$45,'[1]表7銀行別NDF-排序'!$B$47:$B$77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F37" i="2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62" i="1" s="1"/>
  <c r="D63" i="1" s="1"/>
  <c r="C58" i="1"/>
  <c r="C62" i="1" s="1"/>
  <c r="C63" i="1" s="1"/>
  <c r="D59" i="1" l="1"/>
  <c r="C59" i="1"/>
</calcChain>
</file>

<file path=xl/sharedStrings.xml><?xml version="1.0" encoding="utf-8"?>
<sst xmlns="http://schemas.openxmlformats.org/spreadsheetml/2006/main" count="123" uniqueCount="84">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</sst>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70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2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 refreshError="1"/>
      <sheetData sheetId="1"/>
      <sheetData sheetId="2"/>
      <sheetData sheetId="3">
        <row r="2">
          <cell r="Q2" t="str">
            <v>總交易量</v>
          </cell>
        </row>
      </sheetData>
      <sheetData sheetId="4">
        <row r="3">
          <cell r="M3" t="str">
            <v>純外幣交易</v>
          </cell>
        </row>
      </sheetData>
      <sheetData sheetId="5">
        <row r="50">
          <cell r="O50">
            <v>71.174064870582626</v>
          </cell>
        </row>
      </sheetData>
      <sheetData sheetId="6" refreshError="1"/>
      <sheetData sheetId="7">
        <row r="6">
          <cell r="M6">
            <v>2158706</v>
          </cell>
          <cell r="N6">
            <v>11.26</v>
          </cell>
        </row>
        <row r="7">
          <cell r="M7">
            <v>1135971</v>
          </cell>
          <cell r="N7">
            <v>5.93</v>
          </cell>
        </row>
        <row r="8">
          <cell r="M8">
            <v>1110320</v>
          </cell>
          <cell r="N8">
            <v>5.79</v>
          </cell>
        </row>
        <row r="9">
          <cell r="M9">
            <v>959082</v>
          </cell>
          <cell r="N9">
            <v>5</v>
          </cell>
        </row>
        <row r="10">
          <cell r="M10">
            <v>904224</v>
          </cell>
          <cell r="N10">
            <v>4.72</v>
          </cell>
        </row>
        <row r="11">
          <cell r="M11">
            <v>882161</v>
          </cell>
          <cell r="N11">
            <v>4.5999999999999996</v>
          </cell>
        </row>
        <row r="12">
          <cell r="M12">
            <v>859073</v>
          </cell>
          <cell r="N12">
            <v>4.4800000000000004</v>
          </cell>
        </row>
        <row r="13">
          <cell r="M13">
            <v>767994</v>
          </cell>
          <cell r="N13">
            <v>4.01</v>
          </cell>
        </row>
        <row r="14">
          <cell r="M14">
            <v>650312</v>
          </cell>
          <cell r="N14">
            <v>3.39</v>
          </cell>
        </row>
        <row r="15">
          <cell r="M15">
            <v>649216</v>
          </cell>
          <cell r="N15">
            <v>3.39</v>
          </cell>
        </row>
        <row r="16">
          <cell r="M16">
            <v>574653</v>
          </cell>
          <cell r="N16">
            <v>3</v>
          </cell>
        </row>
        <row r="17">
          <cell r="M17">
            <v>555201</v>
          </cell>
          <cell r="N17">
            <v>2.9</v>
          </cell>
        </row>
        <row r="18">
          <cell r="M18">
            <v>404631</v>
          </cell>
          <cell r="N18">
            <v>2.11</v>
          </cell>
        </row>
        <row r="19">
          <cell r="M19">
            <v>338186</v>
          </cell>
          <cell r="N19">
            <v>1.76</v>
          </cell>
        </row>
        <row r="20">
          <cell r="M20">
            <v>314922</v>
          </cell>
          <cell r="N20">
            <v>1.64</v>
          </cell>
        </row>
        <row r="21">
          <cell r="M21">
            <v>262432</v>
          </cell>
          <cell r="N21">
            <v>1.37</v>
          </cell>
        </row>
        <row r="22">
          <cell r="M22">
            <v>152898</v>
          </cell>
          <cell r="N22">
            <v>0.8</v>
          </cell>
        </row>
        <row r="23">
          <cell r="M23">
            <v>135128</v>
          </cell>
          <cell r="N23">
            <v>0.71</v>
          </cell>
        </row>
        <row r="24">
          <cell r="M24">
            <v>135024</v>
          </cell>
          <cell r="N24">
            <v>0.7</v>
          </cell>
        </row>
        <row r="25">
          <cell r="M25">
            <v>134102</v>
          </cell>
          <cell r="N25">
            <v>0.7</v>
          </cell>
        </row>
        <row r="26">
          <cell r="M26">
            <v>106281</v>
          </cell>
          <cell r="N26">
            <v>0.55000000000000004</v>
          </cell>
        </row>
        <row r="27">
          <cell r="M27">
            <v>97085</v>
          </cell>
          <cell r="N27">
            <v>0.51</v>
          </cell>
        </row>
        <row r="28">
          <cell r="M28">
            <v>85238</v>
          </cell>
          <cell r="N28">
            <v>0.44</v>
          </cell>
        </row>
        <row r="29">
          <cell r="M29">
            <v>83587</v>
          </cell>
          <cell r="N29">
            <v>0.44</v>
          </cell>
        </row>
        <row r="30">
          <cell r="M30">
            <v>47229</v>
          </cell>
          <cell r="N30">
            <v>0.25</v>
          </cell>
        </row>
        <row r="31">
          <cell r="M31">
            <v>45986</v>
          </cell>
          <cell r="N31">
            <v>0.24</v>
          </cell>
        </row>
        <row r="32">
          <cell r="M32">
            <v>44054</v>
          </cell>
          <cell r="N32">
            <v>0.23</v>
          </cell>
        </row>
        <row r="33">
          <cell r="M33">
            <v>35556</v>
          </cell>
          <cell r="N33">
            <v>0.19</v>
          </cell>
        </row>
        <row r="34">
          <cell r="M34">
            <v>3673</v>
          </cell>
          <cell r="N34">
            <v>0.02</v>
          </cell>
        </row>
        <row r="35">
          <cell r="M35">
            <v>2821</v>
          </cell>
          <cell r="N35">
            <v>0.01</v>
          </cell>
        </row>
        <row r="36">
          <cell r="M36">
            <v>2653</v>
          </cell>
          <cell r="N36">
            <v>0.01</v>
          </cell>
        </row>
        <row r="37">
          <cell r="M37">
            <v>2136</v>
          </cell>
          <cell r="N37">
            <v>0.01</v>
          </cell>
        </row>
        <row r="38">
          <cell r="M38">
            <v>1910</v>
          </cell>
          <cell r="N38">
            <v>0.01</v>
          </cell>
        </row>
        <row r="39">
          <cell r="M39">
            <v>729</v>
          </cell>
          <cell r="N39">
            <v>0</v>
          </cell>
        </row>
        <row r="40">
          <cell r="M40">
            <v>466</v>
          </cell>
          <cell r="N40">
            <v>0</v>
          </cell>
        </row>
        <row r="41">
          <cell r="M41">
            <v>442</v>
          </cell>
          <cell r="N41">
            <v>0</v>
          </cell>
        </row>
        <row r="42">
          <cell r="M42">
            <v>172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7">
          <cell r="M47">
            <v>812001</v>
          </cell>
          <cell r="N47">
            <v>4.24</v>
          </cell>
        </row>
        <row r="48">
          <cell r="M48">
            <v>676830</v>
          </cell>
          <cell r="N48">
            <v>3.53</v>
          </cell>
        </row>
        <row r="49">
          <cell r="M49">
            <v>558722</v>
          </cell>
          <cell r="N49">
            <v>2.91</v>
          </cell>
        </row>
        <row r="50">
          <cell r="M50">
            <v>471054</v>
          </cell>
          <cell r="N50">
            <v>2.46</v>
          </cell>
        </row>
        <row r="51">
          <cell r="M51">
            <v>445642</v>
          </cell>
          <cell r="N51">
            <v>2.3199999999999998</v>
          </cell>
        </row>
        <row r="52">
          <cell r="M52">
            <v>387463</v>
          </cell>
          <cell r="N52">
            <v>2.02</v>
          </cell>
        </row>
        <row r="53">
          <cell r="M53">
            <v>372100</v>
          </cell>
          <cell r="N53">
            <v>1.94</v>
          </cell>
        </row>
        <row r="54">
          <cell r="M54">
            <v>272311</v>
          </cell>
          <cell r="N54">
            <v>1.42</v>
          </cell>
        </row>
        <row r="55">
          <cell r="M55">
            <v>237344</v>
          </cell>
          <cell r="N55">
            <v>1.24</v>
          </cell>
        </row>
        <row r="56">
          <cell r="M56">
            <v>179868</v>
          </cell>
          <cell r="N56">
            <v>0.94</v>
          </cell>
        </row>
        <row r="57">
          <cell r="M57">
            <v>174964</v>
          </cell>
          <cell r="N57">
            <v>0.91</v>
          </cell>
        </row>
        <row r="58">
          <cell r="M58">
            <v>157143</v>
          </cell>
          <cell r="N58">
            <v>0.82</v>
          </cell>
        </row>
        <row r="59">
          <cell r="M59">
            <v>142496</v>
          </cell>
          <cell r="N59">
            <v>0.74</v>
          </cell>
        </row>
        <row r="60">
          <cell r="M60">
            <v>137881</v>
          </cell>
          <cell r="N60">
            <v>0.72</v>
          </cell>
        </row>
        <row r="61">
          <cell r="M61">
            <v>131471</v>
          </cell>
          <cell r="N61">
            <v>0.69</v>
          </cell>
        </row>
        <row r="62">
          <cell r="M62">
            <v>98804</v>
          </cell>
          <cell r="N62">
            <v>0.52</v>
          </cell>
        </row>
        <row r="63">
          <cell r="M63">
            <v>66197</v>
          </cell>
          <cell r="N63">
            <v>0.35</v>
          </cell>
        </row>
        <row r="64">
          <cell r="M64">
            <v>65523</v>
          </cell>
          <cell r="N64">
            <v>0.34</v>
          </cell>
        </row>
        <row r="65">
          <cell r="M65">
            <v>48136</v>
          </cell>
          <cell r="N65">
            <v>0.25</v>
          </cell>
        </row>
        <row r="66">
          <cell r="M66">
            <v>37352</v>
          </cell>
          <cell r="N66">
            <v>0.19</v>
          </cell>
        </row>
        <row r="67">
          <cell r="M67">
            <v>24683</v>
          </cell>
          <cell r="N67">
            <v>0.13</v>
          </cell>
        </row>
        <row r="68">
          <cell r="M68">
            <v>21399</v>
          </cell>
          <cell r="N68">
            <v>0.11</v>
          </cell>
        </row>
        <row r="69">
          <cell r="M69">
            <v>3203</v>
          </cell>
          <cell r="N69">
            <v>0.02</v>
          </cell>
        </row>
        <row r="70">
          <cell r="M70">
            <v>2384</v>
          </cell>
          <cell r="N70">
            <v>0.01</v>
          </cell>
        </row>
        <row r="71">
          <cell r="M71">
            <v>1036</v>
          </cell>
          <cell r="N71">
            <v>0.01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B6">
            <v>8968</v>
          </cell>
          <cell r="C6">
            <v>19.09</v>
          </cell>
          <cell r="G6">
            <v>0</v>
          </cell>
        </row>
        <row r="7">
          <cell r="B7">
            <v>8411</v>
          </cell>
          <cell r="C7">
            <v>17.91</v>
          </cell>
          <cell r="G7">
            <v>0</v>
          </cell>
        </row>
        <row r="8">
          <cell r="B8">
            <v>2937</v>
          </cell>
          <cell r="C8">
            <v>6.25</v>
          </cell>
          <cell r="G8">
            <v>0</v>
          </cell>
        </row>
        <row r="9">
          <cell r="B9">
            <v>1463</v>
          </cell>
          <cell r="C9">
            <v>3.12</v>
          </cell>
          <cell r="G9">
            <v>0</v>
          </cell>
        </row>
        <row r="10">
          <cell r="B10">
            <v>457</v>
          </cell>
          <cell r="C10">
            <v>0.97</v>
          </cell>
          <cell r="G10">
            <v>0</v>
          </cell>
        </row>
        <row r="11">
          <cell r="B11">
            <v>305</v>
          </cell>
          <cell r="C11">
            <v>0.65</v>
          </cell>
          <cell r="G11">
            <v>0</v>
          </cell>
        </row>
        <row r="12">
          <cell r="B12">
            <v>122</v>
          </cell>
          <cell r="C12">
            <v>0.26</v>
          </cell>
          <cell r="G12">
            <v>0</v>
          </cell>
        </row>
        <row r="13">
          <cell r="B13">
            <v>122</v>
          </cell>
          <cell r="C13">
            <v>0.26</v>
          </cell>
          <cell r="G13">
            <v>0</v>
          </cell>
        </row>
        <row r="14">
          <cell r="B14">
            <v>91</v>
          </cell>
          <cell r="C14">
            <v>0.19</v>
          </cell>
          <cell r="G14">
            <v>0</v>
          </cell>
        </row>
        <row r="15">
          <cell r="B15">
            <v>0</v>
          </cell>
          <cell r="C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G17">
            <v>72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62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480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9293</v>
          </cell>
        </row>
        <row r="34">
          <cell r="B34">
            <v>0</v>
          </cell>
          <cell r="C34">
            <v>0</v>
          </cell>
          <cell r="G34">
            <v>381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549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G45">
            <v>0</v>
          </cell>
        </row>
        <row r="47">
          <cell r="B47">
            <v>6766</v>
          </cell>
          <cell r="C47">
            <v>14.4</v>
          </cell>
          <cell r="G47">
            <v>0</v>
          </cell>
        </row>
        <row r="48">
          <cell r="B48">
            <v>5230</v>
          </cell>
          <cell r="C48">
            <v>11.13</v>
          </cell>
          <cell r="G48">
            <v>0</v>
          </cell>
        </row>
        <row r="49">
          <cell r="B49">
            <v>3505</v>
          </cell>
          <cell r="C49">
            <v>7.46</v>
          </cell>
          <cell r="G49">
            <v>0</v>
          </cell>
        </row>
        <row r="50">
          <cell r="B50">
            <v>2569</v>
          </cell>
          <cell r="C50">
            <v>5.47</v>
          </cell>
          <cell r="G50">
            <v>0</v>
          </cell>
        </row>
        <row r="51">
          <cell r="B51">
            <v>2145</v>
          </cell>
          <cell r="C51">
            <v>4.57</v>
          </cell>
          <cell r="G51">
            <v>0</v>
          </cell>
        </row>
        <row r="52">
          <cell r="B52">
            <v>1442</v>
          </cell>
          <cell r="C52">
            <v>3.07</v>
          </cell>
          <cell r="G52">
            <v>0</v>
          </cell>
        </row>
        <row r="53">
          <cell r="B53">
            <v>1219</v>
          </cell>
          <cell r="C53">
            <v>2.6</v>
          </cell>
          <cell r="G53">
            <v>0</v>
          </cell>
        </row>
        <row r="54">
          <cell r="B54">
            <v>548</v>
          </cell>
          <cell r="C54">
            <v>1.17</v>
          </cell>
          <cell r="G54">
            <v>0</v>
          </cell>
        </row>
        <row r="55">
          <cell r="B55">
            <v>457</v>
          </cell>
          <cell r="C55">
            <v>0.97</v>
          </cell>
          <cell r="G55">
            <v>0</v>
          </cell>
        </row>
        <row r="56">
          <cell r="B56">
            <v>154</v>
          </cell>
          <cell r="C56">
            <v>0.33</v>
          </cell>
          <cell r="G56">
            <v>0</v>
          </cell>
        </row>
        <row r="57">
          <cell r="B57">
            <v>61</v>
          </cell>
          <cell r="C57">
            <v>0.13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  <row r="77">
          <cell r="B77">
            <v>0</v>
          </cell>
          <cell r="C77">
            <v>0</v>
          </cell>
          <cell r="G7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8" width="14.77734375" style="2" customWidth="1"/>
    <col min="9" max="9" width="13.77734375" style="2" customWidth="1"/>
    <col min="10" max="16384" width="8.77734375" style="2"/>
  </cols>
  <sheetData>
    <row r="1" spans="1:10" ht="30.75" thickBot="1">
      <c r="A1" s="160" t="s">
        <v>0</v>
      </c>
      <c r="B1" s="160"/>
      <c r="C1" s="160"/>
      <c r="D1" s="160"/>
      <c r="E1" s="160"/>
      <c r="F1" s="1" t="s">
        <v>1</v>
      </c>
    </row>
    <row r="2" spans="1:10" ht="31.15" customHeight="1">
      <c r="A2" s="161" t="s">
        <v>2</v>
      </c>
      <c r="B2" s="161"/>
      <c r="C2" s="161"/>
      <c r="D2" s="161"/>
      <c r="E2" s="161"/>
      <c r="F2" s="3" t="s">
        <v>3</v>
      </c>
    </row>
    <row r="3" spans="1:10" ht="19.5">
      <c r="A3" s="162" t="s">
        <v>83</v>
      </c>
      <c r="B3" s="162"/>
      <c r="C3" s="162"/>
      <c r="D3" s="162"/>
      <c r="E3" s="162"/>
      <c r="F3" s="4"/>
    </row>
    <row r="4" spans="1:10" ht="18" thickBot="1">
      <c r="A4" s="5"/>
      <c r="B4" s="6"/>
      <c r="C4" s="6"/>
      <c r="D4" s="163" t="s">
        <v>4</v>
      </c>
      <c r="E4" s="163"/>
      <c r="F4" s="7"/>
    </row>
    <row r="5" spans="1:10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0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0" s="14" customFormat="1" ht="28.15" customHeight="1" thickBot="1">
      <c r="A7" s="20" t="s">
        <v>12</v>
      </c>
      <c r="B7" s="21">
        <v>412071</v>
      </c>
      <c r="C7" s="22">
        <v>1211989</v>
      </c>
      <c r="D7" s="23">
        <v>1624060</v>
      </c>
      <c r="E7" s="24">
        <v>10.33</v>
      </c>
      <c r="F7" s="25">
        <v>348376</v>
      </c>
      <c r="G7" s="26"/>
      <c r="H7" s="26"/>
      <c r="I7" s="26"/>
      <c r="J7" s="27"/>
    </row>
    <row r="8" spans="1:10" s="14" customFormat="1" ht="28.15" customHeight="1">
      <c r="A8" s="28" t="s">
        <v>13</v>
      </c>
      <c r="B8" s="29">
        <v>412071</v>
      </c>
      <c r="C8" s="29">
        <v>237622</v>
      </c>
      <c r="D8" s="29">
        <v>649693</v>
      </c>
      <c r="E8" s="30">
        <v>4.13</v>
      </c>
      <c r="F8" s="31">
        <v>324465</v>
      </c>
      <c r="G8" s="26"/>
      <c r="H8" s="26"/>
      <c r="I8" s="26"/>
      <c r="J8" s="27"/>
    </row>
    <row r="9" spans="1:10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27"/>
    </row>
    <row r="10" spans="1:10" s="14" customFormat="1" ht="24" hidden="1" customHeight="1">
      <c r="A10" s="28" t="s">
        <v>15</v>
      </c>
      <c r="B10" s="29">
        <v>405821</v>
      </c>
      <c r="C10" s="29">
        <v>206722</v>
      </c>
      <c r="D10" s="29">
        <v>612543</v>
      </c>
      <c r="E10" s="32">
        <v>3.9</v>
      </c>
      <c r="F10" s="31">
        <v>324465</v>
      </c>
      <c r="G10" s="33"/>
      <c r="H10" s="33"/>
      <c r="I10" s="33"/>
      <c r="J10" s="27"/>
    </row>
    <row r="11" spans="1:10" s="14" customFormat="1" ht="24" hidden="1" customHeight="1">
      <c r="A11" s="28" t="s">
        <v>16</v>
      </c>
      <c r="B11" s="29">
        <v>3750</v>
      </c>
      <c r="C11" s="29">
        <v>10398</v>
      </c>
      <c r="D11" s="29">
        <v>14148</v>
      </c>
      <c r="E11" s="32">
        <v>0.09</v>
      </c>
      <c r="F11" s="31">
        <v>0</v>
      </c>
      <c r="G11" s="33"/>
      <c r="H11" s="33"/>
      <c r="I11" s="33"/>
      <c r="J11" s="27"/>
    </row>
    <row r="12" spans="1:10" s="14" customFormat="1" ht="24" hidden="1" customHeight="1">
      <c r="A12" s="28" t="s">
        <v>17</v>
      </c>
      <c r="B12" s="29">
        <v>2500</v>
      </c>
      <c r="C12" s="29">
        <v>20502</v>
      </c>
      <c r="D12" s="29">
        <v>23002</v>
      </c>
      <c r="E12" s="32">
        <v>0.14000000000000001</v>
      </c>
      <c r="F12" s="31">
        <v>0</v>
      </c>
      <c r="G12" s="33"/>
      <c r="H12" s="33"/>
      <c r="I12" s="33"/>
      <c r="J12" s="27"/>
    </row>
    <row r="13" spans="1:10" s="14" customFormat="1" ht="24.75" customHeight="1" thickBot="1">
      <c r="A13" s="28" t="s">
        <v>18</v>
      </c>
      <c r="B13" s="29">
        <v>0</v>
      </c>
      <c r="C13" s="29">
        <v>974367</v>
      </c>
      <c r="D13" s="29">
        <v>974367</v>
      </c>
      <c r="E13" s="32">
        <v>6.2</v>
      </c>
      <c r="F13" s="31">
        <v>23911</v>
      </c>
      <c r="G13" s="26"/>
      <c r="H13" s="26"/>
      <c r="I13" s="26"/>
      <c r="J13" s="27"/>
    </row>
    <row r="14" spans="1:10" s="14" customFormat="1" ht="24" hidden="1" customHeight="1">
      <c r="A14" s="28" t="s">
        <v>19</v>
      </c>
      <c r="B14" s="29">
        <v>0</v>
      </c>
      <c r="C14" s="29">
        <v>470297</v>
      </c>
      <c r="D14" s="29">
        <v>470297</v>
      </c>
      <c r="E14" s="32">
        <v>2.99</v>
      </c>
      <c r="F14" s="31">
        <v>4378</v>
      </c>
      <c r="G14" s="33"/>
      <c r="H14" s="33"/>
      <c r="I14" s="33"/>
      <c r="J14" s="27"/>
    </row>
    <row r="15" spans="1:10" s="14" customFormat="1" ht="24" hidden="1" customHeight="1">
      <c r="A15" s="28" t="s">
        <v>20</v>
      </c>
      <c r="B15" s="29">
        <v>0</v>
      </c>
      <c r="C15" s="29">
        <v>504070</v>
      </c>
      <c r="D15" s="29">
        <v>504070</v>
      </c>
      <c r="E15" s="32">
        <v>3.21</v>
      </c>
      <c r="F15" s="31">
        <v>19533</v>
      </c>
      <c r="G15" s="33"/>
      <c r="H15" s="33"/>
      <c r="I15" s="33"/>
      <c r="J15" s="27"/>
    </row>
    <row r="16" spans="1:10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33"/>
      <c r="J16" s="27"/>
    </row>
    <row r="17" spans="1:10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33"/>
      <c r="J17" s="27"/>
    </row>
    <row r="18" spans="1:10" s="14" customFormat="1" ht="30" customHeight="1" thickBot="1">
      <c r="A18" s="36" t="s">
        <v>23</v>
      </c>
      <c r="B18" s="21">
        <v>5953880</v>
      </c>
      <c r="C18" s="22">
        <v>8032149</v>
      </c>
      <c r="D18" s="23">
        <v>13986029</v>
      </c>
      <c r="E18" s="24">
        <v>88.95</v>
      </c>
      <c r="F18" s="25">
        <v>3496142</v>
      </c>
      <c r="G18" s="26"/>
      <c r="H18" s="26"/>
      <c r="I18" s="26"/>
      <c r="J18" s="27"/>
    </row>
    <row r="19" spans="1:10" s="14" customFormat="1" ht="30" customHeight="1">
      <c r="A19" s="37" t="s">
        <v>24</v>
      </c>
      <c r="B19" s="29">
        <v>5953880</v>
      </c>
      <c r="C19" s="29">
        <v>8030182</v>
      </c>
      <c r="D19" s="29">
        <v>13984062</v>
      </c>
      <c r="E19" s="32">
        <v>88.94</v>
      </c>
      <c r="F19" s="31">
        <v>3474556</v>
      </c>
      <c r="G19" s="26"/>
      <c r="H19" s="26"/>
      <c r="I19" s="26"/>
      <c r="J19" s="27"/>
    </row>
    <row r="20" spans="1:10" s="14" customFormat="1" ht="24" hidden="1" customHeight="1">
      <c r="A20" s="28" t="s">
        <v>25</v>
      </c>
      <c r="B20" s="29">
        <v>195159</v>
      </c>
      <c r="C20" s="29">
        <v>1508402</v>
      </c>
      <c r="D20" s="29">
        <v>1703561</v>
      </c>
      <c r="E20" s="32">
        <v>10.84</v>
      </c>
      <c r="F20" s="31">
        <v>299570</v>
      </c>
      <c r="G20" s="33"/>
      <c r="H20" s="33"/>
      <c r="I20" s="33"/>
      <c r="J20" s="27"/>
    </row>
    <row r="21" spans="1:10" s="14" customFormat="1" ht="24" hidden="1" customHeight="1">
      <c r="A21" s="28" t="s">
        <v>26</v>
      </c>
      <c r="B21" s="29">
        <v>5690390</v>
      </c>
      <c r="C21" s="29">
        <v>5921879</v>
      </c>
      <c r="D21" s="29">
        <v>11612269</v>
      </c>
      <c r="E21" s="32">
        <v>73.849999999999994</v>
      </c>
      <c r="F21" s="31">
        <v>2894391</v>
      </c>
      <c r="G21" s="33"/>
      <c r="H21" s="33"/>
      <c r="I21" s="33"/>
      <c r="J21" s="27"/>
    </row>
    <row r="22" spans="1:10" s="14" customFormat="1" ht="24" hidden="1" customHeight="1">
      <c r="A22" s="28" t="s">
        <v>27</v>
      </c>
      <c r="B22" s="29">
        <v>21229</v>
      </c>
      <c r="C22" s="29">
        <v>4145</v>
      </c>
      <c r="D22" s="29">
        <v>25374</v>
      </c>
      <c r="E22" s="32">
        <v>0.16</v>
      </c>
      <c r="F22" s="31">
        <v>37034</v>
      </c>
      <c r="G22" s="33"/>
      <c r="H22" s="33"/>
      <c r="I22" s="33"/>
      <c r="J22" s="27"/>
    </row>
    <row r="23" spans="1:10" s="14" customFormat="1" ht="24" hidden="1" customHeight="1">
      <c r="A23" s="28" t="s">
        <v>28</v>
      </c>
      <c r="B23" s="29">
        <v>24123</v>
      </c>
      <c r="C23" s="29">
        <v>297668</v>
      </c>
      <c r="D23" s="29">
        <v>321791</v>
      </c>
      <c r="E23" s="32">
        <v>2.0499999999999998</v>
      </c>
      <c r="F23" s="31">
        <v>123383</v>
      </c>
      <c r="G23" s="33"/>
      <c r="H23" s="33"/>
      <c r="I23" s="33"/>
      <c r="J23" s="27"/>
    </row>
    <row r="24" spans="1:10" s="14" customFormat="1" ht="24" hidden="1" customHeight="1">
      <c r="A24" s="28" t="s">
        <v>29</v>
      </c>
      <c r="B24" s="29">
        <v>22979</v>
      </c>
      <c r="C24" s="29">
        <v>298088</v>
      </c>
      <c r="D24" s="29">
        <v>321067</v>
      </c>
      <c r="E24" s="32">
        <v>2.04</v>
      </c>
      <c r="F24" s="31">
        <v>120178</v>
      </c>
      <c r="G24" s="33"/>
      <c r="H24" s="33"/>
      <c r="I24" s="33"/>
      <c r="J24" s="27"/>
    </row>
    <row r="25" spans="1:10" s="14" customFormat="1" ht="26.65" customHeight="1" thickBot="1">
      <c r="A25" s="28" t="s">
        <v>30</v>
      </c>
      <c r="B25" s="29">
        <v>0</v>
      </c>
      <c r="C25" s="29">
        <v>1967</v>
      </c>
      <c r="D25" s="29">
        <v>1967</v>
      </c>
      <c r="E25" s="32">
        <v>0.01</v>
      </c>
      <c r="F25" s="31">
        <v>21586</v>
      </c>
      <c r="G25" s="26"/>
      <c r="H25" s="26"/>
      <c r="I25" s="26"/>
      <c r="J25" s="27"/>
    </row>
    <row r="26" spans="1:10" s="14" customFormat="1" ht="24" hidden="1" customHeight="1">
      <c r="A26" s="28" t="s">
        <v>19</v>
      </c>
      <c r="B26" s="29">
        <v>0</v>
      </c>
      <c r="C26" s="29">
        <v>762</v>
      </c>
      <c r="D26" s="29">
        <v>762</v>
      </c>
      <c r="E26" s="32">
        <v>0</v>
      </c>
      <c r="F26" s="31">
        <v>9984</v>
      </c>
      <c r="G26" s="33"/>
      <c r="H26" s="33"/>
      <c r="I26" s="33"/>
      <c r="J26" s="27"/>
    </row>
    <row r="27" spans="1:10" s="14" customFormat="1" ht="24" hidden="1" customHeight="1">
      <c r="A27" s="28" t="s">
        <v>31</v>
      </c>
      <c r="B27" s="29">
        <v>0</v>
      </c>
      <c r="C27" s="29">
        <v>1205</v>
      </c>
      <c r="D27" s="29">
        <v>1205</v>
      </c>
      <c r="E27" s="32">
        <v>0.01</v>
      </c>
      <c r="F27" s="31">
        <v>11602</v>
      </c>
      <c r="G27" s="33"/>
      <c r="H27" s="33"/>
      <c r="I27" s="33"/>
      <c r="J27" s="27"/>
    </row>
    <row r="28" spans="1:10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33"/>
      <c r="J28" s="27"/>
    </row>
    <row r="29" spans="1:10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33"/>
      <c r="J29" s="27"/>
    </row>
    <row r="30" spans="1:10" s="14" customFormat="1" ht="30" customHeight="1" thickBot="1">
      <c r="A30" s="36" t="s">
        <v>32</v>
      </c>
      <c r="B30" s="23">
        <v>71476</v>
      </c>
      <c r="C30" s="23">
        <v>31026</v>
      </c>
      <c r="D30" s="23">
        <v>102502</v>
      </c>
      <c r="E30" s="24">
        <v>0.65</v>
      </c>
      <c r="F30" s="25">
        <v>2400</v>
      </c>
      <c r="G30" s="26"/>
      <c r="H30" s="26"/>
      <c r="I30" s="26"/>
      <c r="J30" s="27"/>
    </row>
    <row r="31" spans="1:10" s="14" customFormat="1" ht="30" customHeight="1" thickBot="1">
      <c r="A31" s="39" t="s">
        <v>13</v>
      </c>
      <c r="B31" s="29">
        <v>0</v>
      </c>
      <c r="C31" s="29">
        <v>4488</v>
      </c>
      <c r="D31" s="29">
        <v>4488</v>
      </c>
      <c r="E31" s="30">
        <v>0.03</v>
      </c>
      <c r="F31" s="40">
        <v>19</v>
      </c>
      <c r="G31" s="26"/>
      <c r="H31" s="26"/>
      <c r="I31" s="26"/>
      <c r="J31" s="27"/>
    </row>
    <row r="32" spans="1:10" s="14" customFormat="1" ht="30" customHeight="1" thickBot="1">
      <c r="A32" s="34" t="s">
        <v>18</v>
      </c>
      <c r="B32" s="35">
        <v>71476</v>
      </c>
      <c r="C32" s="35">
        <v>26538</v>
      </c>
      <c r="D32" s="35">
        <v>98014</v>
      </c>
      <c r="E32" s="32">
        <v>0.62</v>
      </c>
      <c r="F32" s="41">
        <v>2381</v>
      </c>
      <c r="G32" s="26"/>
      <c r="H32" s="26"/>
      <c r="I32" s="26"/>
      <c r="J32" s="27"/>
    </row>
    <row r="33" spans="1:10" s="14" customFormat="1" ht="30" customHeight="1" thickBot="1">
      <c r="A33" s="36" t="s">
        <v>33</v>
      </c>
      <c r="B33" s="23">
        <v>0</v>
      </c>
      <c r="C33" s="23">
        <v>10443</v>
      </c>
      <c r="D33" s="23">
        <v>10443</v>
      </c>
      <c r="E33" s="24">
        <v>0.06</v>
      </c>
      <c r="F33" s="25">
        <v>0</v>
      </c>
      <c r="G33" s="26"/>
      <c r="H33" s="26"/>
      <c r="I33" s="26"/>
      <c r="J33" s="27"/>
    </row>
    <row r="34" spans="1:10" s="14" customFormat="1" ht="30" customHeight="1">
      <c r="A34" s="39" t="s">
        <v>13</v>
      </c>
      <c r="B34" s="29">
        <v>0</v>
      </c>
      <c r="C34" s="29">
        <v>5401</v>
      </c>
      <c r="D34" s="29">
        <v>5401</v>
      </c>
      <c r="E34" s="32">
        <v>0.03</v>
      </c>
      <c r="F34" s="31">
        <v>0</v>
      </c>
      <c r="G34" s="26"/>
      <c r="H34" s="26"/>
      <c r="I34" s="26"/>
      <c r="J34" s="27"/>
    </row>
    <row r="35" spans="1:10" s="14" customFormat="1" ht="30" customHeight="1" thickBot="1">
      <c r="A35" s="34" t="s">
        <v>18</v>
      </c>
      <c r="B35" s="35">
        <v>0</v>
      </c>
      <c r="C35" s="35">
        <v>5042</v>
      </c>
      <c r="D35" s="35">
        <v>5042</v>
      </c>
      <c r="E35" s="32">
        <v>0.03</v>
      </c>
      <c r="F35" s="38">
        <v>0</v>
      </c>
      <c r="G35" s="26"/>
      <c r="H35" s="26"/>
      <c r="I35" s="26"/>
      <c r="J35" s="27"/>
    </row>
    <row r="36" spans="1:10" s="14" customFormat="1" ht="30" customHeight="1" thickBot="1">
      <c r="A36" s="42" t="s">
        <v>34</v>
      </c>
      <c r="B36" s="23">
        <v>6437427</v>
      </c>
      <c r="C36" s="23">
        <v>9285607</v>
      </c>
      <c r="D36" s="23">
        <v>15723034</v>
      </c>
      <c r="E36" s="24">
        <v>99.99</v>
      </c>
      <c r="F36" s="25">
        <v>3846918</v>
      </c>
      <c r="G36" s="26"/>
      <c r="H36" s="26"/>
      <c r="I36" s="26"/>
      <c r="J36" s="27"/>
    </row>
    <row r="37" spans="1:10" s="14" customFormat="1" ht="30" customHeight="1" thickBot="1">
      <c r="A37" s="43" t="s">
        <v>35</v>
      </c>
      <c r="B37" s="23">
        <v>0</v>
      </c>
      <c r="C37" s="23">
        <v>1067</v>
      </c>
      <c r="D37" s="23">
        <v>1067</v>
      </c>
      <c r="E37" s="24">
        <v>0.01</v>
      </c>
      <c r="F37" s="44">
        <v>0</v>
      </c>
      <c r="G37" s="26"/>
      <c r="H37" s="26"/>
      <c r="I37" s="26"/>
      <c r="J37" s="27"/>
    </row>
    <row r="38" spans="1:10" s="14" customFormat="1" ht="24" hidden="1" customHeight="1">
      <c r="A38" s="45" t="s">
        <v>36</v>
      </c>
      <c r="B38" s="29">
        <v>0</v>
      </c>
      <c r="C38" s="29">
        <v>1067</v>
      </c>
      <c r="D38" s="29">
        <v>1067</v>
      </c>
      <c r="E38" s="30">
        <v>0.01</v>
      </c>
      <c r="F38" s="46">
        <v>0</v>
      </c>
      <c r="G38" s="26"/>
      <c r="H38" s="26"/>
      <c r="I38" s="26"/>
      <c r="J38" s="27"/>
    </row>
    <row r="39" spans="1:10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6"/>
      <c r="J39" s="27"/>
    </row>
    <row r="40" spans="1:10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6"/>
      <c r="J40" s="27"/>
    </row>
    <row r="41" spans="1:10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6"/>
      <c r="J41" s="27"/>
    </row>
    <row r="42" spans="1:10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7"/>
    </row>
    <row r="43" spans="1:10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6"/>
      <c r="J43" s="27"/>
    </row>
    <row r="44" spans="1:10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6"/>
      <c r="J44" s="27"/>
    </row>
    <row r="45" spans="1:10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6"/>
      <c r="J45" s="27"/>
    </row>
    <row r="46" spans="1:10" s="14" customFormat="1" ht="30" customHeight="1" thickBot="1">
      <c r="A46" s="42" t="s">
        <v>44</v>
      </c>
      <c r="B46" s="23">
        <v>6437427</v>
      </c>
      <c r="C46" s="23">
        <v>9286674</v>
      </c>
      <c r="D46" s="23">
        <v>15724101</v>
      </c>
      <c r="E46" s="24">
        <v>100</v>
      </c>
      <c r="F46" s="44">
        <v>3846918</v>
      </c>
      <c r="G46" s="26"/>
      <c r="H46" s="26"/>
      <c r="I46" s="26"/>
      <c r="J46" s="27"/>
    </row>
    <row r="47" spans="1:10" ht="21" customHeight="1">
      <c r="A47" s="5" t="s">
        <v>45</v>
      </c>
      <c r="B47" s="55"/>
      <c r="C47" s="55"/>
      <c r="D47" s="55"/>
      <c r="E47" s="56"/>
    </row>
    <row r="48" spans="1:10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4" t="s">
        <v>46</v>
      </c>
      <c r="B55" s="164"/>
      <c r="C55" s="164"/>
      <c r="D55" s="164"/>
      <c r="E55" s="164"/>
    </row>
    <row r="56" spans="1:6" ht="26.25" thickBot="1">
      <c r="A56" s="58"/>
      <c r="B56" s="59"/>
      <c r="C56" s="59"/>
      <c r="D56" s="163" t="s">
        <v>4</v>
      </c>
      <c r="E56" s="163"/>
    </row>
    <row r="57" spans="1:6" ht="41.65" customHeight="1">
      <c r="A57" s="155" t="s">
        <v>47</v>
      </c>
      <c r="B57" s="156"/>
      <c r="C57" s="60" t="s">
        <v>48</v>
      </c>
      <c r="D57" s="61" t="s">
        <v>49</v>
      </c>
      <c r="E57" s="62" t="s">
        <v>50</v>
      </c>
    </row>
    <row r="58" spans="1:6" ht="35.65" customHeight="1">
      <c r="A58" s="157" t="s">
        <v>51</v>
      </c>
      <c r="B58" s="63" t="s">
        <v>52</v>
      </c>
      <c r="C58" s="64">
        <f>+B46</f>
        <v>6437427</v>
      </c>
      <c r="D58" s="64">
        <f>+C46</f>
        <v>9286674</v>
      </c>
      <c r="E58" s="65">
        <f>+D46</f>
        <v>15724101</v>
      </c>
    </row>
    <row r="59" spans="1:6" ht="35.65" customHeight="1">
      <c r="A59" s="158"/>
      <c r="B59" s="63" t="s">
        <v>53</v>
      </c>
      <c r="C59" s="66">
        <f>+C58/E58*100</f>
        <v>40.939873128517803</v>
      </c>
      <c r="D59" s="66">
        <f>+D58/E58*100</f>
        <v>59.06012687148219</v>
      </c>
      <c r="E59" s="67">
        <v>100</v>
      </c>
    </row>
    <row r="60" spans="1:6" ht="35.65" customHeight="1">
      <c r="A60" s="157" t="s">
        <v>54</v>
      </c>
      <c r="B60" s="63" t="s">
        <v>52</v>
      </c>
      <c r="C60" s="64">
        <v>5421811</v>
      </c>
      <c r="D60" s="64">
        <v>7605682</v>
      </c>
      <c r="E60" s="65">
        <v>13027493</v>
      </c>
      <c r="F60" s="7"/>
    </row>
    <row r="61" spans="1:6" ht="35.65" customHeight="1">
      <c r="A61" s="158"/>
      <c r="B61" s="68" t="s">
        <v>53</v>
      </c>
      <c r="C61" s="66">
        <v>41.618222324126371</v>
      </c>
      <c r="D61" s="66">
        <v>58.381777675873636</v>
      </c>
      <c r="E61" s="67">
        <v>100</v>
      </c>
      <c r="F61" s="69"/>
    </row>
    <row r="62" spans="1:6" ht="35.65" customHeight="1">
      <c r="A62" s="157" t="s">
        <v>55</v>
      </c>
      <c r="B62" s="70" t="s">
        <v>56</v>
      </c>
      <c r="C62" s="71">
        <f>+C58-C60</f>
        <v>1015616</v>
      </c>
      <c r="D62" s="71">
        <f>+D58-D60</f>
        <v>1680992</v>
      </c>
      <c r="E62" s="72">
        <f>+E58-E60</f>
        <v>2696608</v>
      </c>
      <c r="F62" s="7"/>
    </row>
    <row r="63" spans="1:6" ht="35.65" customHeight="1" thickBot="1">
      <c r="A63" s="159"/>
      <c r="B63" s="73" t="s">
        <v>57</v>
      </c>
      <c r="C63" s="74">
        <f>+C62/C60*100</f>
        <v>18.732043592076522</v>
      </c>
      <c r="D63" s="74">
        <f>+D62/D60*100</f>
        <v>22.10179179197868</v>
      </c>
      <c r="E63" s="75">
        <f>+E62/E60*100</f>
        <v>20.699362494380154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activeCell="AF24" sqref="AF24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4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5" t="s">
        <v>58</v>
      </c>
      <c r="B1" s="165"/>
      <c r="C1" s="165"/>
      <c r="D1" s="165"/>
      <c r="E1" s="165"/>
      <c r="F1" s="165"/>
      <c r="G1" s="165"/>
    </row>
    <row r="2" spans="1:7">
      <c r="A2" s="166"/>
      <c r="B2" s="166"/>
      <c r="C2" s="166"/>
      <c r="D2" s="166"/>
      <c r="E2" s="166"/>
      <c r="F2" s="166"/>
      <c r="G2" s="166"/>
    </row>
    <row r="3" spans="1:7">
      <c r="A3" s="84"/>
      <c r="B3" s="85"/>
      <c r="C3" s="85"/>
      <c r="D3" s="86"/>
      <c r="E3" s="87"/>
    </row>
    <row r="4" spans="1:7" ht="18" thickBot="1">
      <c r="E4" s="92"/>
      <c r="F4" s="163" t="s">
        <v>4</v>
      </c>
      <c r="G4" s="163"/>
    </row>
    <row r="5" spans="1:7" s="96" customFormat="1" ht="21">
      <c r="A5" s="93" t="s">
        <v>59</v>
      </c>
      <c r="B5" s="167" t="s">
        <v>60</v>
      </c>
      <c r="C5" s="168"/>
      <c r="D5" s="167" t="s">
        <v>61</v>
      </c>
      <c r="E5" s="168"/>
      <c r="F5" s="94" t="s">
        <v>62</v>
      </c>
      <c r="G5" s="95"/>
    </row>
    <row r="6" spans="1:7" s="96" customFormat="1" ht="17.25" thickBot="1">
      <c r="A6" s="97"/>
      <c r="B6" s="98" t="s">
        <v>63</v>
      </c>
      <c r="C6" s="99" t="s">
        <v>11</v>
      </c>
      <c r="D6" s="98" t="s">
        <v>63</v>
      </c>
      <c r="E6" s="100" t="s">
        <v>11</v>
      </c>
      <c r="F6" s="101" t="s">
        <v>64</v>
      </c>
      <c r="G6" s="102" t="s">
        <v>65</v>
      </c>
    </row>
    <row r="7" spans="1:7" s="96" customFormat="1" ht="24" customHeight="1" thickBot="1">
      <c r="A7" s="103" t="s">
        <v>66</v>
      </c>
      <c r="B7" s="104">
        <v>1624060</v>
      </c>
      <c r="C7" s="105">
        <v>10.33</v>
      </c>
      <c r="D7" s="104">
        <v>1086739</v>
      </c>
      <c r="E7" s="105">
        <v>8.34</v>
      </c>
      <c r="F7" s="106">
        <f t="shared" ref="F7:F46" si="0">B7-D7</f>
        <v>537321</v>
      </c>
      <c r="G7" s="107">
        <f t="shared" ref="G7:G36" si="1">(F7/D7)*100</f>
        <v>49.4434266185349</v>
      </c>
    </row>
    <row r="8" spans="1:7" s="96" customFormat="1" ht="24" customHeight="1">
      <c r="A8" s="108" t="s">
        <v>24</v>
      </c>
      <c r="B8" s="109">
        <v>649693</v>
      </c>
      <c r="C8" s="110">
        <v>4.13</v>
      </c>
      <c r="D8" s="109">
        <v>336081</v>
      </c>
      <c r="E8" s="110">
        <v>2.58</v>
      </c>
      <c r="F8" s="111">
        <f t="shared" si="0"/>
        <v>313612</v>
      </c>
      <c r="G8" s="112">
        <f t="shared" si="1"/>
        <v>93.314409323942741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612543</v>
      </c>
      <c r="C10" s="119">
        <v>3.9</v>
      </c>
      <c r="D10" s="118">
        <v>301504</v>
      </c>
      <c r="E10" s="119">
        <v>2.31</v>
      </c>
      <c r="F10" s="116">
        <f t="shared" si="0"/>
        <v>311039</v>
      </c>
      <c r="G10" s="120">
        <f t="shared" si="1"/>
        <v>103.16247877308426</v>
      </c>
    </row>
    <row r="11" spans="1:7" s="96" customFormat="1" ht="24" customHeight="1">
      <c r="A11" s="113" t="s">
        <v>21</v>
      </c>
      <c r="B11" s="118">
        <v>14148</v>
      </c>
      <c r="C11" s="119">
        <v>0.09</v>
      </c>
      <c r="D11" s="118">
        <v>15462</v>
      </c>
      <c r="E11" s="119">
        <v>0.12</v>
      </c>
      <c r="F11" s="116">
        <f t="shared" si="0"/>
        <v>-1314</v>
      </c>
      <c r="G11" s="121">
        <f t="shared" si="1"/>
        <v>-8.4982537834691509</v>
      </c>
    </row>
    <row r="12" spans="1:7" s="96" customFormat="1" ht="24" customHeight="1">
      <c r="A12" s="113" t="s">
        <v>17</v>
      </c>
      <c r="B12" s="118">
        <v>23002</v>
      </c>
      <c r="C12" s="119">
        <v>0.14000000000000001</v>
      </c>
      <c r="D12" s="118">
        <v>19115</v>
      </c>
      <c r="E12" s="119">
        <v>0.15</v>
      </c>
      <c r="F12" s="116">
        <f t="shared" si="0"/>
        <v>3887</v>
      </c>
      <c r="G12" s="121">
        <f t="shared" si="1"/>
        <v>20.334815589850901</v>
      </c>
    </row>
    <row r="13" spans="1:7" s="96" customFormat="1" ht="24" customHeight="1">
      <c r="A13" s="113" t="s">
        <v>18</v>
      </c>
      <c r="B13" s="118">
        <v>974367</v>
      </c>
      <c r="C13" s="119">
        <v>6.2</v>
      </c>
      <c r="D13" s="118">
        <v>750658</v>
      </c>
      <c r="E13" s="119">
        <v>5.76</v>
      </c>
      <c r="F13" s="116">
        <f t="shared" si="0"/>
        <v>223709</v>
      </c>
      <c r="G13" s="120">
        <f t="shared" si="1"/>
        <v>29.801720623772741</v>
      </c>
    </row>
    <row r="14" spans="1:7" s="96" customFormat="1" ht="24" customHeight="1">
      <c r="A14" s="113" t="s">
        <v>67</v>
      </c>
      <c r="B14" s="118">
        <v>470297</v>
      </c>
      <c r="C14" s="119">
        <v>2.99</v>
      </c>
      <c r="D14" s="118">
        <v>351711</v>
      </c>
      <c r="E14" s="119">
        <v>2.7</v>
      </c>
      <c r="F14" s="116">
        <f t="shared" si="0"/>
        <v>118586</v>
      </c>
      <c r="G14" s="122">
        <f t="shared" si="1"/>
        <v>33.716886875872518</v>
      </c>
    </row>
    <row r="15" spans="1:7" s="96" customFormat="1" ht="24" customHeight="1">
      <c r="A15" s="113" t="s">
        <v>68</v>
      </c>
      <c r="B15" s="118">
        <v>504070</v>
      </c>
      <c r="C15" s="119">
        <v>3.21</v>
      </c>
      <c r="D15" s="118">
        <v>398947</v>
      </c>
      <c r="E15" s="119">
        <v>3.06</v>
      </c>
      <c r="F15" s="116">
        <f t="shared" si="0"/>
        <v>105123</v>
      </c>
      <c r="G15" s="122">
        <f t="shared" si="1"/>
        <v>26.350116682165805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69</v>
      </c>
      <c r="B18" s="104">
        <v>13986029</v>
      </c>
      <c r="C18" s="105">
        <v>88.95</v>
      </c>
      <c r="D18" s="104">
        <v>11886435</v>
      </c>
      <c r="E18" s="105">
        <v>91.24</v>
      </c>
      <c r="F18" s="106">
        <f t="shared" si="0"/>
        <v>2099594</v>
      </c>
      <c r="G18" s="107">
        <f t="shared" si="1"/>
        <v>17.663782286278433</v>
      </c>
    </row>
    <row r="19" spans="1:7" s="96" customFormat="1" ht="24" customHeight="1">
      <c r="A19" s="108" t="s">
        <v>24</v>
      </c>
      <c r="B19" s="109">
        <v>13984062</v>
      </c>
      <c r="C19" s="110">
        <v>88.94</v>
      </c>
      <c r="D19" s="109">
        <v>11882727</v>
      </c>
      <c r="E19" s="110">
        <v>91.21</v>
      </c>
      <c r="F19" s="127">
        <f t="shared" si="0"/>
        <v>2101335</v>
      </c>
      <c r="G19" s="120">
        <f t="shared" si="1"/>
        <v>17.683945781132561</v>
      </c>
    </row>
    <row r="20" spans="1:7" s="96" customFormat="1" ht="24" customHeight="1">
      <c r="A20" s="113" t="s">
        <v>25</v>
      </c>
      <c r="B20" s="118">
        <v>1703561</v>
      </c>
      <c r="C20" s="119">
        <v>10.84</v>
      </c>
      <c r="D20" s="118">
        <v>1281990</v>
      </c>
      <c r="E20" s="119">
        <v>9.84</v>
      </c>
      <c r="F20" s="111">
        <f t="shared" si="0"/>
        <v>421571</v>
      </c>
      <c r="G20" s="120">
        <f t="shared" si="1"/>
        <v>32.884109860451325</v>
      </c>
    </row>
    <row r="21" spans="1:7" s="96" customFormat="1" ht="24" customHeight="1">
      <c r="A21" s="113" t="s">
        <v>26</v>
      </c>
      <c r="B21" s="118">
        <v>11612269</v>
      </c>
      <c r="C21" s="119">
        <v>73.849999999999994</v>
      </c>
      <c r="D21" s="118">
        <v>10103483</v>
      </c>
      <c r="E21" s="119">
        <v>77.56</v>
      </c>
      <c r="F21" s="116">
        <f t="shared" si="0"/>
        <v>1508786</v>
      </c>
      <c r="G21" s="120">
        <f t="shared" si="1"/>
        <v>14.933325468058886</v>
      </c>
    </row>
    <row r="22" spans="1:7" s="96" customFormat="1" ht="24" customHeight="1">
      <c r="A22" s="113" t="s">
        <v>27</v>
      </c>
      <c r="B22" s="118">
        <v>25374</v>
      </c>
      <c r="C22" s="119">
        <v>0.16</v>
      </c>
      <c r="D22" s="118">
        <v>12293</v>
      </c>
      <c r="E22" s="119">
        <v>0.09</v>
      </c>
      <c r="F22" s="116">
        <f t="shared" si="0"/>
        <v>13081</v>
      </c>
      <c r="G22" s="120">
        <f t="shared" si="1"/>
        <v>106.41015211909217</v>
      </c>
    </row>
    <row r="23" spans="1:7" s="96" customFormat="1" ht="24" customHeight="1">
      <c r="A23" s="113" t="s">
        <v>28</v>
      </c>
      <c r="B23" s="118">
        <v>321791</v>
      </c>
      <c r="C23" s="119">
        <v>2.0499999999999998</v>
      </c>
      <c r="D23" s="118">
        <v>245125</v>
      </c>
      <c r="E23" s="119">
        <v>1.88</v>
      </c>
      <c r="F23" s="116">
        <f t="shared" si="0"/>
        <v>76666</v>
      </c>
      <c r="G23" s="120">
        <f t="shared" si="1"/>
        <v>31.276287608363081</v>
      </c>
    </row>
    <row r="24" spans="1:7" s="96" customFormat="1" ht="24" customHeight="1">
      <c r="A24" s="113" t="s">
        <v>29</v>
      </c>
      <c r="B24" s="118">
        <v>321067</v>
      </c>
      <c r="C24" s="119">
        <v>2.04</v>
      </c>
      <c r="D24" s="118">
        <v>239836</v>
      </c>
      <c r="E24" s="119">
        <v>1.84</v>
      </c>
      <c r="F24" s="116">
        <f t="shared" si="0"/>
        <v>81231</v>
      </c>
      <c r="G24" s="120">
        <f t="shared" si="1"/>
        <v>33.869394085958739</v>
      </c>
    </row>
    <row r="25" spans="1:7" s="96" customFormat="1" ht="24" customHeight="1">
      <c r="A25" s="113" t="s">
        <v>30</v>
      </c>
      <c r="B25" s="118">
        <v>1967</v>
      </c>
      <c r="C25" s="119">
        <v>0.01</v>
      </c>
      <c r="D25" s="118">
        <v>3708</v>
      </c>
      <c r="E25" s="119">
        <v>0.03</v>
      </c>
      <c r="F25" s="116">
        <f t="shared" si="0"/>
        <v>-1741</v>
      </c>
      <c r="G25" s="120">
        <f t="shared" si="1"/>
        <v>-46.952535059331176</v>
      </c>
    </row>
    <row r="26" spans="1:7" s="96" customFormat="1" ht="24" customHeight="1">
      <c r="A26" s="113" t="s">
        <v>67</v>
      </c>
      <c r="B26" s="118">
        <v>762</v>
      </c>
      <c r="C26" s="119">
        <v>0</v>
      </c>
      <c r="D26" s="118">
        <v>2220</v>
      </c>
      <c r="E26" s="119">
        <v>0.02</v>
      </c>
      <c r="F26" s="116">
        <f t="shared" si="0"/>
        <v>-1458</v>
      </c>
      <c r="G26" s="120">
        <f t="shared" si="1"/>
        <v>-65.675675675675677</v>
      </c>
    </row>
    <row r="27" spans="1:7" s="96" customFormat="1" ht="24" customHeight="1">
      <c r="A27" s="113" t="s">
        <v>68</v>
      </c>
      <c r="B27" s="118">
        <v>1205</v>
      </c>
      <c r="C27" s="119">
        <v>0.01</v>
      </c>
      <c r="D27" s="118">
        <v>1488</v>
      </c>
      <c r="E27" s="119">
        <v>0.01</v>
      </c>
      <c r="F27" s="116">
        <f t="shared" si="0"/>
        <v>-283</v>
      </c>
      <c r="G27" s="120">
        <f t="shared" si="1"/>
        <v>-19.018817204301076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70</v>
      </c>
      <c r="B30" s="104">
        <v>102502</v>
      </c>
      <c r="C30" s="105">
        <v>0.65</v>
      </c>
      <c r="D30" s="104">
        <v>44568</v>
      </c>
      <c r="E30" s="105">
        <v>0.34</v>
      </c>
      <c r="F30" s="106">
        <f t="shared" si="0"/>
        <v>57934</v>
      </c>
      <c r="G30" s="107">
        <f t="shared" si="1"/>
        <v>129.99012744570095</v>
      </c>
    </row>
    <row r="31" spans="1:7" s="96" customFormat="1" ht="24" customHeight="1">
      <c r="A31" s="108" t="s">
        <v>24</v>
      </c>
      <c r="B31" s="109">
        <v>4488</v>
      </c>
      <c r="C31" s="110">
        <v>0.03</v>
      </c>
      <c r="D31" s="109">
        <v>1870</v>
      </c>
      <c r="E31" s="110">
        <v>0.01</v>
      </c>
      <c r="F31" s="111">
        <f t="shared" si="0"/>
        <v>2618</v>
      </c>
      <c r="G31" s="120">
        <f t="shared" si="1"/>
        <v>140</v>
      </c>
    </row>
    <row r="32" spans="1:7" s="96" customFormat="1" ht="24" customHeight="1" thickBot="1">
      <c r="A32" s="123" t="s">
        <v>18</v>
      </c>
      <c r="B32" s="129">
        <v>98014</v>
      </c>
      <c r="C32" s="130">
        <v>0.62</v>
      </c>
      <c r="D32" s="129">
        <v>42698</v>
      </c>
      <c r="E32" s="130">
        <v>0.33</v>
      </c>
      <c r="F32" s="116">
        <f t="shared" si="0"/>
        <v>55316</v>
      </c>
      <c r="G32" s="131">
        <f t="shared" si="1"/>
        <v>129.55173544428311</v>
      </c>
    </row>
    <row r="33" spans="1:7" s="96" customFormat="1" ht="24" customHeight="1" thickBot="1">
      <c r="A33" s="103" t="s">
        <v>71</v>
      </c>
      <c r="B33" s="104">
        <v>10443</v>
      </c>
      <c r="C33" s="105">
        <v>0.06</v>
      </c>
      <c r="D33" s="104">
        <v>9751</v>
      </c>
      <c r="E33" s="105">
        <v>0.08</v>
      </c>
      <c r="F33" s="106">
        <f t="shared" si="0"/>
        <v>692</v>
      </c>
      <c r="G33" s="107">
        <f t="shared" si="1"/>
        <v>7.0967080299456464</v>
      </c>
    </row>
    <row r="34" spans="1:7" s="96" customFormat="1" ht="24" customHeight="1">
      <c r="A34" s="108" t="s">
        <v>24</v>
      </c>
      <c r="B34" s="109">
        <v>5401</v>
      </c>
      <c r="C34" s="110">
        <v>0.03</v>
      </c>
      <c r="D34" s="109">
        <v>5303</v>
      </c>
      <c r="E34" s="110">
        <v>0.04</v>
      </c>
      <c r="F34" s="116">
        <f t="shared" si="0"/>
        <v>98</v>
      </c>
      <c r="G34" s="112">
        <f t="shared" si="1"/>
        <v>1.8480105600603431</v>
      </c>
    </row>
    <row r="35" spans="1:7" s="96" customFormat="1" ht="24" customHeight="1" thickBot="1">
      <c r="A35" s="123" t="s">
        <v>30</v>
      </c>
      <c r="B35" s="129">
        <v>5042</v>
      </c>
      <c r="C35" s="119">
        <v>0.03</v>
      </c>
      <c r="D35" s="129">
        <v>4448</v>
      </c>
      <c r="E35" s="119">
        <v>0.04</v>
      </c>
      <c r="F35" s="116">
        <f t="shared" si="0"/>
        <v>594</v>
      </c>
      <c r="G35" s="131">
        <f t="shared" si="1"/>
        <v>13.35431654676259</v>
      </c>
    </row>
    <row r="36" spans="1:7" s="96" customFormat="1" ht="24" customHeight="1" thickBot="1">
      <c r="A36" s="132" t="s">
        <v>72</v>
      </c>
      <c r="B36" s="104">
        <v>15723034</v>
      </c>
      <c r="C36" s="105">
        <v>99.99</v>
      </c>
      <c r="D36" s="104">
        <v>13027493</v>
      </c>
      <c r="E36" s="105">
        <v>100</v>
      </c>
      <c r="F36" s="106">
        <f t="shared" si="0"/>
        <v>2695541</v>
      </c>
      <c r="G36" s="107">
        <f t="shared" si="1"/>
        <v>20.691172123446929</v>
      </c>
    </row>
    <row r="37" spans="1:7" s="135" customFormat="1" ht="24" customHeight="1" thickBot="1">
      <c r="A37" s="133" t="s">
        <v>35</v>
      </c>
      <c r="B37" s="104">
        <v>1067</v>
      </c>
      <c r="C37" s="105">
        <v>0.01</v>
      </c>
      <c r="D37" s="104">
        <v>0</v>
      </c>
      <c r="E37" s="134">
        <v>0</v>
      </c>
      <c r="F37" s="106">
        <f t="shared" si="0"/>
        <v>1067</v>
      </c>
      <c r="G37" s="134">
        <v>0</v>
      </c>
    </row>
    <row r="38" spans="1:7" s="96" customFormat="1" ht="24" customHeight="1">
      <c r="A38" s="136" t="s">
        <v>73</v>
      </c>
      <c r="B38" s="137">
        <v>1067</v>
      </c>
      <c r="C38" s="110">
        <v>0.01</v>
      </c>
      <c r="D38" s="137">
        <v>0</v>
      </c>
      <c r="E38" s="138">
        <v>0</v>
      </c>
      <c r="F38" s="111">
        <f t="shared" si="0"/>
        <v>1067</v>
      </c>
      <c r="G38" s="138">
        <v>0</v>
      </c>
    </row>
    <row r="39" spans="1:7" s="96" customFormat="1" ht="24" customHeight="1">
      <c r="A39" s="113" t="s">
        <v>74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6" t="s">
        <v>75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76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77</v>
      </c>
      <c r="B42" s="139">
        <v>0</v>
      </c>
      <c r="C42" s="134">
        <v>0</v>
      </c>
      <c r="D42" s="139">
        <v>0</v>
      </c>
      <c r="E42" s="134">
        <v>0</v>
      </c>
      <c r="F42" s="140">
        <f t="shared" si="0"/>
        <v>0</v>
      </c>
      <c r="G42" s="141">
        <f>C42-E42</f>
        <v>0</v>
      </c>
    </row>
    <row r="43" spans="1:7" s="96" customFormat="1" ht="24" customHeight="1">
      <c r="A43" s="108" t="s">
        <v>25</v>
      </c>
      <c r="B43" s="137">
        <v>0</v>
      </c>
      <c r="C43" s="138">
        <v>0</v>
      </c>
      <c r="D43" s="137">
        <v>0</v>
      </c>
      <c r="E43" s="138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78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79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80</v>
      </c>
      <c r="B46" s="104">
        <v>15724101</v>
      </c>
      <c r="C46" s="105">
        <v>100</v>
      </c>
      <c r="D46" s="104">
        <v>13027493</v>
      </c>
      <c r="E46" s="105">
        <v>100</v>
      </c>
      <c r="F46" s="106">
        <f t="shared" si="0"/>
        <v>2696608</v>
      </c>
      <c r="G46" s="107">
        <f>(F46/D46)*100</f>
        <v>20.699362494380154</v>
      </c>
    </row>
    <row r="47" spans="1:7" s="149" customFormat="1">
      <c r="A47" s="144" t="s">
        <v>81</v>
      </c>
      <c r="B47" s="145"/>
      <c r="C47" s="145"/>
      <c r="D47" s="146"/>
      <c r="E47" s="147"/>
      <c r="F47" s="145"/>
      <c r="G47" s="148"/>
    </row>
    <row r="48" spans="1:7" s="149" customFormat="1" ht="15.75">
      <c r="A48" s="57" t="s">
        <v>82</v>
      </c>
      <c r="B48" s="150"/>
      <c r="C48" s="150"/>
      <c r="D48" s="151"/>
      <c r="E48" s="151"/>
      <c r="F48" s="150"/>
      <c r="G48" s="148"/>
    </row>
    <row r="49" spans="1:7" s="153" customFormat="1">
      <c r="A49" s="169"/>
      <c r="B49" s="169"/>
      <c r="C49" s="169"/>
      <c r="D49" s="169"/>
      <c r="E49" s="169"/>
      <c r="F49" s="169"/>
      <c r="G49" s="152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cp:lastPrinted>2023-03-30T08:24:33Z</cp:lastPrinted>
  <dcterms:created xsi:type="dcterms:W3CDTF">2023-03-27T01:12:46Z</dcterms:created>
  <dcterms:modified xsi:type="dcterms:W3CDTF">2023-03-30T08:24:50Z</dcterms:modified>
</cp:coreProperties>
</file>