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bc09584\Documents\"/>
    </mc:Choice>
  </mc:AlternateContent>
  <bookViews>
    <workbookView xWindow="0" yWindow="0" windowWidth="28770" windowHeight="12225" activeTab="1"/>
  </bookViews>
  <sheets>
    <sheet name="附表1" sheetId="1" r:id="rId1"/>
    <sheet name="附表2" sheetId="2" r:id="rId2"/>
  </sheets>
  <externalReferences>
    <externalReference r:id="rId3"/>
  </externalReferences>
  <definedNames>
    <definedName name="_xlnm.Print_Area" localSheetId="0">附表1!$A$1:$E$64</definedName>
    <definedName name="_xlnm.Print_Area" localSheetId="1">附表2!$A$1:$G$50</definedName>
    <definedName name="外幣保證排名範圍">'[1]表7銀行別NDF-排序'!$G$6:$G$45,'[1]表7銀行別NDF-排序'!$G$47:$G$77</definedName>
    <definedName name="交易量占比">'[1]表3銀行別(排序) '!$N$6:$N$45,'[1]表3銀行別(排序) '!$N$47:$N$77</definedName>
    <definedName name="交易量排名範圍">'[1]表3銀行別(排序) '!$M$6:$M$45,'[1]表3銀行別(排序) '!$M$47:$M$77</definedName>
    <definedName name="無本金占比">'[1]表7銀行別NDF-排序'!$C$6:$C$45,'[1]表7銀行別NDF-排序'!$C$47:$C$77</definedName>
    <definedName name="無本金排名範圍">'[1]表7銀行別NDF-排序'!$B$6:$B$45,'[1]表7銀行別NDF-排序'!$B$47:$B$77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2" l="1"/>
  <c r="G46" i="2" s="1"/>
  <c r="F45" i="2"/>
  <c r="F44" i="2"/>
  <c r="F43" i="2"/>
  <c r="G42" i="2"/>
  <c r="F42" i="2"/>
  <c r="F41" i="2"/>
  <c r="F40" i="2"/>
  <c r="F39" i="2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F32" i="2"/>
  <c r="G32" i="2" s="1"/>
  <c r="F31" i="2"/>
  <c r="G31" i="2" s="1"/>
  <c r="F30" i="2"/>
  <c r="G30" i="2" s="1"/>
  <c r="F29" i="2"/>
  <c r="F28" i="2"/>
  <c r="F27" i="2"/>
  <c r="G27" i="2" s="1"/>
  <c r="F26" i="2"/>
  <c r="G26" i="2" s="1"/>
  <c r="F25" i="2"/>
  <c r="G25" i="2" s="1"/>
  <c r="F24" i="2"/>
  <c r="G24" i="2" s="1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F16" i="2"/>
  <c r="F15" i="2"/>
  <c r="G15" i="2" s="1"/>
  <c r="F14" i="2"/>
  <c r="G14" i="2" s="1"/>
  <c r="F13" i="2"/>
  <c r="G13" i="2" s="1"/>
  <c r="F12" i="2"/>
  <c r="G12" i="2" s="1"/>
  <c r="F11" i="2"/>
  <c r="G11" i="2" s="1"/>
  <c r="F10" i="2"/>
  <c r="G10" i="2" s="1"/>
  <c r="F9" i="2"/>
  <c r="F8" i="2"/>
  <c r="G8" i="2" s="1"/>
  <c r="F7" i="2"/>
  <c r="G7" i="2" s="1"/>
  <c r="E58" i="1"/>
  <c r="E62" i="1" s="1"/>
  <c r="E63" i="1" s="1"/>
  <c r="D58" i="1"/>
  <c r="D59" i="1" s="1"/>
  <c r="C58" i="1"/>
  <c r="C59" i="1" s="1"/>
  <c r="C62" i="1" l="1"/>
  <c r="C63" i="1" s="1"/>
  <c r="D62" i="1"/>
  <c r="D63" i="1" s="1"/>
</calcChain>
</file>

<file path=xl/sharedStrings.xml><?xml version="1.0" encoding="utf-8"?>
<sst xmlns="http://schemas.openxmlformats.org/spreadsheetml/2006/main" count="123" uniqueCount="84">
  <si>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1  </t>
    </r>
    <r>
      <rPr>
        <b/>
        <sz val="22"/>
        <rFont val="標楷體"/>
        <family val="4"/>
        <charset val="136"/>
      </rPr>
      <t>銀行衍生性金融商品交易量彙總表</t>
    </r>
    <phoneticPr fontId="5" type="noConversion"/>
  </si>
  <si>
    <t>比重 use  table-1</t>
    <phoneticPr fontId="5" type="noConversion"/>
  </si>
  <si>
    <t>商  品  種  類  別</t>
    <phoneticPr fontId="5" type="noConversion"/>
  </si>
  <si>
    <t>涉及新臺幣交易</t>
    <phoneticPr fontId="5" type="noConversion"/>
  </si>
  <si>
    <r>
      <rPr>
        <sz val="13"/>
        <rFont val="標楷體"/>
        <family val="4"/>
        <charset val="136"/>
      </rPr>
      <t>單位：新臺幣百萬元；</t>
    </r>
    <r>
      <rPr>
        <sz val="13"/>
        <rFont val="Times New Roman"/>
        <family val="1"/>
      </rPr>
      <t>%</t>
    </r>
    <phoneticPr fontId="5" type="noConversion"/>
  </si>
  <si>
    <r>
      <rPr>
        <b/>
        <sz val="16"/>
        <rFont val="標楷體"/>
        <family val="4"/>
        <charset val="136"/>
      </rPr>
      <t>商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品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種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類</t>
    </r>
    <phoneticPr fontId="5" type="noConversion"/>
  </si>
  <si>
    <r>
      <rPr>
        <sz val="14"/>
        <rFont val="標楷體"/>
        <family val="4"/>
        <charset val="136"/>
      </rPr>
      <t>本國銀行及外國與大陸地區銀行在台分行</t>
    </r>
    <phoneticPr fontId="5" type="noConversion"/>
  </si>
  <si>
    <t>本國銀行海外分支機構</t>
  </si>
  <si>
    <r>
      <rPr>
        <sz val="12"/>
        <rFont val="標楷體"/>
        <family val="4"/>
        <charset val="136"/>
      </rPr>
      <t>涉及新臺幣交易</t>
    </r>
    <phoneticPr fontId="5" type="noConversion"/>
  </si>
  <si>
    <r>
      <rPr>
        <sz val="12"/>
        <rFont val="標楷體"/>
        <family val="4"/>
        <charset val="136"/>
      </rPr>
      <t>純外幣交易</t>
    </r>
  </si>
  <si>
    <r>
      <rPr>
        <sz val="12"/>
        <rFont val="標楷體"/>
        <family val="4"/>
        <charset val="136"/>
      </rPr>
      <t>合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</si>
  <si>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比重</t>
    </r>
    <phoneticPr fontId="5" type="noConversion"/>
  </si>
  <si>
    <r>
      <rPr>
        <b/>
        <sz val="13"/>
        <rFont val="標楷體"/>
        <family val="4"/>
        <charset val="136"/>
      </rPr>
      <t>一、利率有關契約</t>
    </r>
    <r>
      <rPr>
        <sz val="10"/>
        <rFont val="Times New Roman"/>
        <family val="1"/>
      </rPr>
      <t>(Interest Rate Contracts)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</si>
  <si>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</si>
  <si>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遠期利率協議</t>
    </r>
    <r>
      <rPr>
        <sz val="12"/>
        <rFont val="Times New Roman"/>
        <family val="1"/>
      </rPr>
      <t>(FRA)</t>
    </r>
  </si>
  <si>
    <r>
      <t xml:space="preserve">    2.</t>
    </r>
    <r>
      <rPr>
        <sz val="12"/>
        <rFont val="標楷體"/>
        <family val="4"/>
        <charset val="136"/>
      </rPr>
      <t>換利</t>
    </r>
    <r>
      <rPr>
        <sz val="12"/>
        <rFont val="Times New Roman"/>
        <family val="1"/>
      </rPr>
      <t>(IRS)</t>
    </r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</si>
  <si>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</si>
  <si>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</si>
  <si>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</si>
  <si>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0"/>
        <rFont val="Times New Roman"/>
        <family val="1"/>
      </rPr>
      <t>(Futures - Long Positions)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</si>
  <si>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0"/>
        <rFont val="Times New Roman"/>
        <family val="1"/>
      </rPr>
      <t>(Futures - Short Positions)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</si>
  <si>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</si>
  <si>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  <phoneticPr fontId="5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</si>
  <si>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0"/>
        <rFont val="Times New Roman"/>
        <family val="1"/>
      </rPr>
      <t>(Foreign Exchange Transactions)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</si>
  <si>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</si>
  <si>
    <r>
      <t xml:space="preserve">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</si>
  <si>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換匯</t>
    </r>
    <r>
      <rPr>
        <sz val="12"/>
        <rFont val="Times New Roman"/>
        <family val="1"/>
      </rPr>
      <t>(Fx Swaps)</t>
    </r>
  </si>
  <si>
    <r>
      <t xml:space="preserve">    3.</t>
    </r>
    <r>
      <rPr>
        <sz val="12"/>
        <rFont val="標楷體"/>
        <family val="4"/>
        <charset val="136"/>
      </rPr>
      <t>換匯換利</t>
    </r>
    <r>
      <rPr>
        <sz val="12"/>
        <rFont val="Times New Roman"/>
        <family val="1"/>
      </rPr>
      <t>(Currency Swaps)</t>
    </r>
  </si>
  <si>
    <r>
      <t xml:space="preserve">    4.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</si>
  <si>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5.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</si>
  <si>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</si>
  <si>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9"/>
        <rFont val="Times New Roman"/>
        <family val="1"/>
      </rPr>
      <t>(</t>
    </r>
    <r>
      <rPr>
        <sz val="10"/>
        <rFont val="Times New Roman"/>
        <family val="1"/>
      </rPr>
      <t>Futures - Short Positions)</t>
    </r>
    <phoneticPr fontId="5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</si>
  <si>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0"/>
        <rFont val="Times New Roman"/>
        <family val="1"/>
      </rPr>
      <t>(Equity-linked Contracts)</t>
    </r>
    <phoneticPr fontId="5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</si>
  <si>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  <phoneticPr fontId="5" type="noConversion"/>
  </si>
  <si>
    <r>
      <rPr>
        <b/>
        <sz val="14"/>
        <rFont val="標楷體"/>
        <family val="4"/>
        <charset val="136"/>
      </rPr>
      <t>小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計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一至四</t>
    </r>
    <r>
      <rPr>
        <b/>
        <sz val="14"/>
        <rFont val="Times New Roman"/>
        <family val="1"/>
      </rPr>
      <t>)</t>
    </r>
    <phoneticPr fontId="5" type="noConversion"/>
  </si>
  <si>
    <r>
      <rPr>
        <b/>
        <sz val="12"/>
        <rFont val="標楷體"/>
        <family val="4"/>
        <charset val="136"/>
      </rPr>
      <t>五、信用有關契約</t>
    </r>
    <r>
      <rPr>
        <b/>
        <sz val="12"/>
        <rFont val="Times New Roman"/>
        <family val="1"/>
      </rPr>
      <t>(Credit Contracts)</t>
    </r>
  </si>
  <si>
    <r>
      <t xml:space="preserve">   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</si>
  <si>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</si>
  <si>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</si>
  <si>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</si>
  <si>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  <phoneticPr fontId="5" type="noConversion"/>
  </si>
  <si>
    <r>
      <t xml:space="preserve">    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</si>
  <si>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</si>
  <si>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</si>
  <si>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</si>
  <si>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註：包括國內總分支機構及國際金融業務分行資料，不含海外分行及子行；本表已剔除銀行間交易重複計算部分。</t>
    </r>
    <phoneticPr fontId="5" type="noConversion"/>
  </si>
  <si>
    <r>
      <rPr>
        <b/>
        <u/>
        <sz val="20"/>
        <rFont val="標楷體"/>
        <family val="4"/>
        <charset val="136"/>
      </rPr>
      <t>交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易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幣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別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比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較</t>
    </r>
    <r>
      <rPr>
        <b/>
        <u/>
        <sz val="20"/>
        <rFont val="Times New Roman"/>
        <family val="1"/>
      </rPr>
      <t xml:space="preserve">  </t>
    </r>
    <phoneticPr fontId="5" type="noConversion"/>
  </si>
  <si>
    <r>
      <rPr>
        <b/>
        <sz val="18"/>
        <rFont val="標楷體"/>
        <family val="4"/>
        <charset val="136"/>
      </rPr>
      <t>交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易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幣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別</t>
    </r>
    <phoneticPr fontId="5" type="noConversion"/>
  </si>
  <si>
    <r>
      <rPr>
        <sz val="14"/>
        <rFont val="標楷體"/>
        <family val="4"/>
        <charset val="136"/>
      </rPr>
      <t>涉及新臺幣交易</t>
    </r>
    <phoneticPr fontId="5" type="noConversion"/>
  </si>
  <si>
    <r>
      <rPr>
        <sz val="14"/>
        <rFont val="標楷體"/>
        <family val="4"/>
        <charset val="136"/>
      </rPr>
      <t>純外幣交易</t>
    </r>
    <phoneticPr fontId="5" type="noConversion"/>
  </si>
  <si>
    <r>
      <rPr>
        <sz val="14"/>
        <rFont val="標楷體"/>
        <family val="4"/>
        <charset val="136"/>
      </rPr>
      <t>合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計</t>
    </r>
  </si>
  <si>
    <r>
      <t>112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1</t>
    </r>
    <r>
      <rPr>
        <b/>
        <sz val="18"/>
        <rFont val="標楷體"/>
        <family val="4"/>
        <charset val="136"/>
      </rPr>
      <t>月</t>
    </r>
    <phoneticPr fontId="5" type="noConversion"/>
  </si>
  <si>
    <t>金  額</t>
    <phoneticPr fontId="4" type="noConversion"/>
  </si>
  <si>
    <t>比  重</t>
    <phoneticPr fontId="4" type="noConversion"/>
  </si>
  <si>
    <r>
      <t>111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12</t>
    </r>
    <r>
      <rPr>
        <b/>
        <sz val="18"/>
        <rFont val="標楷體"/>
        <family val="4"/>
        <charset val="136"/>
      </rPr>
      <t>月</t>
    </r>
    <phoneticPr fontId="5" type="noConversion"/>
  </si>
  <si>
    <r>
      <rPr>
        <b/>
        <sz val="18"/>
        <rFont val="標楷體"/>
        <family val="4"/>
        <charset val="136"/>
      </rPr>
      <t>比較增減</t>
    </r>
    <phoneticPr fontId="5" type="noConversion"/>
  </si>
  <si>
    <t>差  額</t>
    <phoneticPr fontId="4" type="noConversion"/>
  </si>
  <si>
    <t>變動率</t>
    <phoneticPr fontId="4" type="noConversion"/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</si>
  <si>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2 </t>
    </r>
    <r>
      <rPr>
        <b/>
        <sz val="22"/>
        <rFont val="標楷體"/>
        <family val="4"/>
        <charset val="136"/>
      </rPr>
      <t>銀行衍生性金融商品交易量比較表</t>
    </r>
    <phoneticPr fontId="5" type="noConversion"/>
  </si>
  <si>
    <r>
      <rPr>
        <sz val="16"/>
        <rFont val="標楷體"/>
        <family val="4"/>
        <charset val="136"/>
      </rPr>
      <t>商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品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種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類</t>
    </r>
  </si>
  <si>
    <r>
      <t>112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1</t>
    </r>
    <r>
      <rPr>
        <sz val="14"/>
        <rFont val="標楷體"/>
        <family val="4"/>
        <charset val="136"/>
      </rPr>
      <t>月</t>
    </r>
    <phoneticPr fontId="5" type="noConversion"/>
  </si>
  <si>
    <r>
      <t>111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12</t>
    </r>
    <r>
      <rPr>
        <sz val="14"/>
        <rFont val="標楷體"/>
        <family val="4"/>
        <charset val="136"/>
      </rPr>
      <t>月</t>
    </r>
    <phoneticPr fontId="5" type="noConversion"/>
  </si>
  <si>
    <t>比較增減</t>
  </si>
  <si>
    <r>
      <rPr>
        <sz val="12"/>
        <rFont val="標楷體"/>
        <family val="4"/>
        <charset val="136"/>
      </rPr>
      <t>合計</t>
    </r>
    <phoneticPr fontId="5" type="noConversion"/>
  </si>
  <si>
    <t>差  額</t>
  </si>
  <si>
    <r>
      <rPr>
        <sz val="12"/>
        <rFont val="標楷體"/>
        <family val="4"/>
        <charset val="136"/>
      </rPr>
      <t>變動率</t>
    </r>
    <phoneticPr fontId="5" type="noConversion"/>
  </si>
  <si>
    <r>
      <rPr>
        <b/>
        <sz val="12"/>
        <rFont val="標楷體"/>
        <family val="4"/>
        <charset val="136"/>
      </rPr>
      <t>一、利率有關契約</t>
    </r>
    <r>
      <rPr>
        <sz val="12"/>
        <rFont val="Times New Roman"/>
        <family val="1"/>
      </rPr>
      <t>(Interest Rate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</si>
  <si>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  <phoneticPr fontId="32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</si>
  <si>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2"/>
        <rFont val="Times New Roman"/>
        <family val="1"/>
      </rPr>
      <t>(Futures -  Short Positions)</t>
    </r>
    <phoneticPr fontId="32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</si>
  <si>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2"/>
        <rFont val="Times New Roman"/>
        <family val="1"/>
      </rPr>
      <t>(Foreign Exchange Transactions)</t>
    </r>
    <phoneticPr fontId="32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</si>
  <si>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2"/>
        <rFont val="Times New Roman"/>
        <family val="1"/>
      </rPr>
      <t>(Equity-linked Contracts)</t>
    </r>
    <phoneticPr fontId="32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</si>
  <si>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</si>
  <si>
    <r>
      <rPr>
        <b/>
        <sz val="12"/>
        <rFont val="標楷體"/>
        <family val="4"/>
        <charset val="136"/>
      </rPr>
      <t>小</t>
    </r>
    <r>
      <rPr>
        <b/>
        <sz val="12"/>
        <rFont val="Times New Roman"/>
        <family val="1"/>
      </rPr>
      <t xml:space="preserve">    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一至四</t>
    </r>
    <r>
      <rPr>
        <b/>
        <sz val="12"/>
        <rFont val="Times New Roman"/>
        <family val="1"/>
      </rPr>
      <t>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</si>
  <si>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</si>
  <si>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</si>
  <si>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</si>
  <si>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</si>
  <si>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</si>
  <si>
    <r>
      <t xml:space="preserve">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</si>
  <si>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</si>
  <si>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  <phoneticPr fontId="5" type="noConversion"/>
  </si>
  <si>
    <r>
      <rPr>
        <sz val="12"/>
        <rFont val="標楷體"/>
        <family val="4"/>
        <charset val="136"/>
      </rPr>
      <t>註：</t>
    </r>
    <r>
      <rPr>
        <sz val="12"/>
        <rFont val="標楷體"/>
        <family val="4"/>
        <charset val="136"/>
      </rPr>
      <t>包括國內總分支機構及國際金融業務分行資料，不含海外分行及子行；本表已剔除銀行間交易重複計算部分。</t>
    </r>
    <phoneticPr fontId="5" type="noConversion"/>
  </si>
  <si>
    <t xml:space="preserve">      </t>
    <phoneticPr fontId="4" type="noConversion"/>
  </si>
  <si>
    <r>
      <t>112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1</t>
    </r>
    <r>
      <rPr>
        <sz val="14"/>
        <rFont val="標楷體"/>
        <family val="4"/>
        <charset val="136"/>
      </rPr>
      <t>月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</si>
</sst>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_(* #,##0_);_(* \(#,##0\);_(* &quot;-&quot;_);_(@_)"/>
    <numFmt numFmtId="177" formatCode="0.00_);\(0.00\)"/>
    <numFmt numFmtId="178" formatCode="_(* #,##0_);_(* \(#,##0\);_(* \-_);_(@_)"/>
    <numFmt numFmtId="179" formatCode="0.00_ "/>
    <numFmt numFmtId="180" formatCode="#,##0_ "/>
    <numFmt numFmtId="181" formatCode="0.00_);[Red]\(0.00\)"/>
    <numFmt numFmtId="182" formatCode="_(* #,##0_);_(* \-#,##0_);_(* &quot;-&quot;_);_(@_)"/>
    <numFmt numFmtId="183" formatCode="#,##0.00_ "/>
  </numFmts>
  <fonts count="35">
    <font>
      <sz val="12"/>
      <name val="Heiti TC"/>
      <family val="2"/>
    </font>
    <font>
      <sz val="12"/>
      <name val="Heiti TC"/>
      <family val="2"/>
    </font>
    <font>
      <b/>
      <sz val="22"/>
      <name val="Times New Roman"/>
      <family val="1"/>
    </font>
    <font>
      <b/>
      <sz val="22"/>
      <name val="標楷體"/>
      <family val="4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b/>
      <u/>
      <sz val="20"/>
      <name val="標楷體"/>
      <family val="4"/>
      <charset val="136"/>
    </font>
    <font>
      <sz val="12"/>
      <name val="Times New Roman"/>
      <family val="1"/>
    </font>
    <font>
      <sz val="14"/>
      <color rgb="FFFF0000"/>
      <name val="標楷體"/>
      <family val="4"/>
      <charset val="136"/>
    </font>
    <font>
      <sz val="13"/>
      <name val="Times New Roman"/>
      <family val="1"/>
    </font>
    <font>
      <sz val="13"/>
      <name val="標楷體"/>
      <family val="4"/>
      <charset val="136"/>
    </font>
    <font>
      <b/>
      <sz val="16"/>
      <name val="Times New Roman"/>
      <family val="1"/>
    </font>
    <font>
      <b/>
      <sz val="16"/>
      <name val="標楷體"/>
      <family val="4"/>
      <charset val="136"/>
    </font>
    <font>
      <sz val="14"/>
      <name val="Times New Roman"/>
      <family val="1"/>
    </font>
    <font>
      <sz val="14"/>
      <name val="標楷體"/>
      <family val="4"/>
      <charset val="136"/>
    </font>
    <font>
      <b/>
      <sz val="13"/>
      <name val="Times New Roman"/>
      <family val="1"/>
    </font>
    <font>
      <b/>
      <sz val="13"/>
      <name val="標楷體"/>
      <family val="4"/>
      <charset val="136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name val="標楷體"/>
      <family val="4"/>
      <charset val="136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sz val="9"/>
      <name val="Times New Roman"/>
      <family val="1"/>
    </font>
    <font>
      <b/>
      <u/>
      <sz val="20"/>
      <name val="Times New Roman"/>
      <family val="1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18"/>
      <name val="標楷體"/>
      <family val="4"/>
      <charset val="136"/>
    </font>
    <font>
      <sz val="16"/>
      <name val="Times New Roman"/>
      <family val="1"/>
    </font>
    <font>
      <sz val="18"/>
      <name val="Times New Roman"/>
      <family val="1"/>
    </font>
    <font>
      <sz val="16"/>
      <name val="標楷體"/>
      <family val="4"/>
      <charset val="136"/>
    </font>
    <font>
      <sz val="9"/>
      <name val="Heiti TC"/>
      <family val="2"/>
    </font>
    <font>
      <sz val="12"/>
      <color rgb="FFFF0000"/>
      <name val="Times New Roman"/>
      <family val="1"/>
    </font>
    <font>
      <sz val="12"/>
      <color rgb="FFFF000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rgb="FFFF0000"/>
      </bottom>
      <diagonal/>
    </border>
  </borders>
  <cellStyleXfs count="4">
    <xf numFmtId="0" fontId="0" fillId="0" borderId="0"/>
    <xf numFmtId="9" fontId="1" fillId="0" borderId="0" applyBorder="0" applyAlignment="0" applyProtection="0"/>
    <xf numFmtId="0" fontId="9" fillId="0" borderId="0"/>
    <xf numFmtId="0" fontId="34" fillId="0" borderId="39" applyAlignment="0" applyProtection="0"/>
  </cellStyleXfs>
  <cellXfs count="178">
    <xf numFmtId="0" fontId="0" fillId="0" borderId="0" xfId="0"/>
    <xf numFmtId="49" fontId="6" fillId="0" borderId="1" xfId="1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Fill="1"/>
    <xf numFmtId="49" fontId="6" fillId="0" borderId="2" xfId="2" applyNumberFormat="1" applyFont="1" applyFill="1" applyBorder="1" applyAlignment="1" applyProtection="1">
      <alignment horizontal="center" vertical="center" shrinkToFit="1"/>
      <protection hidden="1"/>
    </xf>
    <xf numFmtId="176" fontId="7" fillId="0" borderId="0" xfId="0" applyNumberFormat="1" applyFont="1" applyFill="1" applyAlignment="1">
      <alignment horizontal="centerContinuous"/>
    </xf>
    <xf numFmtId="0" fontId="9" fillId="0" borderId="0" xfId="0" applyFont="1" applyFill="1" applyAlignment="1">
      <alignment horizontal="left" vertical="center"/>
    </xf>
    <xf numFmtId="176" fontId="9" fillId="0" borderId="0" xfId="0" applyNumberFormat="1" applyFont="1" applyFill="1"/>
    <xf numFmtId="176" fontId="7" fillId="0" borderId="0" xfId="0" applyNumberFormat="1" applyFont="1" applyFill="1"/>
    <xf numFmtId="0" fontId="13" fillId="0" borderId="4" xfId="0" applyFont="1" applyFill="1" applyBorder="1" applyAlignment="1">
      <alignment horizontal="center" vertical="center" shrinkToFit="1"/>
    </xf>
    <xf numFmtId="49" fontId="15" fillId="0" borderId="5" xfId="2" applyNumberFormat="1" applyFont="1" applyFill="1" applyBorder="1" applyAlignment="1" applyProtection="1">
      <alignment horizontal="centerContinuous" vertical="center" wrapText="1"/>
      <protection hidden="1"/>
    </xf>
    <xf numFmtId="176" fontId="9" fillId="0" borderId="5" xfId="0" applyNumberFormat="1" applyFont="1" applyFill="1" applyBorder="1" applyAlignment="1">
      <alignment horizontal="centerContinuous" vertical="center" wrapText="1"/>
    </xf>
    <xf numFmtId="176" fontId="9" fillId="0" borderId="6" xfId="0" applyNumberFormat="1" applyFont="1" applyFill="1" applyBorder="1" applyAlignment="1">
      <alignment horizontal="centerContinuous" vertical="center" wrapText="1"/>
    </xf>
    <xf numFmtId="10" fontId="9" fillId="0" borderId="7" xfId="1" applyNumberFormat="1" applyFont="1" applyFill="1" applyBorder="1" applyAlignment="1">
      <alignment horizontal="centerContinuous" vertical="center" wrapText="1"/>
    </xf>
    <xf numFmtId="49" fontId="16" fillId="0" borderId="4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8" xfId="0" applyFont="1" applyFill="1" applyBorder="1" applyAlignment="1">
      <alignment shrinkToFit="1"/>
    </xf>
    <xf numFmtId="49" fontId="9" fillId="0" borderId="2" xfId="2" applyNumberFormat="1" applyFont="1" applyFill="1" applyBorder="1" applyAlignment="1" applyProtection="1">
      <alignment horizontal="center" vertical="center" shrinkToFit="1"/>
      <protection hidden="1"/>
    </xf>
    <xf numFmtId="49" fontId="9" fillId="0" borderId="2" xfId="2" applyNumberFormat="1" applyFont="1" applyFill="1" applyBorder="1" applyAlignment="1" applyProtection="1">
      <alignment horizontal="center" vertical="center"/>
      <protection hidden="1"/>
    </xf>
    <xf numFmtId="49" fontId="9" fillId="0" borderId="1" xfId="1" applyNumberFormat="1" applyFont="1" applyFill="1" applyBorder="1" applyAlignment="1" applyProtection="1">
      <alignment horizontal="center" vertical="center"/>
      <protection hidden="1"/>
    </xf>
    <xf numFmtId="176" fontId="7" fillId="0" borderId="8" xfId="0" applyNumberFormat="1" applyFont="1" applyFill="1" applyBorder="1" applyAlignment="1" applyProtection="1">
      <alignment horizontal="center" vertical="center" wrapText="1"/>
    </xf>
    <xf numFmtId="0" fontId="17" fillId="0" borderId="9" xfId="2" applyFont="1" applyFill="1" applyBorder="1" applyAlignment="1" applyProtection="1">
      <alignment horizontal="left" vertical="center"/>
      <protection hidden="1"/>
    </xf>
    <xf numFmtId="176" fontId="20" fillId="0" borderId="10" xfId="0" applyNumberFormat="1" applyFont="1" applyFill="1" applyBorder="1" applyAlignment="1" applyProtection="1">
      <alignment horizontal="right" vertical="center"/>
      <protection locked="0"/>
    </xf>
    <xf numFmtId="176" fontId="20" fillId="0" borderId="11" xfId="0" applyNumberFormat="1" applyFont="1" applyFill="1" applyBorder="1" applyAlignment="1" applyProtection="1">
      <alignment horizontal="right" vertical="center"/>
      <protection locked="0"/>
    </xf>
    <xf numFmtId="176" fontId="20" fillId="0" borderId="12" xfId="0" applyNumberFormat="1" applyFont="1" applyFill="1" applyBorder="1" applyAlignment="1" applyProtection="1">
      <alignment horizontal="right" vertical="center"/>
      <protection locked="0"/>
    </xf>
    <xf numFmtId="177" fontId="20" fillId="0" borderId="13" xfId="1" applyNumberFormat="1" applyFont="1" applyFill="1" applyBorder="1" applyAlignment="1" applyProtection="1">
      <alignment horizontal="right" vertical="center"/>
      <protection locked="0"/>
    </xf>
    <xf numFmtId="178" fontId="21" fillId="0" borderId="9" xfId="0" applyNumberFormat="1" applyFont="1" applyFill="1" applyBorder="1" applyAlignment="1">
      <alignment horizontal="right" vertical="center"/>
    </xf>
    <xf numFmtId="176" fontId="16" fillId="0" borderId="0" xfId="0" applyNumberFormat="1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0" fontId="9" fillId="0" borderId="14" xfId="2" applyFont="1" applyFill="1" applyBorder="1" applyAlignment="1" applyProtection="1">
      <alignment horizontal="left" vertical="center"/>
      <protection hidden="1"/>
    </xf>
    <xf numFmtId="176" fontId="15" fillId="0" borderId="15" xfId="0" applyNumberFormat="1" applyFont="1" applyFill="1" applyBorder="1" applyAlignment="1" applyProtection="1">
      <alignment horizontal="right" vertical="center"/>
      <protection locked="0"/>
    </xf>
    <xf numFmtId="177" fontId="15" fillId="0" borderId="16" xfId="1" applyNumberFormat="1" applyFont="1" applyFill="1" applyBorder="1" applyAlignment="1" applyProtection="1">
      <alignment horizontal="right" vertical="center"/>
      <protection locked="0"/>
    </xf>
    <xf numFmtId="178" fontId="16" fillId="0" borderId="14" xfId="0" applyNumberFormat="1" applyFont="1" applyFill="1" applyBorder="1" applyAlignment="1">
      <alignment horizontal="right" vertical="center"/>
    </xf>
    <xf numFmtId="177" fontId="15" fillId="0" borderId="17" xfId="1" applyNumberFormat="1" applyFont="1" applyFill="1" applyBorder="1" applyAlignment="1" applyProtection="1">
      <alignment horizontal="right" vertical="center"/>
      <protection locked="0"/>
    </xf>
    <xf numFmtId="176" fontId="10" fillId="0" borderId="0" xfId="0" applyNumberFormat="1" applyFont="1" applyFill="1" applyAlignment="1">
      <alignment horizontal="center" vertical="center" wrapText="1"/>
    </xf>
    <xf numFmtId="0" fontId="9" fillId="0" borderId="18" xfId="2" applyFont="1" applyFill="1" applyBorder="1" applyAlignment="1" applyProtection="1">
      <alignment horizontal="left" vertical="center"/>
      <protection hidden="1"/>
    </xf>
    <xf numFmtId="176" fontId="15" fillId="0" borderId="19" xfId="0" applyNumberFormat="1" applyFont="1" applyFill="1" applyBorder="1" applyAlignment="1" applyProtection="1">
      <alignment horizontal="right" vertical="center"/>
      <protection locked="0"/>
    </xf>
    <xf numFmtId="0" fontId="22" fillId="0" borderId="9" xfId="2" applyFont="1" applyFill="1" applyBorder="1" applyAlignment="1" applyProtection="1">
      <alignment horizontal="left" vertical="center"/>
      <protection hidden="1"/>
    </xf>
    <xf numFmtId="0" fontId="9" fillId="0" borderId="20" xfId="2" applyFont="1" applyFill="1" applyBorder="1" applyAlignment="1" applyProtection="1">
      <alignment horizontal="left" vertical="center"/>
      <protection hidden="1"/>
    </xf>
    <xf numFmtId="178" fontId="16" fillId="0" borderId="18" xfId="0" applyNumberFormat="1" applyFont="1" applyFill="1" applyBorder="1" applyAlignment="1">
      <alignment horizontal="right" vertical="center"/>
    </xf>
    <xf numFmtId="0" fontId="9" fillId="0" borderId="20" xfId="2" applyFont="1" applyFill="1" applyBorder="1" applyAlignment="1" applyProtection="1">
      <alignment horizontal="left" vertical="center" shrinkToFit="1"/>
      <protection hidden="1"/>
    </xf>
    <xf numFmtId="176" fontId="16" fillId="0" borderId="9" xfId="0" applyNumberFormat="1" applyFont="1" applyFill="1" applyBorder="1" applyAlignment="1" applyProtection="1">
      <alignment horizontal="right" vertical="center"/>
      <protection locked="0"/>
    </xf>
    <xf numFmtId="178" fontId="16" fillId="0" borderId="20" xfId="0" applyNumberFormat="1" applyFont="1" applyFill="1" applyBorder="1" applyAlignment="1">
      <alignment horizontal="right" vertical="center"/>
    </xf>
    <xf numFmtId="0" fontId="20" fillId="0" borderId="9" xfId="2" applyFont="1" applyFill="1" applyBorder="1" applyAlignment="1" applyProtection="1">
      <alignment horizontal="center" vertical="center" shrinkToFit="1"/>
      <protection hidden="1"/>
    </xf>
    <xf numFmtId="0" fontId="22" fillId="0" borderId="9" xfId="2" applyFont="1" applyFill="1" applyBorder="1" applyAlignment="1" applyProtection="1">
      <alignment horizontal="left" vertical="center" shrinkToFit="1"/>
      <protection hidden="1"/>
    </xf>
    <xf numFmtId="41" fontId="15" fillId="0" borderId="17" xfId="1" applyNumberFormat="1" applyFont="1" applyFill="1" applyBorder="1" applyAlignment="1" applyProtection="1">
      <alignment horizontal="right" vertical="center"/>
      <protection locked="0"/>
    </xf>
    <xf numFmtId="178" fontId="21" fillId="0" borderId="8" xfId="0" applyNumberFormat="1" applyFont="1" applyFill="1" applyBorder="1" applyAlignment="1">
      <alignment horizontal="right" vertical="center"/>
    </xf>
    <xf numFmtId="0" fontId="9" fillId="0" borderId="21" xfId="2" applyFont="1" applyFill="1" applyBorder="1" applyAlignment="1" applyProtection="1">
      <alignment horizontal="left" vertical="center" shrinkToFit="1"/>
      <protection hidden="1"/>
    </xf>
    <xf numFmtId="178" fontId="16" fillId="0" borderId="22" xfId="0" applyNumberFormat="1" applyFont="1" applyFill="1" applyBorder="1" applyAlignment="1">
      <alignment horizontal="right" vertical="center"/>
    </xf>
    <xf numFmtId="176" fontId="15" fillId="0" borderId="12" xfId="0" applyNumberFormat="1" applyFont="1" applyFill="1" applyBorder="1" applyAlignment="1" applyProtection="1">
      <alignment horizontal="right" vertical="center"/>
      <protection locked="0"/>
    </xf>
    <xf numFmtId="41" fontId="20" fillId="0" borderId="13" xfId="1" applyNumberFormat="1" applyFont="1" applyFill="1" applyBorder="1" applyAlignment="1" applyProtection="1">
      <alignment horizontal="right" vertical="center"/>
      <protection locked="0"/>
    </xf>
    <xf numFmtId="178" fontId="16" fillId="0" borderId="9" xfId="0" applyNumberFormat="1" applyFont="1" applyFill="1" applyBorder="1" applyAlignment="1">
      <alignment horizontal="right" vertical="center"/>
    </xf>
    <xf numFmtId="0" fontId="9" fillId="0" borderId="14" xfId="2" applyFont="1" applyFill="1" applyBorder="1" applyAlignment="1" applyProtection="1">
      <alignment horizontal="left" vertical="center" shrinkToFit="1"/>
      <protection hidden="1"/>
    </xf>
    <xf numFmtId="176" fontId="15" fillId="0" borderId="23" xfId="0" applyNumberFormat="1" applyFont="1" applyFill="1" applyBorder="1" applyAlignment="1" applyProtection="1">
      <alignment horizontal="right" vertical="center"/>
      <protection locked="0"/>
    </xf>
    <xf numFmtId="0" fontId="9" fillId="0" borderId="24" xfId="2" applyFont="1" applyFill="1" applyBorder="1" applyAlignment="1" applyProtection="1">
      <alignment horizontal="left" vertical="center" shrinkToFit="1"/>
      <protection hidden="1"/>
    </xf>
    <xf numFmtId="176" fontId="15" fillId="0" borderId="25" xfId="0" applyNumberFormat="1" applyFont="1" applyFill="1" applyBorder="1" applyAlignment="1" applyProtection="1">
      <alignment horizontal="right" vertical="center"/>
      <protection locked="0"/>
    </xf>
    <xf numFmtId="176" fontId="9" fillId="0" borderId="0" xfId="2" applyNumberFormat="1" applyFont="1" applyFill="1" applyProtection="1">
      <protection hidden="1"/>
    </xf>
    <xf numFmtId="10" fontId="9" fillId="0" borderId="0" xfId="1" applyNumberFormat="1" applyFont="1" applyFill="1" applyAlignment="1" applyProtection="1">
      <protection hidden="1"/>
    </xf>
    <xf numFmtId="0" fontId="9" fillId="0" borderId="0" xfId="0" applyFont="1" applyFill="1" applyAlignment="1">
      <alignment vertical="center"/>
    </xf>
    <xf numFmtId="0" fontId="9" fillId="0" borderId="0" xfId="0" applyFont="1" applyFill="1"/>
    <xf numFmtId="0" fontId="25" fillId="0" borderId="0" xfId="0" applyFont="1" applyFill="1" applyAlignment="1">
      <alignment vertical="center"/>
    </xf>
    <xf numFmtId="49" fontId="15" fillId="0" borderId="27" xfId="2" applyNumberFormat="1" applyFont="1" applyFill="1" applyBorder="1" applyAlignment="1" applyProtection="1">
      <alignment horizontal="center" vertical="center" shrinkToFit="1"/>
      <protection hidden="1"/>
    </xf>
    <xf numFmtId="49" fontId="15" fillId="0" borderId="5" xfId="2" applyNumberFormat="1" applyFont="1" applyFill="1" applyBorder="1" applyAlignment="1" applyProtection="1">
      <alignment horizontal="center" vertical="center"/>
      <protection hidden="1"/>
    </xf>
    <xf numFmtId="49" fontId="15" fillId="0" borderId="16" xfId="2" applyNumberFormat="1" applyFont="1" applyFill="1" applyBorder="1" applyAlignment="1" applyProtection="1">
      <alignment horizontal="center" vertical="center"/>
      <protection hidden="1"/>
    </xf>
    <xf numFmtId="176" fontId="28" fillId="0" borderId="15" xfId="0" applyNumberFormat="1" applyFont="1" applyFill="1" applyBorder="1" applyAlignment="1">
      <alignment horizontal="center" vertical="center"/>
    </xf>
    <xf numFmtId="176" fontId="29" fillId="0" borderId="23" xfId="0" applyNumberFormat="1" applyFont="1" applyFill="1" applyBorder="1" applyProtection="1"/>
    <xf numFmtId="176" fontId="29" fillId="0" borderId="17" xfId="0" applyNumberFormat="1" applyFont="1" applyFill="1" applyBorder="1" applyProtection="1"/>
    <xf numFmtId="179" fontId="29" fillId="0" borderId="23" xfId="0" applyNumberFormat="1" applyFont="1" applyFill="1" applyBorder="1" applyProtection="1"/>
    <xf numFmtId="179" fontId="29" fillId="0" borderId="17" xfId="0" applyNumberFormat="1" applyFont="1" applyFill="1" applyBorder="1" applyProtection="1"/>
    <xf numFmtId="176" fontId="28" fillId="0" borderId="19" xfId="0" applyNumberFormat="1" applyFont="1" applyFill="1" applyBorder="1" applyAlignment="1">
      <alignment horizontal="center" vertical="center"/>
    </xf>
    <xf numFmtId="2" fontId="7" fillId="0" borderId="0" xfId="0" applyNumberFormat="1" applyFont="1" applyFill="1"/>
    <xf numFmtId="0" fontId="28" fillId="0" borderId="23" xfId="0" applyFont="1" applyFill="1" applyBorder="1" applyAlignment="1" applyProtection="1">
      <alignment horizontal="center" vertical="center"/>
    </xf>
    <xf numFmtId="180" fontId="29" fillId="0" borderId="23" xfId="0" applyNumberFormat="1" applyFont="1" applyFill="1" applyBorder="1" applyProtection="1"/>
    <xf numFmtId="180" fontId="29" fillId="0" borderId="17" xfId="0" applyNumberFormat="1" applyFont="1" applyFill="1" applyBorder="1" applyProtection="1"/>
    <xf numFmtId="0" fontId="28" fillId="0" borderId="25" xfId="0" applyFont="1" applyFill="1" applyBorder="1" applyAlignment="1" applyProtection="1">
      <alignment horizontal="center" vertical="center"/>
    </xf>
    <xf numFmtId="179" fontId="29" fillId="0" borderId="25" xfId="0" applyNumberFormat="1" applyFont="1" applyFill="1" applyBorder="1" applyProtection="1"/>
    <xf numFmtId="179" fontId="29" fillId="0" borderId="1" xfId="0" applyNumberFormat="1" applyFont="1" applyFill="1" applyBorder="1" applyProtection="1"/>
    <xf numFmtId="0" fontId="7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14" fillId="0" borderId="0" xfId="0" applyFont="1" applyFill="1" applyBorder="1" applyAlignment="1" applyProtection="1">
      <alignment horizontal="left" vertical="center"/>
    </xf>
    <xf numFmtId="180" fontId="16" fillId="0" borderId="0" xfId="0" applyNumberFormat="1" applyFont="1" applyFill="1" applyBorder="1" applyProtection="1"/>
    <xf numFmtId="10" fontId="16" fillId="0" borderId="0" xfId="1" applyNumberFormat="1" applyFont="1" applyFill="1" applyBorder="1" applyProtection="1"/>
    <xf numFmtId="0" fontId="7" fillId="0" borderId="0" xfId="0" applyFont="1" applyFill="1" applyAlignment="1">
      <alignment horizontal="left" vertical="center"/>
    </xf>
    <xf numFmtId="10" fontId="7" fillId="0" borderId="0" xfId="1" applyNumberFormat="1" applyFont="1" applyFill="1"/>
    <xf numFmtId="0" fontId="7" fillId="0" borderId="0" xfId="0" applyFont="1" applyProtection="1"/>
    <xf numFmtId="0" fontId="7" fillId="0" borderId="0" xfId="0" applyFont="1" applyAlignment="1" applyProtection="1">
      <alignment horizontal="centerContinuous" vertical="center"/>
    </xf>
    <xf numFmtId="176" fontId="7" fillId="0" borderId="0" xfId="0" applyNumberFormat="1" applyFont="1" applyAlignment="1" applyProtection="1">
      <alignment horizontal="centerContinuous"/>
    </xf>
    <xf numFmtId="176" fontId="6" fillId="0" borderId="0" xfId="0" applyNumberFormat="1" applyFont="1" applyAlignment="1" applyProtection="1">
      <alignment horizontal="centerContinuous"/>
    </xf>
    <xf numFmtId="181" fontId="6" fillId="0" borderId="0" xfId="1" applyNumberFormat="1" applyFont="1" applyAlignment="1" applyProtection="1">
      <alignment horizontal="centerContinuous"/>
    </xf>
    <xf numFmtId="182" fontId="7" fillId="0" borderId="0" xfId="0" applyNumberFormat="1" applyFont="1" applyProtection="1"/>
    <xf numFmtId="0" fontId="7" fillId="0" borderId="0" xfId="0" applyFont="1" applyAlignment="1" applyProtection="1">
      <alignment horizontal="left" vertical="center"/>
    </xf>
    <xf numFmtId="176" fontId="7" fillId="0" borderId="0" xfId="0" applyNumberFormat="1" applyFont="1" applyProtection="1"/>
    <xf numFmtId="176" fontId="6" fillId="0" borderId="0" xfId="0" applyNumberFormat="1" applyFont="1" applyProtection="1"/>
    <xf numFmtId="181" fontId="6" fillId="0" borderId="0" xfId="0" applyNumberFormat="1" applyFont="1" applyProtection="1"/>
    <xf numFmtId="0" fontId="29" fillId="0" borderId="4" xfId="0" applyFont="1" applyBorder="1" applyAlignment="1" applyProtection="1">
      <alignment horizontal="center" vertical="center" shrinkToFit="1"/>
    </xf>
    <xf numFmtId="182" fontId="16" fillId="0" borderId="26" xfId="0" applyNumberFormat="1" applyFont="1" applyBorder="1" applyAlignment="1" applyProtection="1">
      <alignment horizontal="centerContinuous" vertical="center" wrapText="1"/>
    </xf>
    <xf numFmtId="0" fontId="7" fillId="0" borderId="16" xfId="0" applyFont="1" applyBorder="1" applyAlignment="1" applyProtection="1">
      <alignment horizontal="centerContinuous" vertical="center" wrapText="1"/>
    </xf>
    <xf numFmtId="0" fontId="7" fillId="0" borderId="0" xfId="0" applyFont="1" applyAlignment="1" applyProtection="1">
      <alignment horizontal="center" vertical="center" wrapText="1"/>
    </xf>
    <xf numFmtId="0" fontId="9" fillId="0" borderId="21" xfId="0" applyFont="1" applyBorder="1" applyAlignment="1" applyProtection="1">
      <alignment shrinkToFit="1"/>
    </xf>
    <xf numFmtId="49" fontId="9" fillId="0" borderId="28" xfId="2" applyNumberFormat="1" applyFont="1" applyFill="1" applyBorder="1" applyAlignment="1" applyProtection="1">
      <alignment horizontal="center" vertical="center"/>
      <protection hidden="1"/>
    </xf>
    <xf numFmtId="49" fontId="9" fillId="0" borderId="32" xfId="2" applyNumberFormat="1" applyFont="1" applyBorder="1" applyAlignment="1" applyProtection="1">
      <alignment horizontal="center" vertical="center"/>
      <protection hidden="1"/>
    </xf>
    <xf numFmtId="181" fontId="9" fillId="0" borderId="32" xfId="2" applyNumberFormat="1" applyFont="1" applyBorder="1" applyAlignment="1" applyProtection="1">
      <alignment horizontal="center" vertical="center"/>
      <protection hidden="1"/>
    </xf>
    <xf numFmtId="182" fontId="7" fillId="0" borderId="28" xfId="2" applyNumberFormat="1" applyFont="1" applyBorder="1" applyAlignment="1" applyProtection="1">
      <alignment horizontal="center" vertical="center"/>
      <protection hidden="1"/>
    </xf>
    <xf numFmtId="49" fontId="9" fillId="0" borderId="32" xfId="1" applyNumberFormat="1" applyFont="1" applyBorder="1" applyAlignment="1" applyProtection="1">
      <alignment horizontal="center" vertical="center"/>
      <protection hidden="1"/>
    </xf>
    <xf numFmtId="0" fontId="22" fillId="0" borderId="9" xfId="2" applyFont="1" applyBorder="1" applyAlignment="1" applyProtection="1">
      <alignment horizontal="left" vertical="center"/>
      <protection hidden="1"/>
    </xf>
    <xf numFmtId="176" fontId="22" fillId="0" borderId="10" xfId="0" applyNumberFormat="1" applyFont="1" applyBorder="1" applyAlignment="1" applyProtection="1">
      <alignment horizontal="right" vertical="center"/>
      <protection locked="0"/>
    </xf>
    <xf numFmtId="177" fontId="22" fillId="0" borderId="13" xfId="1" applyNumberFormat="1" applyFont="1" applyBorder="1" applyAlignment="1" applyProtection="1">
      <alignment horizontal="right" vertical="center"/>
      <protection locked="0"/>
    </xf>
    <xf numFmtId="182" fontId="22" fillId="0" borderId="10" xfId="0" applyNumberFormat="1" applyFont="1" applyBorder="1" applyAlignment="1" applyProtection="1">
      <alignment horizontal="right" vertical="center"/>
    </xf>
    <xf numFmtId="179" fontId="22" fillId="0" borderId="13" xfId="1" applyNumberFormat="1" applyFont="1" applyBorder="1" applyAlignment="1" applyProtection="1">
      <alignment horizontal="right" vertical="center"/>
      <protection locked="0"/>
    </xf>
    <xf numFmtId="176" fontId="7" fillId="0" borderId="0" xfId="0" applyNumberFormat="1" applyFont="1" applyAlignment="1" applyProtection="1">
      <alignment horizontal="center" vertical="center" wrapText="1"/>
    </xf>
    <xf numFmtId="0" fontId="7" fillId="0" borderId="0" xfId="0" applyNumberFormat="1" applyFont="1" applyAlignment="1" applyProtection="1">
      <alignment horizontal="center" vertical="center" wrapText="1"/>
    </xf>
    <xf numFmtId="0" fontId="9" fillId="0" borderId="20" xfId="2" applyFont="1" applyBorder="1" applyAlignment="1" applyProtection="1">
      <alignment horizontal="left" vertical="center"/>
      <protection hidden="1"/>
    </xf>
    <xf numFmtId="176" fontId="9" fillId="0" borderId="31" xfId="0" applyNumberFormat="1" applyFont="1" applyBorder="1" applyAlignment="1" applyProtection="1">
      <alignment horizontal="right" vertical="center"/>
      <protection locked="0"/>
    </xf>
    <xf numFmtId="177" fontId="9" fillId="0" borderId="33" xfId="1" applyNumberFormat="1" applyFont="1" applyBorder="1" applyAlignment="1" applyProtection="1">
      <alignment horizontal="right" vertical="center"/>
      <protection locked="0"/>
    </xf>
    <xf numFmtId="182" fontId="9" fillId="0" borderId="29" xfId="0" applyNumberFormat="1" applyFont="1" applyBorder="1" applyAlignment="1" applyProtection="1">
      <alignment horizontal="right" vertical="center"/>
    </xf>
    <xf numFmtId="179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14" xfId="2" applyFont="1" applyBorder="1" applyAlignment="1" applyProtection="1">
      <alignment horizontal="left" vertical="center"/>
      <protection hidden="1"/>
    </xf>
    <xf numFmtId="176" fontId="9" fillId="0" borderId="34" xfId="0" applyNumberFormat="1" applyFont="1" applyBorder="1" applyAlignment="1" applyProtection="1">
      <alignment horizontal="right" vertical="center"/>
      <protection locked="0"/>
    </xf>
    <xf numFmtId="41" fontId="9" fillId="0" borderId="17" xfId="1" applyNumberFormat="1" applyFont="1" applyBorder="1" applyAlignment="1" applyProtection="1">
      <alignment horizontal="right" vertical="center"/>
      <protection locked="0"/>
    </xf>
    <xf numFmtId="182" fontId="9" fillId="0" borderId="35" xfId="0" applyNumberFormat="1" applyFont="1" applyBorder="1" applyAlignment="1" applyProtection="1">
      <alignment horizontal="right" vertical="center"/>
    </xf>
    <xf numFmtId="182" fontId="9" fillId="0" borderId="17" xfId="0" applyNumberFormat="1" applyFont="1" applyBorder="1" applyAlignment="1" applyProtection="1">
      <alignment horizontal="right" vertical="center"/>
    </xf>
    <xf numFmtId="176" fontId="9" fillId="0" borderId="35" xfId="0" applyNumberFormat="1" applyFont="1" applyBorder="1" applyAlignment="1" applyProtection="1">
      <alignment horizontal="right" vertical="center"/>
      <protection locked="0"/>
    </xf>
    <xf numFmtId="177" fontId="9" fillId="0" borderId="17" xfId="1" applyNumberFormat="1" applyFont="1" applyBorder="1" applyAlignment="1" applyProtection="1">
      <alignment horizontal="right" vertical="center"/>
      <protection locked="0"/>
    </xf>
    <xf numFmtId="179" fontId="9" fillId="0" borderId="17" xfId="1" applyNumberFormat="1" applyFont="1" applyBorder="1" applyAlignment="1" applyProtection="1">
      <alignment horizontal="right" vertical="center"/>
      <protection locked="0"/>
    </xf>
    <xf numFmtId="183" fontId="9" fillId="0" borderId="17" xfId="1" applyNumberFormat="1" applyFont="1" applyBorder="1" applyAlignment="1" applyProtection="1">
      <alignment horizontal="right" vertical="center"/>
      <protection locked="0"/>
    </xf>
    <xf numFmtId="179" fontId="9" fillId="0" borderId="17" xfId="1" applyNumberFormat="1" applyFont="1" applyFill="1" applyBorder="1" applyAlignment="1" applyProtection="1">
      <alignment horizontal="right" vertical="center"/>
      <protection locked="0"/>
    </xf>
    <xf numFmtId="0" fontId="9" fillId="0" borderId="18" xfId="2" applyFont="1" applyBorder="1" applyAlignment="1" applyProtection="1">
      <alignment horizontal="left" vertical="center"/>
      <protection hidden="1"/>
    </xf>
    <xf numFmtId="176" fontId="9" fillId="0" borderId="36" xfId="0" applyNumberFormat="1" applyFont="1" applyBorder="1" applyAlignment="1" applyProtection="1">
      <alignment horizontal="right" vertical="center"/>
      <protection locked="0"/>
    </xf>
    <xf numFmtId="41" fontId="9" fillId="0" borderId="32" xfId="1" applyNumberFormat="1" applyFont="1" applyBorder="1" applyAlignment="1" applyProtection="1">
      <alignment horizontal="right" vertical="center"/>
      <protection locked="0"/>
    </xf>
    <xf numFmtId="182" fontId="9" fillId="0" borderId="28" xfId="0" applyNumberFormat="1" applyFont="1" applyBorder="1" applyAlignment="1" applyProtection="1">
      <alignment horizontal="right" vertical="center"/>
    </xf>
    <xf numFmtId="182" fontId="9" fillId="0" borderId="31" xfId="0" applyNumberFormat="1" applyFont="1" applyBorder="1" applyAlignment="1" applyProtection="1">
      <alignment horizontal="right" vertical="center"/>
    </xf>
    <xf numFmtId="182" fontId="7" fillId="0" borderId="0" xfId="0" applyNumberFormat="1" applyFont="1" applyAlignment="1" applyProtection="1">
      <alignment horizontal="center" vertical="center" wrapText="1"/>
    </xf>
    <xf numFmtId="176" fontId="9" fillId="0" borderId="28" xfId="0" applyNumberFormat="1" applyFont="1" applyBorder="1" applyAlignment="1" applyProtection="1">
      <alignment horizontal="right" vertical="center"/>
      <protection locked="0"/>
    </xf>
    <xf numFmtId="176" fontId="9" fillId="0" borderId="37" xfId="0" applyNumberFormat="1" applyFont="1" applyBorder="1" applyAlignment="1" applyProtection="1">
      <alignment horizontal="right" vertical="center"/>
      <protection locked="0"/>
    </xf>
    <xf numFmtId="177" fontId="9" fillId="0" borderId="32" xfId="1" applyNumberFormat="1" applyFont="1" applyBorder="1" applyAlignment="1" applyProtection="1">
      <alignment horizontal="right" vertical="center"/>
      <protection locked="0"/>
    </xf>
    <xf numFmtId="179" fontId="9" fillId="0" borderId="32" xfId="1" applyNumberFormat="1" applyFont="1" applyBorder="1" applyAlignment="1" applyProtection="1">
      <alignment horizontal="right" vertical="center"/>
      <protection locked="0"/>
    </xf>
    <xf numFmtId="0" fontId="22" fillId="0" borderId="9" xfId="2" applyFont="1" applyBorder="1" applyAlignment="1" applyProtection="1">
      <alignment horizontal="center" vertical="center"/>
      <protection hidden="1"/>
    </xf>
    <xf numFmtId="0" fontId="22" fillId="0" borderId="9" xfId="2" applyFont="1" applyBorder="1" applyAlignment="1" applyProtection="1">
      <alignment horizontal="left" vertical="center" shrinkToFit="1"/>
      <protection hidden="1"/>
    </xf>
    <xf numFmtId="41" fontId="9" fillId="0" borderId="13" xfId="1" applyNumberFormat="1" applyFont="1" applyBorder="1" applyAlignment="1" applyProtection="1">
      <alignment horizontal="right" vertical="center"/>
      <protection locked="0"/>
    </xf>
    <xf numFmtId="0" fontId="23" fillId="0" borderId="0" xfId="0" applyFont="1" applyAlignment="1" applyProtection="1">
      <alignment horizontal="center" vertical="center" wrapText="1"/>
    </xf>
    <xf numFmtId="0" fontId="9" fillId="0" borderId="21" xfId="2" applyFont="1" applyBorder="1" applyAlignment="1" applyProtection="1">
      <alignment horizontal="left" vertical="center"/>
      <protection hidden="1"/>
    </xf>
    <xf numFmtId="176" fontId="9" fillId="0" borderId="29" xfId="0" applyNumberFormat="1" applyFont="1" applyBorder="1" applyAlignment="1" applyProtection="1">
      <alignment horizontal="right" vertical="center"/>
      <protection locked="0"/>
    </xf>
    <xf numFmtId="41" fontId="9" fillId="0" borderId="38" xfId="1" applyNumberFormat="1" applyFont="1" applyBorder="1" applyAlignment="1" applyProtection="1">
      <alignment horizontal="right" vertical="center"/>
      <protection locked="0"/>
    </xf>
    <xf numFmtId="176" fontId="9" fillId="0" borderId="10" xfId="0" applyNumberFormat="1" applyFont="1" applyBorder="1" applyAlignment="1" applyProtection="1">
      <alignment horizontal="right" vertical="center"/>
      <protection locked="0"/>
    </xf>
    <xf numFmtId="182" fontId="9" fillId="0" borderId="10" xfId="0" applyNumberFormat="1" applyFont="1" applyBorder="1" applyAlignment="1" applyProtection="1">
      <alignment horizontal="right" vertical="center"/>
    </xf>
    <xf numFmtId="182" fontId="9" fillId="0" borderId="13" xfId="0" applyNumberFormat="1" applyFont="1" applyBorder="1" applyAlignment="1" applyProtection="1">
      <alignment horizontal="right" vertical="center"/>
    </xf>
    <xf numFmtId="41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24" xfId="2" applyFont="1" applyBorder="1" applyAlignment="1" applyProtection="1">
      <alignment horizontal="left" vertical="center"/>
      <protection hidden="1"/>
    </xf>
    <xf numFmtId="0" fontId="20" fillId="0" borderId="9" xfId="2" applyFont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left" vertical="center"/>
    </xf>
    <xf numFmtId="176" fontId="9" fillId="0" borderId="0" xfId="2" applyNumberFormat="1" applyFont="1" applyProtection="1">
      <protection hidden="1"/>
    </xf>
    <xf numFmtId="176" fontId="33" fillId="0" borderId="0" xfId="2" applyNumberFormat="1" applyFont="1" applyProtection="1">
      <protection hidden="1"/>
    </xf>
    <xf numFmtId="10" fontId="33" fillId="0" borderId="0" xfId="1" applyNumberFormat="1" applyFont="1" applyAlignment="1" applyProtection="1">
      <protection hidden="1"/>
    </xf>
    <xf numFmtId="0" fontId="9" fillId="0" borderId="0" xfId="2" applyFont="1" applyAlignment="1" applyProtection="1">
      <alignment horizontal="center" vertical="center" wrapText="1"/>
      <protection hidden="1"/>
    </xf>
    <xf numFmtId="0" fontId="9" fillId="0" borderId="0" xfId="2" applyFont="1" applyProtection="1">
      <protection hidden="1"/>
    </xf>
    <xf numFmtId="0" fontId="9" fillId="0" borderId="0" xfId="2" applyFont="1" applyAlignment="1" applyProtection="1">
      <alignment horizontal="left"/>
      <protection hidden="1"/>
    </xf>
    <xf numFmtId="0" fontId="9" fillId="0" borderId="0" xfId="2" applyFont="1"/>
    <xf numFmtId="0" fontId="9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7" fillId="0" borderId="0" xfId="2" applyFont="1" applyAlignment="1" applyProtection="1">
      <alignment horizontal="center" vertical="center" wrapText="1"/>
      <protection hidden="1"/>
    </xf>
    <xf numFmtId="0" fontId="7" fillId="0" borderId="0" xfId="2" applyFont="1" applyProtection="1">
      <protection hidden="1"/>
    </xf>
    <xf numFmtId="0" fontId="7" fillId="0" borderId="0" xfId="2" applyFont="1" applyAlignment="1" applyProtection="1">
      <alignment horizontal="left"/>
      <protection hidden="1"/>
    </xf>
    <xf numFmtId="0" fontId="7" fillId="0" borderId="0" xfId="2" applyFont="1"/>
    <xf numFmtId="181" fontId="6" fillId="0" borderId="0" xfId="1" applyNumberFormat="1" applyFont="1" applyProtection="1"/>
    <xf numFmtId="0" fontId="26" fillId="0" borderId="26" xfId="0" applyFont="1" applyFill="1" applyBorder="1" applyAlignment="1" applyProtection="1">
      <alignment horizontal="center" vertical="center"/>
    </xf>
    <xf numFmtId="0" fontId="26" fillId="0" borderId="27" xfId="0" applyFont="1" applyFill="1" applyBorder="1" applyAlignment="1" applyProtection="1">
      <alignment horizontal="center" vertical="center"/>
    </xf>
    <xf numFmtId="0" fontId="26" fillId="0" borderId="28" xfId="0" applyFont="1" applyFill="1" applyBorder="1" applyAlignment="1" applyProtection="1">
      <alignment horizontal="center" vertical="center"/>
    </xf>
    <xf numFmtId="0" fontId="26" fillId="0" borderId="29" xfId="0" applyFont="1" applyFill="1" applyBorder="1" applyAlignment="1" applyProtection="1">
      <alignment horizontal="center" vertical="center"/>
    </xf>
    <xf numFmtId="0" fontId="30" fillId="0" borderId="3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3" fontId="11" fillId="0" borderId="3" xfId="2" applyNumberFormat="1" applyFont="1" applyFill="1" applyBorder="1" applyAlignment="1" applyProtection="1">
      <alignment horizontal="right"/>
      <protection hidden="1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49" fontId="15" fillId="0" borderId="31" xfId="2" applyNumberFormat="1" applyFont="1" applyBorder="1" applyAlignment="1" applyProtection="1">
      <alignment horizontal="center" vertical="center" wrapText="1"/>
      <protection hidden="1"/>
    </xf>
    <xf numFmtId="49" fontId="15" fillId="0" borderId="16" xfId="2" applyNumberFormat="1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>
      <alignment horizontal="left" vertical="center"/>
    </xf>
  </cellXfs>
  <cellStyles count="4">
    <cellStyle name="TableStyleLight1" xfId="3"/>
    <cellStyle name="一般" xfId="0" builtinId="0"/>
    <cellStyle name="一般_衍交月報" xfId="2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34893;&#29983;&#24615;&#26376;&#22577;&#20316;&#26989;\&#34893;&#29983;&#24615;&#21830;&#21697;&#20132;&#26131;&#32113;&#35336;\&#26376;&#22577;\&#26376;&#22577;\11201&#34893;&#20132;&#26376;&#22577;&#20316;&#26989;&#272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月份"/>
      <sheetName val="附表1"/>
      <sheetName val="附表2"/>
      <sheetName val="圖1 趨勢圖"/>
      <sheetName val="圖2分布圖"/>
      <sheetName val="表3銀行別(需排序)"/>
      <sheetName val="表3銀行別(需排序) (2)"/>
      <sheetName val="表3銀行別(排序) "/>
      <sheetName val="表4統計表 (按月)"/>
      <sheetName val="表5銀行別 "/>
      <sheetName val="表5銀行別  (2)"/>
      <sheetName val="表5銀行別 (需排序) "/>
      <sheetName val="表6NDF，保證金"/>
      <sheetName val="表7銀行別NDF"/>
      <sheetName val="表7銀行別NDF-排序"/>
    </sheetNames>
    <sheetDataSet>
      <sheetData sheetId="0" refreshError="1"/>
      <sheetData sheetId="1"/>
      <sheetData sheetId="2"/>
      <sheetData sheetId="3">
        <row r="2">
          <cell r="Q2" t="str">
            <v>總交易量</v>
          </cell>
        </row>
      </sheetData>
      <sheetData sheetId="4">
        <row r="3">
          <cell r="M3" t="str">
            <v>純外幣交易</v>
          </cell>
        </row>
      </sheetData>
      <sheetData sheetId="5">
        <row r="50">
          <cell r="O50">
            <v>72.537110039425016</v>
          </cell>
        </row>
      </sheetData>
      <sheetData sheetId="6" refreshError="1"/>
      <sheetData sheetId="7">
        <row r="6">
          <cell r="M6">
            <v>2051921</v>
          </cell>
          <cell r="N6">
            <v>12.78</v>
          </cell>
        </row>
        <row r="7">
          <cell r="M7">
            <v>1007796</v>
          </cell>
          <cell r="N7">
            <v>6.28</v>
          </cell>
        </row>
        <row r="8">
          <cell r="M8">
            <v>958612</v>
          </cell>
          <cell r="N8">
            <v>5.97</v>
          </cell>
        </row>
        <row r="9">
          <cell r="M9">
            <v>812175</v>
          </cell>
          <cell r="N9">
            <v>5.0599999999999996</v>
          </cell>
        </row>
        <row r="10">
          <cell r="M10">
            <v>809399</v>
          </cell>
          <cell r="N10">
            <v>5.04</v>
          </cell>
        </row>
        <row r="11">
          <cell r="M11">
            <v>805797</v>
          </cell>
          <cell r="N11">
            <v>5.0199999999999996</v>
          </cell>
        </row>
        <row r="12">
          <cell r="M12">
            <v>588900</v>
          </cell>
          <cell r="N12">
            <v>3.67</v>
          </cell>
        </row>
        <row r="13">
          <cell r="M13">
            <v>577972</v>
          </cell>
          <cell r="N13">
            <v>3.6</v>
          </cell>
        </row>
        <row r="14">
          <cell r="M14">
            <v>524071</v>
          </cell>
          <cell r="N14">
            <v>3.27</v>
          </cell>
        </row>
        <row r="15">
          <cell r="M15">
            <v>495833</v>
          </cell>
          <cell r="N15">
            <v>3.09</v>
          </cell>
        </row>
        <row r="16">
          <cell r="M16">
            <v>481248</v>
          </cell>
          <cell r="N16">
            <v>3</v>
          </cell>
        </row>
        <row r="17">
          <cell r="M17">
            <v>405286</v>
          </cell>
          <cell r="N17">
            <v>2.5299999999999998</v>
          </cell>
        </row>
        <row r="18">
          <cell r="M18">
            <v>392284</v>
          </cell>
          <cell r="N18">
            <v>2.44</v>
          </cell>
        </row>
        <row r="19">
          <cell r="M19">
            <v>260514</v>
          </cell>
          <cell r="N19">
            <v>1.62</v>
          </cell>
        </row>
        <row r="20">
          <cell r="M20">
            <v>228625</v>
          </cell>
          <cell r="N20">
            <v>1.42</v>
          </cell>
        </row>
        <row r="21">
          <cell r="M21">
            <v>201956</v>
          </cell>
          <cell r="N21">
            <v>1.26</v>
          </cell>
        </row>
        <row r="22">
          <cell r="M22">
            <v>193334</v>
          </cell>
          <cell r="N22">
            <v>1.2</v>
          </cell>
        </row>
        <row r="23">
          <cell r="M23">
            <v>129922</v>
          </cell>
          <cell r="N23">
            <v>0.81</v>
          </cell>
        </row>
        <row r="24">
          <cell r="M24">
            <v>125248</v>
          </cell>
          <cell r="N24">
            <v>0.78</v>
          </cell>
        </row>
        <row r="25">
          <cell r="M25">
            <v>113421</v>
          </cell>
          <cell r="N25">
            <v>0.71</v>
          </cell>
        </row>
        <row r="26">
          <cell r="M26">
            <v>88084</v>
          </cell>
          <cell r="N26">
            <v>0.55000000000000004</v>
          </cell>
        </row>
        <row r="27">
          <cell r="M27">
            <v>81100</v>
          </cell>
          <cell r="N27">
            <v>0.51</v>
          </cell>
        </row>
        <row r="28">
          <cell r="M28">
            <v>73213</v>
          </cell>
          <cell r="N28">
            <v>0.46</v>
          </cell>
        </row>
        <row r="29">
          <cell r="M29">
            <v>59934</v>
          </cell>
          <cell r="N29">
            <v>0.37</v>
          </cell>
        </row>
        <row r="30">
          <cell r="M30">
            <v>47089</v>
          </cell>
          <cell r="N30">
            <v>0.28999999999999998</v>
          </cell>
        </row>
        <row r="31">
          <cell r="M31">
            <v>39958</v>
          </cell>
          <cell r="N31">
            <v>0.25</v>
          </cell>
        </row>
        <row r="32">
          <cell r="M32">
            <v>35929</v>
          </cell>
          <cell r="N32">
            <v>0.22</v>
          </cell>
        </row>
        <row r="33">
          <cell r="M33">
            <v>35799</v>
          </cell>
          <cell r="N33">
            <v>0.22</v>
          </cell>
        </row>
        <row r="34">
          <cell r="M34">
            <v>4441</v>
          </cell>
          <cell r="N34">
            <v>0.03</v>
          </cell>
        </row>
        <row r="35">
          <cell r="M35">
            <v>3968</v>
          </cell>
          <cell r="N35">
            <v>0.03</v>
          </cell>
        </row>
        <row r="36">
          <cell r="M36">
            <v>3752</v>
          </cell>
          <cell r="N36">
            <v>0.02</v>
          </cell>
        </row>
        <row r="37">
          <cell r="M37">
            <v>3236</v>
          </cell>
          <cell r="N37">
            <v>0.02</v>
          </cell>
        </row>
        <row r="38">
          <cell r="M38">
            <v>1856</v>
          </cell>
          <cell r="N38">
            <v>0.01</v>
          </cell>
        </row>
        <row r="39">
          <cell r="M39">
            <v>718</v>
          </cell>
          <cell r="N39">
            <v>0.01</v>
          </cell>
        </row>
        <row r="40">
          <cell r="M40">
            <v>654</v>
          </cell>
          <cell r="N40">
            <v>0</v>
          </cell>
        </row>
        <row r="41">
          <cell r="M41">
            <v>338</v>
          </cell>
          <cell r="N41">
            <v>0</v>
          </cell>
        </row>
        <row r="42">
          <cell r="M42">
            <v>0</v>
          </cell>
          <cell r="N42">
            <v>0</v>
          </cell>
        </row>
        <row r="43">
          <cell r="M43">
            <v>0</v>
          </cell>
          <cell r="N43">
            <v>0</v>
          </cell>
        </row>
        <row r="44">
          <cell r="M44">
            <v>0</v>
          </cell>
          <cell r="N44">
            <v>0</v>
          </cell>
        </row>
        <row r="45">
          <cell r="M45">
            <v>0</v>
          </cell>
          <cell r="N45">
            <v>0</v>
          </cell>
        </row>
        <row r="47">
          <cell r="M47">
            <v>571865</v>
          </cell>
          <cell r="N47">
            <v>3.56</v>
          </cell>
        </row>
        <row r="48">
          <cell r="M48">
            <v>518580</v>
          </cell>
          <cell r="N48">
            <v>3.23</v>
          </cell>
        </row>
        <row r="49">
          <cell r="M49">
            <v>437699</v>
          </cell>
          <cell r="N49">
            <v>2.73</v>
          </cell>
        </row>
        <row r="50">
          <cell r="M50">
            <v>396025</v>
          </cell>
          <cell r="N50">
            <v>2.4700000000000002</v>
          </cell>
        </row>
        <row r="51">
          <cell r="M51">
            <v>334403</v>
          </cell>
          <cell r="N51">
            <v>2.08</v>
          </cell>
        </row>
        <row r="52">
          <cell r="M52">
            <v>331190</v>
          </cell>
          <cell r="N52">
            <v>2.06</v>
          </cell>
        </row>
        <row r="53">
          <cell r="M53">
            <v>323422</v>
          </cell>
          <cell r="N53">
            <v>2.0099999999999998</v>
          </cell>
        </row>
        <row r="54">
          <cell r="M54">
            <v>211890</v>
          </cell>
          <cell r="N54">
            <v>1.32</v>
          </cell>
        </row>
        <row r="55">
          <cell r="M55">
            <v>175959</v>
          </cell>
          <cell r="N55">
            <v>1.1000000000000001</v>
          </cell>
        </row>
        <row r="56">
          <cell r="M56">
            <v>174317</v>
          </cell>
          <cell r="N56">
            <v>1.0900000000000001</v>
          </cell>
        </row>
        <row r="57">
          <cell r="M57">
            <v>157399</v>
          </cell>
          <cell r="N57">
            <v>0.98</v>
          </cell>
        </row>
        <row r="58">
          <cell r="M58">
            <v>139793</v>
          </cell>
          <cell r="N58">
            <v>0.87</v>
          </cell>
        </row>
        <row r="59">
          <cell r="M59">
            <v>117628</v>
          </cell>
          <cell r="N59">
            <v>0.73</v>
          </cell>
        </row>
        <row r="60">
          <cell r="M60">
            <v>108748</v>
          </cell>
          <cell r="N60">
            <v>0.68</v>
          </cell>
        </row>
        <row r="61">
          <cell r="M61">
            <v>106103</v>
          </cell>
          <cell r="N61">
            <v>0.66</v>
          </cell>
        </row>
        <row r="62">
          <cell r="M62">
            <v>85989</v>
          </cell>
          <cell r="N62">
            <v>0.54</v>
          </cell>
        </row>
        <row r="63">
          <cell r="M63">
            <v>56413</v>
          </cell>
          <cell r="N63">
            <v>0.35</v>
          </cell>
        </row>
        <row r="64">
          <cell r="M64">
            <v>44642</v>
          </cell>
          <cell r="N64">
            <v>0.28000000000000003</v>
          </cell>
        </row>
        <row r="65">
          <cell r="M65">
            <v>43350</v>
          </cell>
          <cell r="N65">
            <v>0.27</v>
          </cell>
        </row>
        <row r="66">
          <cell r="M66">
            <v>35072</v>
          </cell>
          <cell r="N66">
            <v>0.22</v>
          </cell>
        </row>
        <row r="67">
          <cell r="M67">
            <v>29172</v>
          </cell>
          <cell r="N67">
            <v>0.18</v>
          </cell>
        </row>
        <row r="68">
          <cell r="M68">
            <v>6540</v>
          </cell>
          <cell r="N68">
            <v>0.04</v>
          </cell>
        </row>
        <row r="69">
          <cell r="M69">
            <v>1598</v>
          </cell>
          <cell r="N69">
            <v>0.01</v>
          </cell>
        </row>
        <row r="70">
          <cell r="M70">
            <v>436</v>
          </cell>
          <cell r="N70">
            <v>0</v>
          </cell>
        </row>
        <row r="71">
          <cell r="M71">
            <v>385</v>
          </cell>
          <cell r="N71">
            <v>0</v>
          </cell>
        </row>
        <row r="72">
          <cell r="M72">
            <v>0</v>
          </cell>
          <cell r="N72">
            <v>0</v>
          </cell>
        </row>
        <row r="73">
          <cell r="M73">
            <v>0</v>
          </cell>
          <cell r="N73">
            <v>0</v>
          </cell>
        </row>
        <row r="74">
          <cell r="M74">
            <v>0</v>
          </cell>
          <cell r="N74">
            <v>0</v>
          </cell>
        </row>
        <row r="75">
          <cell r="M75">
            <v>0</v>
          </cell>
          <cell r="N75">
            <v>0</v>
          </cell>
        </row>
        <row r="76">
          <cell r="M76">
            <v>0</v>
          </cell>
          <cell r="N76">
            <v>0</v>
          </cell>
        </row>
        <row r="77">
          <cell r="M77">
            <v>0</v>
          </cell>
          <cell r="N77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66"/>
  <sheetViews>
    <sheetView view="pageBreakPreview" zoomScale="85" zoomScaleNormal="85" zoomScaleSheetLayoutView="85" zoomScalePageLayoutView="85" workbookViewId="0">
      <selection activeCell="L19" sqref="L19"/>
    </sheetView>
  </sheetViews>
  <sheetFormatPr defaultColWidth="8.77734375" defaultRowHeight="16.5"/>
  <cols>
    <col min="1" max="1" width="48.44140625" style="81" customWidth="1"/>
    <col min="2" max="2" width="17.21875" style="7" customWidth="1"/>
    <col min="3" max="3" width="20.21875" style="7" customWidth="1"/>
    <col min="4" max="4" width="18.109375" style="7" customWidth="1"/>
    <col min="5" max="5" width="16.77734375" style="82" customWidth="1"/>
    <col min="6" max="6" width="17.5546875" style="2" hidden="1" customWidth="1"/>
    <col min="7" max="7" width="13.77734375" style="2" customWidth="1"/>
    <col min="8" max="16384" width="8.77734375" style="2"/>
  </cols>
  <sheetData>
    <row r="1" spans="1:8" ht="30.75" thickBot="1">
      <c r="A1" s="168" t="s">
        <v>0</v>
      </c>
      <c r="B1" s="168"/>
      <c r="C1" s="168"/>
      <c r="D1" s="168"/>
      <c r="E1" s="168"/>
      <c r="F1" s="1" t="s">
        <v>1</v>
      </c>
    </row>
    <row r="2" spans="1:8" ht="31.15" customHeight="1">
      <c r="A2" s="169" t="s">
        <v>2</v>
      </c>
      <c r="B2" s="169"/>
      <c r="C2" s="169"/>
      <c r="D2" s="169"/>
      <c r="E2" s="169"/>
      <c r="F2" s="3" t="s">
        <v>3</v>
      </c>
    </row>
    <row r="3" spans="1:8" ht="19.5">
      <c r="A3" s="170" t="s">
        <v>83</v>
      </c>
      <c r="B3" s="170"/>
      <c r="C3" s="170"/>
      <c r="D3" s="170"/>
      <c r="E3" s="170"/>
      <c r="F3" s="4"/>
    </row>
    <row r="4" spans="1:8" ht="18" thickBot="1">
      <c r="A4" s="5"/>
      <c r="B4" s="6"/>
      <c r="C4" s="6"/>
      <c r="D4" s="171" t="s">
        <v>4</v>
      </c>
      <c r="E4" s="171"/>
      <c r="F4" s="7"/>
    </row>
    <row r="5" spans="1:8" s="14" customFormat="1" ht="39" customHeight="1">
      <c r="A5" s="8" t="s">
        <v>5</v>
      </c>
      <c r="B5" s="9" t="s">
        <v>6</v>
      </c>
      <c r="C5" s="10"/>
      <c r="D5" s="11"/>
      <c r="E5" s="12"/>
      <c r="F5" s="13" t="s">
        <v>7</v>
      </c>
    </row>
    <row r="6" spans="1:8" s="14" customFormat="1" ht="24.75" customHeight="1" thickBot="1">
      <c r="A6" s="15"/>
      <c r="B6" s="16" t="s">
        <v>8</v>
      </c>
      <c r="C6" s="17" t="s">
        <v>9</v>
      </c>
      <c r="D6" s="17" t="s">
        <v>10</v>
      </c>
      <c r="E6" s="18" t="s">
        <v>11</v>
      </c>
      <c r="F6" s="19"/>
    </row>
    <row r="7" spans="1:8" s="14" customFormat="1" ht="28.15" customHeight="1" thickBot="1">
      <c r="A7" s="20" t="s">
        <v>12</v>
      </c>
      <c r="B7" s="21">
        <v>188579</v>
      </c>
      <c r="C7" s="22">
        <v>898160</v>
      </c>
      <c r="D7" s="23">
        <v>1086739</v>
      </c>
      <c r="E7" s="24">
        <v>8.34</v>
      </c>
      <c r="F7" s="25">
        <v>348376</v>
      </c>
      <c r="G7" s="26"/>
      <c r="H7" s="27"/>
    </row>
    <row r="8" spans="1:8" s="14" customFormat="1" ht="28.15" customHeight="1">
      <c r="A8" s="28" t="s">
        <v>13</v>
      </c>
      <c r="B8" s="29">
        <v>188579</v>
      </c>
      <c r="C8" s="29">
        <v>147502</v>
      </c>
      <c r="D8" s="29">
        <v>336081</v>
      </c>
      <c r="E8" s="30">
        <v>2.58</v>
      </c>
      <c r="F8" s="31">
        <v>324465</v>
      </c>
      <c r="G8" s="26"/>
      <c r="H8" s="27"/>
    </row>
    <row r="9" spans="1:8" s="14" customFormat="1" ht="24" hidden="1" customHeight="1">
      <c r="A9" s="28" t="s">
        <v>14</v>
      </c>
      <c r="B9" s="29">
        <v>0</v>
      </c>
      <c r="C9" s="29">
        <v>0</v>
      </c>
      <c r="D9" s="29">
        <v>0</v>
      </c>
      <c r="E9" s="32">
        <v>0</v>
      </c>
      <c r="F9" s="31">
        <v>0</v>
      </c>
      <c r="G9" s="33"/>
      <c r="H9" s="27"/>
    </row>
    <row r="10" spans="1:8" s="14" customFormat="1" ht="24" hidden="1" customHeight="1">
      <c r="A10" s="28" t="s">
        <v>15</v>
      </c>
      <c r="B10" s="29">
        <v>185893</v>
      </c>
      <c r="C10" s="29">
        <v>115611</v>
      </c>
      <c r="D10" s="29">
        <v>301504</v>
      </c>
      <c r="E10" s="32">
        <v>2.31</v>
      </c>
      <c r="F10" s="31">
        <v>324465</v>
      </c>
      <c r="G10" s="33"/>
      <c r="H10" s="27"/>
    </row>
    <row r="11" spans="1:8" s="14" customFormat="1" ht="24" hidden="1" customHeight="1">
      <c r="A11" s="28" t="s">
        <v>16</v>
      </c>
      <c r="B11" s="29">
        <v>1060</v>
      </c>
      <c r="C11" s="29">
        <v>14402</v>
      </c>
      <c r="D11" s="29">
        <v>15462</v>
      </c>
      <c r="E11" s="32">
        <v>0.12</v>
      </c>
      <c r="F11" s="31">
        <v>0</v>
      </c>
      <c r="G11" s="33"/>
      <c r="H11" s="27"/>
    </row>
    <row r="12" spans="1:8" s="14" customFormat="1" ht="24" hidden="1" customHeight="1">
      <c r="A12" s="28" t="s">
        <v>17</v>
      </c>
      <c r="B12" s="29">
        <v>1626</v>
      </c>
      <c r="C12" s="29">
        <v>17489</v>
      </c>
      <c r="D12" s="29">
        <v>19115</v>
      </c>
      <c r="E12" s="32">
        <v>0.15</v>
      </c>
      <c r="F12" s="31">
        <v>0</v>
      </c>
      <c r="G12" s="33"/>
      <c r="H12" s="27"/>
    </row>
    <row r="13" spans="1:8" s="14" customFormat="1" ht="24.75" customHeight="1" thickBot="1">
      <c r="A13" s="28" t="s">
        <v>18</v>
      </c>
      <c r="B13" s="29">
        <v>0</v>
      </c>
      <c r="C13" s="29">
        <v>750658</v>
      </c>
      <c r="D13" s="29">
        <v>750658</v>
      </c>
      <c r="E13" s="32">
        <v>5.76</v>
      </c>
      <c r="F13" s="31">
        <v>23911</v>
      </c>
      <c r="G13" s="26"/>
      <c r="H13" s="27"/>
    </row>
    <row r="14" spans="1:8" s="14" customFormat="1" ht="24" hidden="1" customHeight="1">
      <c r="A14" s="28" t="s">
        <v>19</v>
      </c>
      <c r="B14" s="29">
        <v>0</v>
      </c>
      <c r="C14" s="29">
        <v>351711</v>
      </c>
      <c r="D14" s="29">
        <v>351711</v>
      </c>
      <c r="E14" s="32">
        <v>2.7</v>
      </c>
      <c r="F14" s="31">
        <v>4378</v>
      </c>
      <c r="G14" s="33"/>
      <c r="H14" s="27"/>
    </row>
    <row r="15" spans="1:8" s="14" customFormat="1" ht="24" hidden="1" customHeight="1">
      <c r="A15" s="28" t="s">
        <v>20</v>
      </c>
      <c r="B15" s="29">
        <v>0</v>
      </c>
      <c r="C15" s="29">
        <v>398947</v>
      </c>
      <c r="D15" s="29">
        <v>398947</v>
      </c>
      <c r="E15" s="32">
        <v>3.06</v>
      </c>
      <c r="F15" s="31">
        <v>19533</v>
      </c>
      <c r="G15" s="33"/>
      <c r="H15" s="27"/>
    </row>
    <row r="16" spans="1:8" s="14" customFormat="1" ht="24" hidden="1" customHeight="1">
      <c r="A16" s="28" t="s">
        <v>21</v>
      </c>
      <c r="B16" s="29">
        <v>0</v>
      </c>
      <c r="C16" s="29">
        <v>0</v>
      </c>
      <c r="D16" s="29">
        <v>0</v>
      </c>
      <c r="E16" s="32">
        <v>0</v>
      </c>
      <c r="F16" s="31">
        <v>0</v>
      </c>
      <c r="G16" s="33"/>
      <c r="H16" s="27"/>
    </row>
    <row r="17" spans="1:8" s="14" customFormat="1" ht="24" hidden="1" customHeight="1">
      <c r="A17" s="34" t="s">
        <v>22</v>
      </c>
      <c r="B17" s="35">
        <v>0</v>
      </c>
      <c r="C17" s="35">
        <v>0</v>
      </c>
      <c r="D17" s="35">
        <v>0</v>
      </c>
      <c r="E17" s="32">
        <v>0</v>
      </c>
      <c r="F17" s="31">
        <v>0</v>
      </c>
      <c r="G17" s="33"/>
      <c r="H17" s="27"/>
    </row>
    <row r="18" spans="1:8" s="14" customFormat="1" ht="30" customHeight="1" thickBot="1">
      <c r="A18" s="36" t="s">
        <v>23</v>
      </c>
      <c r="B18" s="21">
        <v>5196682</v>
      </c>
      <c r="C18" s="22">
        <v>6689753</v>
      </c>
      <c r="D18" s="23">
        <v>11886435</v>
      </c>
      <c r="E18" s="24">
        <v>91.24</v>
      </c>
      <c r="F18" s="25">
        <v>3496142</v>
      </c>
      <c r="G18" s="26"/>
      <c r="H18" s="27"/>
    </row>
    <row r="19" spans="1:8" s="14" customFormat="1" ht="30" customHeight="1">
      <c r="A19" s="37" t="s">
        <v>24</v>
      </c>
      <c r="B19" s="29">
        <v>5196682</v>
      </c>
      <c r="C19" s="29">
        <v>6686045</v>
      </c>
      <c r="D19" s="29">
        <v>11882727</v>
      </c>
      <c r="E19" s="32">
        <v>91.21</v>
      </c>
      <c r="F19" s="31">
        <v>3474556</v>
      </c>
      <c r="G19" s="26"/>
      <c r="H19" s="27"/>
    </row>
    <row r="20" spans="1:8" s="14" customFormat="1" ht="24" hidden="1" customHeight="1">
      <c r="A20" s="28" t="s">
        <v>25</v>
      </c>
      <c r="B20" s="29">
        <v>129770</v>
      </c>
      <c r="C20" s="29">
        <v>1152220</v>
      </c>
      <c r="D20" s="29">
        <v>1281990</v>
      </c>
      <c r="E20" s="32">
        <v>9.84</v>
      </c>
      <c r="F20" s="31">
        <v>299570</v>
      </c>
      <c r="G20" s="33"/>
      <c r="H20" s="27"/>
    </row>
    <row r="21" spans="1:8" s="14" customFormat="1" ht="24" hidden="1" customHeight="1">
      <c r="A21" s="28" t="s">
        <v>26</v>
      </c>
      <c r="B21" s="29">
        <v>5020393</v>
      </c>
      <c r="C21" s="29">
        <v>5083090</v>
      </c>
      <c r="D21" s="29">
        <v>10103483</v>
      </c>
      <c r="E21" s="32">
        <v>77.56</v>
      </c>
      <c r="F21" s="31">
        <v>2894391</v>
      </c>
      <c r="G21" s="33"/>
      <c r="H21" s="27"/>
    </row>
    <row r="22" spans="1:8" s="14" customFormat="1" ht="24" hidden="1" customHeight="1">
      <c r="A22" s="28" t="s">
        <v>27</v>
      </c>
      <c r="B22" s="29">
        <v>9894</v>
      </c>
      <c r="C22" s="29">
        <v>2399</v>
      </c>
      <c r="D22" s="29">
        <v>12293</v>
      </c>
      <c r="E22" s="32">
        <v>0.09</v>
      </c>
      <c r="F22" s="31">
        <v>37034</v>
      </c>
      <c r="G22" s="33"/>
      <c r="H22" s="27"/>
    </row>
    <row r="23" spans="1:8" s="14" customFormat="1" ht="24" hidden="1" customHeight="1">
      <c r="A23" s="28" t="s">
        <v>28</v>
      </c>
      <c r="B23" s="29">
        <v>19189</v>
      </c>
      <c r="C23" s="29">
        <v>225936</v>
      </c>
      <c r="D23" s="29">
        <v>245125</v>
      </c>
      <c r="E23" s="32">
        <v>1.88</v>
      </c>
      <c r="F23" s="31">
        <v>123383</v>
      </c>
      <c r="G23" s="33"/>
      <c r="H23" s="27"/>
    </row>
    <row r="24" spans="1:8" s="14" customFormat="1" ht="24" hidden="1" customHeight="1">
      <c r="A24" s="28" t="s">
        <v>29</v>
      </c>
      <c r="B24" s="29">
        <v>17436</v>
      </c>
      <c r="C24" s="29">
        <v>222400</v>
      </c>
      <c r="D24" s="29">
        <v>239836</v>
      </c>
      <c r="E24" s="32">
        <v>1.84</v>
      </c>
      <c r="F24" s="31">
        <v>120178</v>
      </c>
      <c r="G24" s="33"/>
      <c r="H24" s="27"/>
    </row>
    <row r="25" spans="1:8" s="14" customFormat="1" ht="26.65" customHeight="1" thickBot="1">
      <c r="A25" s="28" t="s">
        <v>30</v>
      </c>
      <c r="B25" s="29">
        <v>0</v>
      </c>
      <c r="C25" s="29">
        <v>3708</v>
      </c>
      <c r="D25" s="29">
        <v>3708</v>
      </c>
      <c r="E25" s="32">
        <v>0.03</v>
      </c>
      <c r="F25" s="31">
        <v>21586</v>
      </c>
      <c r="G25" s="26"/>
      <c r="H25" s="27"/>
    </row>
    <row r="26" spans="1:8" s="14" customFormat="1" ht="24" hidden="1" customHeight="1">
      <c r="A26" s="28" t="s">
        <v>19</v>
      </c>
      <c r="B26" s="29">
        <v>0</v>
      </c>
      <c r="C26" s="29">
        <v>2220</v>
      </c>
      <c r="D26" s="29">
        <v>2220</v>
      </c>
      <c r="E26" s="32">
        <v>0.02</v>
      </c>
      <c r="F26" s="31">
        <v>9984</v>
      </c>
      <c r="G26" s="33"/>
      <c r="H26" s="27"/>
    </row>
    <row r="27" spans="1:8" s="14" customFormat="1" ht="24" hidden="1" customHeight="1">
      <c r="A27" s="28" t="s">
        <v>31</v>
      </c>
      <c r="B27" s="29">
        <v>0</v>
      </c>
      <c r="C27" s="29">
        <v>1488</v>
      </c>
      <c r="D27" s="29">
        <v>1488</v>
      </c>
      <c r="E27" s="32">
        <v>0.01</v>
      </c>
      <c r="F27" s="31">
        <v>11602</v>
      </c>
      <c r="G27" s="33"/>
      <c r="H27" s="27"/>
    </row>
    <row r="28" spans="1:8" s="14" customFormat="1" ht="24" hidden="1" customHeight="1">
      <c r="A28" s="28" t="s">
        <v>16</v>
      </c>
      <c r="B28" s="29">
        <v>0</v>
      </c>
      <c r="C28" s="29">
        <v>0</v>
      </c>
      <c r="D28" s="29">
        <v>0</v>
      </c>
      <c r="E28" s="32">
        <v>0</v>
      </c>
      <c r="F28" s="31">
        <v>0</v>
      </c>
      <c r="G28" s="33"/>
      <c r="H28" s="27"/>
    </row>
    <row r="29" spans="1:8" s="14" customFormat="1" ht="24" hidden="1" customHeight="1">
      <c r="A29" s="34" t="s">
        <v>17</v>
      </c>
      <c r="B29" s="35">
        <v>0</v>
      </c>
      <c r="C29" s="35">
        <v>0</v>
      </c>
      <c r="D29" s="35">
        <v>0</v>
      </c>
      <c r="E29" s="32">
        <v>0</v>
      </c>
      <c r="F29" s="38">
        <v>0</v>
      </c>
      <c r="G29" s="33"/>
      <c r="H29" s="27"/>
    </row>
    <row r="30" spans="1:8" s="14" customFormat="1" ht="30" customHeight="1" thickBot="1">
      <c r="A30" s="36" t="s">
        <v>32</v>
      </c>
      <c r="B30" s="23">
        <v>36550</v>
      </c>
      <c r="C30" s="23">
        <v>8018</v>
      </c>
      <c r="D30" s="23">
        <v>44568</v>
      </c>
      <c r="E30" s="24">
        <v>0.34</v>
      </c>
      <c r="F30" s="25">
        <v>2400</v>
      </c>
      <c r="G30" s="26"/>
      <c r="H30" s="27"/>
    </row>
    <row r="31" spans="1:8" s="14" customFormat="1" ht="30" customHeight="1" thickBot="1">
      <c r="A31" s="39" t="s">
        <v>13</v>
      </c>
      <c r="B31" s="29">
        <v>5</v>
      </c>
      <c r="C31" s="29">
        <v>1865</v>
      </c>
      <c r="D31" s="29">
        <v>1870</v>
      </c>
      <c r="E31" s="30">
        <v>0.01</v>
      </c>
      <c r="F31" s="40">
        <v>19</v>
      </c>
      <c r="G31" s="26"/>
      <c r="H31" s="27"/>
    </row>
    <row r="32" spans="1:8" s="14" customFormat="1" ht="30" customHeight="1" thickBot="1">
      <c r="A32" s="34" t="s">
        <v>18</v>
      </c>
      <c r="B32" s="35">
        <v>36545</v>
      </c>
      <c r="C32" s="35">
        <v>6153</v>
      </c>
      <c r="D32" s="35">
        <v>42698</v>
      </c>
      <c r="E32" s="32">
        <v>0.33</v>
      </c>
      <c r="F32" s="41">
        <v>2381</v>
      </c>
      <c r="G32" s="26"/>
      <c r="H32" s="27"/>
    </row>
    <row r="33" spans="1:8" s="14" customFormat="1" ht="30" customHeight="1" thickBot="1">
      <c r="A33" s="36" t="s">
        <v>33</v>
      </c>
      <c r="B33" s="23">
        <v>0</v>
      </c>
      <c r="C33" s="23">
        <v>9751</v>
      </c>
      <c r="D33" s="23">
        <v>9751</v>
      </c>
      <c r="E33" s="24">
        <v>0.08</v>
      </c>
      <c r="F33" s="25">
        <v>0</v>
      </c>
      <c r="G33" s="26"/>
      <c r="H33" s="27"/>
    </row>
    <row r="34" spans="1:8" s="14" customFormat="1" ht="30" customHeight="1">
      <c r="A34" s="39" t="s">
        <v>13</v>
      </c>
      <c r="B34" s="29">
        <v>0</v>
      </c>
      <c r="C34" s="29">
        <v>5303</v>
      </c>
      <c r="D34" s="29">
        <v>5303</v>
      </c>
      <c r="E34" s="32">
        <v>0.04</v>
      </c>
      <c r="F34" s="31">
        <v>0</v>
      </c>
      <c r="G34" s="26"/>
      <c r="H34" s="27"/>
    </row>
    <row r="35" spans="1:8" s="14" customFormat="1" ht="30" customHeight="1" thickBot="1">
      <c r="A35" s="34" t="s">
        <v>18</v>
      </c>
      <c r="B35" s="35">
        <v>0</v>
      </c>
      <c r="C35" s="35">
        <v>4448</v>
      </c>
      <c r="D35" s="35">
        <v>4448</v>
      </c>
      <c r="E35" s="32">
        <v>0.04</v>
      </c>
      <c r="F35" s="38">
        <v>0</v>
      </c>
      <c r="G35" s="26"/>
      <c r="H35" s="27"/>
    </row>
    <row r="36" spans="1:8" s="14" customFormat="1" ht="30" customHeight="1" thickBot="1">
      <c r="A36" s="42" t="s">
        <v>34</v>
      </c>
      <c r="B36" s="23">
        <v>5421811</v>
      </c>
      <c r="C36" s="23">
        <v>7605682</v>
      </c>
      <c r="D36" s="23">
        <v>13027493</v>
      </c>
      <c r="E36" s="24">
        <v>100</v>
      </c>
      <c r="F36" s="25">
        <v>3846918</v>
      </c>
      <c r="G36" s="26"/>
      <c r="H36" s="27"/>
    </row>
    <row r="37" spans="1:8" s="14" customFormat="1" ht="30" customHeight="1" thickBot="1">
      <c r="A37" s="43" t="s">
        <v>35</v>
      </c>
      <c r="B37" s="23">
        <v>0</v>
      </c>
      <c r="C37" s="23">
        <v>0</v>
      </c>
      <c r="D37" s="23">
        <v>0</v>
      </c>
      <c r="E37" s="44">
        <v>0</v>
      </c>
      <c r="F37" s="45">
        <v>0</v>
      </c>
      <c r="G37" s="26"/>
      <c r="H37" s="27"/>
    </row>
    <row r="38" spans="1:8" s="14" customFormat="1" ht="24" hidden="1" customHeight="1">
      <c r="A38" s="46" t="s">
        <v>36</v>
      </c>
      <c r="B38" s="29">
        <v>0</v>
      </c>
      <c r="C38" s="29">
        <v>0</v>
      </c>
      <c r="D38" s="29">
        <v>0</v>
      </c>
      <c r="E38" s="30">
        <v>0</v>
      </c>
      <c r="F38" s="47">
        <v>0</v>
      </c>
      <c r="G38" s="26"/>
      <c r="H38" s="27"/>
    </row>
    <row r="39" spans="1:8" s="14" customFormat="1" ht="24" hidden="1" customHeight="1">
      <c r="A39" s="28" t="s">
        <v>37</v>
      </c>
      <c r="B39" s="29">
        <v>0</v>
      </c>
      <c r="C39" s="29">
        <v>0</v>
      </c>
      <c r="D39" s="29">
        <v>0</v>
      </c>
      <c r="E39" s="44">
        <v>0</v>
      </c>
      <c r="F39" s="31">
        <v>0</v>
      </c>
      <c r="G39" s="26"/>
      <c r="H39" s="27"/>
    </row>
    <row r="40" spans="1:8" s="14" customFormat="1" ht="24" hidden="1" customHeight="1">
      <c r="A40" s="28" t="s">
        <v>38</v>
      </c>
      <c r="B40" s="29">
        <v>0</v>
      </c>
      <c r="C40" s="29">
        <v>0</v>
      </c>
      <c r="D40" s="29">
        <v>0</v>
      </c>
      <c r="E40" s="44">
        <v>0</v>
      </c>
      <c r="F40" s="31">
        <v>0</v>
      </c>
      <c r="G40" s="26"/>
      <c r="H40" s="27"/>
    </row>
    <row r="41" spans="1:8" s="14" customFormat="1" ht="24" hidden="1" customHeight="1">
      <c r="A41" s="46" t="s">
        <v>39</v>
      </c>
      <c r="B41" s="35">
        <v>0</v>
      </c>
      <c r="C41" s="35">
        <v>0</v>
      </c>
      <c r="D41" s="35">
        <v>0</v>
      </c>
      <c r="E41" s="44">
        <v>0</v>
      </c>
      <c r="F41" s="38">
        <v>0</v>
      </c>
      <c r="G41" s="26"/>
      <c r="H41" s="27"/>
    </row>
    <row r="42" spans="1:8" s="14" customFormat="1" ht="30" customHeight="1" thickBot="1">
      <c r="A42" s="43" t="s">
        <v>40</v>
      </c>
      <c r="B42" s="48">
        <v>0</v>
      </c>
      <c r="C42" s="48">
        <v>0</v>
      </c>
      <c r="D42" s="48">
        <v>0</v>
      </c>
      <c r="E42" s="49">
        <v>0</v>
      </c>
      <c r="F42" s="50">
        <v>0</v>
      </c>
      <c r="G42" s="26"/>
      <c r="H42" s="27"/>
    </row>
    <row r="43" spans="1:8" s="14" customFormat="1" ht="24" customHeight="1">
      <c r="A43" s="39" t="s">
        <v>41</v>
      </c>
      <c r="B43" s="29">
        <v>0</v>
      </c>
      <c r="C43" s="29">
        <v>0</v>
      </c>
      <c r="D43" s="29">
        <v>0</v>
      </c>
      <c r="E43" s="44">
        <v>0</v>
      </c>
      <c r="F43" s="41">
        <v>0</v>
      </c>
      <c r="G43" s="26"/>
      <c r="H43" s="27"/>
    </row>
    <row r="44" spans="1:8" s="14" customFormat="1" ht="24" customHeight="1">
      <c r="A44" s="51" t="s">
        <v>42</v>
      </c>
      <c r="B44" s="52">
        <v>0</v>
      </c>
      <c r="C44" s="52">
        <v>0</v>
      </c>
      <c r="D44" s="52">
        <v>0</v>
      </c>
      <c r="E44" s="44">
        <v>0</v>
      </c>
      <c r="F44" s="31">
        <v>0</v>
      </c>
      <c r="G44" s="26"/>
      <c r="H44" s="27"/>
    </row>
    <row r="45" spans="1:8" s="14" customFormat="1" ht="24" customHeight="1" thickBot="1">
      <c r="A45" s="53" t="s">
        <v>43</v>
      </c>
      <c r="B45" s="54">
        <v>0</v>
      </c>
      <c r="C45" s="54">
        <v>0</v>
      </c>
      <c r="D45" s="54">
        <v>0</v>
      </c>
      <c r="E45" s="44">
        <v>0</v>
      </c>
      <c r="F45" s="31">
        <v>0</v>
      </c>
      <c r="G45" s="26"/>
      <c r="H45" s="27"/>
    </row>
    <row r="46" spans="1:8" s="14" customFormat="1" ht="30" customHeight="1" thickBot="1">
      <c r="A46" s="42" t="s">
        <v>44</v>
      </c>
      <c r="B46" s="23">
        <v>5421811</v>
      </c>
      <c r="C46" s="23">
        <v>7605682</v>
      </c>
      <c r="D46" s="23">
        <v>13027493</v>
      </c>
      <c r="E46" s="24">
        <v>100</v>
      </c>
      <c r="F46" s="45">
        <v>3846918</v>
      </c>
      <c r="G46" s="26"/>
      <c r="H46" s="27"/>
    </row>
    <row r="47" spans="1:8" ht="21" customHeight="1">
      <c r="A47" s="5" t="s">
        <v>45</v>
      </c>
      <c r="B47" s="55"/>
      <c r="C47" s="55"/>
      <c r="D47" s="55"/>
      <c r="E47" s="56"/>
    </row>
    <row r="48" spans="1:8" ht="15.6" customHeight="1">
      <c r="A48" s="57"/>
      <c r="B48" s="57"/>
      <c r="C48" s="57"/>
      <c r="D48" s="57"/>
      <c r="E48" s="57"/>
    </row>
    <row r="49" spans="1:6" ht="19.899999999999999" customHeight="1">
      <c r="A49" s="57"/>
      <c r="B49" s="57"/>
      <c r="C49" s="57"/>
      <c r="D49" s="57"/>
      <c r="E49" s="57"/>
    </row>
    <row r="50" spans="1:6">
      <c r="A50" s="57"/>
      <c r="B50" s="57"/>
      <c r="C50" s="57"/>
      <c r="D50" s="57"/>
      <c r="E50" s="57"/>
    </row>
    <row r="51" spans="1:6">
      <c r="A51" s="57"/>
      <c r="B51" s="57"/>
      <c r="C51" s="57"/>
      <c r="D51" s="57"/>
      <c r="E51" s="57"/>
    </row>
    <row r="52" spans="1:6">
      <c r="A52" s="57"/>
      <c r="B52" s="57"/>
      <c r="C52" s="57"/>
      <c r="D52" s="57"/>
      <c r="E52" s="57"/>
    </row>
    <row r="53" spans="1:6">
      <c r="A53" s="57"/>
      <c r="B53" s="57"/>
      <c r="C53" s="57"/>
      <c r="D53" s="57"/>
      <c r="E53" s="57"/>
    </row>
    <row r="54" spans="1:6">
      <c r="A54" s="58"/>
      <c r="B54" s="57"/>
      <c r="C54" s="57"/>
      <c r="D54" s="57"/>
      <c r="E54" s="57"/>
    </row>
    <row r="55" spans="1:6" ht="27.75">
      <c r="A55" s="172" t="s">
        <v>46</v>
      </c>
      <c r="B55" s="172"/>
      <c r="C55" s="172"/>
      <c r="D55" s="172"/>
      <c r="E55" s="172"/>
    </row>
    <row r="56" spans="1:6" ht="26.25" thickBot="1">
      <c r="A56" s="58"/>
      <c r="B56" s="59"/>
      <c r="C56" s="59"/>
      <c r="D56" s="171" t="s">
        <v>4</v>
      </c>
      <c r="E56" s="171"/>
    </row>
    <row r="57" spans="1:6" ht="41.65" customHeight="1">
      <c r="A57" s="163" t="s">
        <v>47</v>
      </c>
      <c r="B57" s="164"/>
      <c r="C57" s="60" t="s">
        <v>48</v>
      </c>
      <c r="D57" s="61" t="s">
        <v>49</v>
      </c>
      <c r="E57" s="62" t="s">
        <v>50</v>
      </c>
    </row>
    <row r="58" spans="1:6" ht="35.65" customHeight="1">
      <c r="A58" s="165" t="s">
        <v>51</v>
      </c>
      <c r="B58" s="63" t="s">
        <v>52</v>
      </c>
      <c r="C58" s="64">
        <f>+B46</f>
        <v>5421811</v>
      </c>
      <c r="D58" s="64">
        <f>+C46</f>
        <v>7605682</v>
      </c>
      <c r="E58" s="65">
        <f>+D46</f>
        <v>13027493</v>
      </c>
    </row>
    <row r="59" spans="1:6" ht="35.65" customHeight="1">
      <c r="A59" s="166"/>
      <c r="B59" s="63" t="s">
        <v>53</v>
      </c>
      <c r="C59" s="66">
        <f>+C58/E58*100</f>
        <v>41.618222324126371</v>
      </c>
      <c r="D59" s="66">
        <f>+D58/E58*100</f>
        <v>58.381777675873636</v>
      </c>
      <c r="E59" s="67">
        <v>100</v>
      </c>
    </row>
    <row r="60" spans="1:6" ht="35.65" customHeight="1">
      <c r="A60" s="165" t="s">
        <v>54</v>
      </c>
      <c r="B60" s="63" t="s">
        <v>52</v>
      </c>
      <c r="C60" s="64">
        <v>7141250</v>
      </c>
      <c r="D60" s="64">
        <v>7544208</v>
      </c>
      <c r="E60" s="65">
        <v>14685458</v>
      </c>
      <c r="F60" s="7"/>
    </row>
    <row r="61" spans="1:6" ht="35.65" customHeight="1">
      <c r="A61" s="166"/>
      <c r="B61" s="68" t="s">
        <v>53</v>
      </c>
      <c r="C61" s="66">
        <v>48.628037341429867</v>
      </c>
      <c r="D61" s="66">
        <v>51.371962658570133</v>
      </c>
      <c r="E61" s="67">
        <v>100</v>
      </c>
      <c r="F61" s="69"/>
    </row>
    <row r="62" spans="1:6" ht="35.65" customHeight="1">
      <c r="A62" s="165" t="s">
        <v>55</v>
      </c>
      <c r="B62" s="70" t="s">
        <v>56</v>
      </c>
      <c r="C62" s="71">
        <f>+C58-C60</f>
        <v>-1719439</v>
      </c>
      <c r="D62" s="71">
        <f>+D58-D60</f>
        <v>61474</v>
      </c>
      <c r="E62" s="72">
        <f>+E58-E60</f>
        <v>-1657965</v>
      </c>
      <c r="F62" s="7"/>
    </row>
    <row r="63" spans="1:6" ht="35.65" customHeight="1" thickBot="1">
      <c r="A63" s="167"/>
      <c r="B63" s="73" t="s">
        <v>57</v>
      </c>
      <c r="C63" s="74">
        <f>+C62/C60*100</f>
        <v>-24.077563451776648</v>
      </c>
      <c r="D63" s="74">
        <f>+D62/D60*100</f>
        <v>0.81485027984382186</v>
      </c>
      <c r="E63" s="75">
        <f>+E62/E60*100</f>
        <v>-11.289841964751798</v>
      </c>
      <c r="F63" s="76"/>
    </row>
    <row r="64" spans="1:6" ht="16.899999999999999" customHeight="1">
      <c r="A64" s="57"/>
      <c r="B64" s="77"/>
      <c r="C64" s="77"/>
      <c r="D64" s="77"/>
      <c r="E64" s="77"/>
    </row>
    <row r="65" spans="1:5" ht="32.65" customHeight="1">
      <c r="A65" s="78"/>
      <c r="B65" s="79"/>
      <c r="C65" s="79"/>
      <c r="D65" s="79"/>
      <c r="E65" s="80"/>
    </row>
    <row r="66" spans="1:5">
      <c r="B66" s="6"/>
    </row>
  </sheetData>
  <mergeCells count="10">
    <mergeCell ref="A57:B57"/>
    <mergeCell ref="A58:A59"/>
    <mergeCell ref="A60:A61"/>
    <mergeCell ref="A62:A63"/>
    <mergeCell ref="A1:E1"/>
    <mergeCell ref="A2:E2"/>
    <mergeCell ref="A3:E3"/>
    <mergeCell ref="D4:E4"/>
    <mergeCell ref="A55:E55"/>
    <mergeCell ref="D56:E56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3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49"/>
  <sheetViews>
    <sheetView tabSelected="1" view="pageBreakPreview" zoomScale="85" zoomScaleNormal="85" zoomScaleSheetLayoutView="85" zoomScalePageLayoutView="85" workbookViewId="0">
      <selection activeCell="M10" sqref="M10"/>
    </sheetView>
  </sheetViews>
  <sheetFormatPr defaultColWidth="8.77734375" defaultRowHeight="16.5"/>
  <cols>
    <col min="1" max="1" width="51.77734375" style="89" customWidth="1"/>
    <col min="2" max="2" width="13.77734375" style="90" customWidth="1"/>
    <col min="3" max="3" width="11" style="90" customWidth="1"/>
    <col min="4" max="4" width="13.109375" style="91" customWidth="1"/>
    <col min="5" max="5" width="10.77734375" style="162" customWidth="1"/>
    <col min="6" max="6" width="13.21875" style="88" customWidth="1"/>
    <col min="7" max="7" width="10.77734375" style="83" customWidth="1"/>
    <col min="8" max="8" width="12.21875" style="83" bestFit="1" customWidth="1"/>
    <col min="9" max="10" width="8.77734375" style="83"/>
    <col min="11" max="11" width="12.21875" style="83" bestFit="1" customWidth="1"/>
    <col min="12" max="13" width="11.21875" style="83" bestFit="1" customWidth="1"/>
    <col min="14" max="16384" width="8.77734375" style="83"/>
  </cols>
  <sheetData>
    <row r="1" spans="1:11" ht="30">
      <c r="A1" s="173" t="s">
        <v>58</v>
      </c>
      <c r="B1" s="173"/>
      <c r="C1" s="173"/>
      <c r="D1" s="173"/>
      <c r="E1" s="173"/>
      <c r="F1" s="173"/>
      <c r="G1" s="173"/>
    </row>
    <row r="2" spans="1:11">
      <c r="A2" s="174"/>
      <c r="B2" s="174"/>
      <c r="C2" s="174"/>
      <c r="D2" s="174"/>
      <c r="E2" s="174"/>
      <c r="F2" s="174"/>
      <c r="G2" s="174"/>
    </row>
    <row r="3" spans="1:11">
      <c r="A3" s="84"/>
      <c r="B3" s="85"/>
      <c r="C3" s="85"/>
      <c r="D3" s="86"/>
      <c r="E3" s="87"/>
    </row>
    <row r="4" spans="1:11" ht="18" thickBot="1">
      <c r="E4" s="92"/>
      <c r="F4" s="171" t="s">
        <v>4</v>
      </c>
      <c r="G4" s="171"/>
    </row>
    <row r="5" spans="1:11" s="96" customFormat="1" ht="21">
      <c r="A5" s="93" t="s">
        <v>59</v>
      </c>
      <c r="B5" s="175" t="s">
        <v>60</v>
      </c>
      <c r="C5" s="176"/>
      <c r="D5" s="175" t="s">
        <v>61</v>
      </c>
      <c r="E5" s="176"/>
      <c r="F5" s="94" t="s">
        <v>62</v>
      </c>
      <c r="G5" s="95"/>
    </row>
    <row r="6" spans="1:11" s="96" customFormat="1" ht="17.25" thickBot="1">
      <c r="A6" s="97"/>
      <c r="B6" s="98" t="s">
        <v>63</v>
      </c>
      <c r="C6" s="99" t="s">
        <v>11</v>
      </c>
      <c r="D6" s="98" t="s">
        <v>63</v>
      </c>
      <c r="E6" s="100" t="s">
        <v>11</v>
      </c>
      <c r="F6" s="101" t="s">
        <v>64</v>
      </c>
      <c r="G6" s="102" t="s">
        <v>65</v>
      </c>
    </row>
    <row r="7" spans="1:11" s="96" customFormat="1" ht="24" customHeight="1" thickBot="1">
      <c r="A7" s="103" t="s">
        <v>66</v>
      </c>
      <c r="B7" s="104">
        <v>1086739</v>
      </c>
      <c r="C7" s="105">
        <v>8.34</v>
      </c>
      <c r="D7" s="104">
        <v>1039694</v>
      </c>
      <c r="E7" s="105">
        <v>7.08</v>
      </c>
      <c r="F7" s="106">
        <f t="shared" ref="F7:F46" si="0">B7-D7</f>
        <v>47045</v>
      </c>
      <c r="G7" s="107">
        <f t="shared" ref="G7:G38" si="1">(F7/D7)*100</f>
        <v>4.5248890538947037</v>
      </c>
      <c r="I7" s="108"/>
      <c r="J7" s="109"/>
      <c r="K7" s="108"/>
    </row>
    <row r="8" spans="1:11" s="96" customFormat="1" ht="24" customHeight="1">
      <c r="A8" s="110" t="s">
        <v>24</v>
      </c>
      <c r="B8" s="111">
        <v>336081</v>
      </c>
      <c r="C8" s="112">
        <v>2.58</v>
      </c>
      <c r="D8" s="111">
        <v>531819</v>
      </c>
      <c r="E8" s="112">
        <v>3.621386045627665</v>
      </c>
      <c r="F8" s="113">
        <f t="shared" si="0"/>
        <v>-195738</v>
      </c>
      <c r="G8" s="114">
        <f t="shared" si="1"/>
        <v>-36.805379273775472</v>
      </c>
      <c r="I8" s="108"/>
      <c r="J8" s="109"/>
      <c r="K8" s="108"/>
    </row>
    <row r="9" spans="1:11" s="96" customFormat="1" ht="24" customHeight="1">
      <c r="A9" s="115" t="s">
        <v>14</v>
      </c>
      <c r="B9" s="116">
        <v>0</v>
      </c>
      <c r="C9" s="117">
        <v>0</v>
      </c>
      <c r="D9" s="116">
        <v>0</v>
      </c>
      <c r="E9" s="117">
        <v>0</v>
      </c>
      <c r="F9" s="118">
        <f t="shared" si="0"/>
        <v>0</v>
      </c>
      <c r="G9" s="119">
        <v>0</v>
      </c>
      <c r="I9" s="108"/>
      <c r="J9" s="109"/>
    </row>
    <row r="10" spans="1:11" s="96" customFormat="1" ht="24" customHeight="1">
      <c r="A10" s="115" t="s">
        <v>15</v>
      </c>
      <c r="B10" s="120">
        <v>301504</v>
      </c>
      <c r="C10" s="121">
        <v>2.31</v>
      </c>
      <c r="D10" s="120">
        <v>509348</v>
      </c>
      <c r="E10" s="121">
        <v>3.4683775023782886</v>
      </c>
      <c r="F10" s="118">
        <f t="shared" si="0"/>
        <v>-207844</v>
      </c>
      <c r="G10" s="122">
        <f t="shared" si="1"/>
        <v>-40.805893024022872</v>
      </c>
      <c r="I10" s="108"/>
      <c r="J10" s="109"/>
      <c r="K10" s="108"/>
    </row>
    <row r="11" spans="1:11" s="96" customFormat="1" ht="24" customHeight="1">
      <c r="A11" s="115" t="s">
        <v>21</v>
      </c>
      <c r="B11" s="120">
        <v>15462</v>
      </c>
      <c r="C11" s="121">
        <v>0.12</v>
      </c>
      <c r="D11" s="120">
        <v>10510</v>
      </c>
      <c r="E11" s="121">
        <v>7.1564009135706361E-2</v>
      </c>
      <c r="F11" s="118">
        <f t="shared" si="0"/>
        <v>4952</v>
      </c>
      <c r="G11" s="123">
        <f t="shared" si="1"/>
        <v>47.117031398667933</v>
      </c>
      <c r="I11" s="108"/>
      <c r="J11" s="109"/>
    </row>
    <row r="12" spans="1:11" s="96" customFormat="1" ht="24" customHeight="1">
      <c r="A12" s="115" t="s">
        <v>17</v>
      </c>
      <c r="B12" s="120">
        <v>19115</v>
      </c>
      <c r="C12" s="121">
        <v>0.15</v>
      </c>
      <c r="D12" s="120">
        <v>11961</v>
      </c>
      <c r="E12" s="121">
        <v>8.1444534113670086E-2</v>
      </c>
      <c r="F12" s="118">
        <f t="shared" si="0"/>
        <v>7154</v>
      </c>
      <c r="G12" s="123">
        <f t="shared" si="1"/>
        <v>59.811052587576285</v>
      </c>
      <c r="I12" s="108"/>
      <c r="J12" s="109"/>
    </row>
    <row r="13" spans="1:11" s="96" customFormat="1" ht="24" customHeight="1">
      <c r="A13" s="115" t="s">
        <v>18</v>
      </c>
      <c r="B13" s="120">
        <v>750658</v>
      </c>
      <c r="C13" s="121">
        <v>5.76</v>
      </c>
      <c r="D13" s="120">
        <v>507875</v>
      </c>
      <c r="E13" s="121">
        <v>3.4583539787617736</v>
      </c>
      <c r="F13" s="118">
        <f t="shared" si="0"/>
        <v>242783</v>
      </c>
      <c r="G13" s="122">
        <f t="shared" si="1"/>
        <v>47.803691853310362</v>
      </c>
      <c r="I13" s="108"/>
      <c r="J13" s="109"/>
    </row>
    <row r="14" spans="1:11" s="96" customFormat="1" ht="24" customHeight="1">
      <c r="A14" s="115" t="s">
        <v>67</v>
      </c>
      <c r="B14" s="120">
        <v>351711</v>
      </c>
      <c r="C14" s="121">
        <v>2.7</v>
      </c>
      <c r="D14" s="120">
        <v>262112</v>
      </c>
      <c r="E14" s="121">
        <v>1.79</v>
      </c>
      <c r="F14" s="118">
        <f t="shared" si="0"/>
        <v>89599</v>
      </c>
      <c r="G14" s="124">
        <f t="shared" si="1"/>
        <v>34.183478818215114</v>
      </c>
      <c r="I14" s="108"/>
      <c r="J14" s="109"/>
    </row>
    <row r="15" spans="1:11" s="96" customFormat="1" ht="24" customHeight="1">
      <c r="A15" s="115" t="s">
        <v>68</v>
      </c>
      <c r="B15" s="120">
        <v>398947</v>
      </c>
      <c r="C15" s="121">
        <v>3.06</v>
      </c>
      <c r="D15" s="120">
        <v>245763</v>
      </c>
      <c r="E15" s="121">
        <v>1.6735130669602361</v>
      </c>
      <c r="F15" s="118">
        <f t="shared" si="0"/>
        <v>153184</v>
      </c>
      <c r="G15" s="124">
        <f t="shared" si="1"/>
        <v>62.329968302795777</v>
      </c>
      <c r="I15" s="108"/>
      <c r="J15" s="109"/>
    </row>
    <row r="16" spans="1:11" s="96" customFormat="1" ht="24" customHeight="1">
      <c r="A16" s="115" t="s">
        <v>16</v>
      </c>
      <c r="B16" s="116">
        <v>0</v>
      </c>
      <c r="C16" s="117">
        <v>0</v>
      </c>
      <c r="D16" s="116">
        <v>0</v>
      </c>
      <c r="E16" s="117">
        <v>0</v>
      </c>
      <c r="F16" s="118">
        <f t="shared" si="0"/>
        <v>0</v>
      </c>
      <c r="G16" s="117">
        <v>0</v>
      </c>
      <c r="I16" s="108"/>
      <c r="J16" s="109"/>
    </row>
    <row r="17" spans="1:12" s="96" customFormat="1" ht="24" customHeight="1" thickBot="1">
      <c r="A17" s="125" t="s">
        <v>17</v>
      </c>
      <c r="B17" s="126">
        <v>0</v>
      </c>
      <c r="C17" s="127">
        <v>0</v>
      </c>
      <c r="D17" s="126">
        <v>0</v>
      </c>
      <c r="E17" s="127">
        <v>0</v>
      </c>
      <c r="F17" s="128">
        <f t="shared" si="0"/>
        <v>0</v>
      </c>
      <c r="G17" s="127">
        <v>0</v>
      </c>
      <c r="I17" s="108"/>
      <c r="J17" s="109"/>
    </row>
    <row r="18" spans="1:12" s="96" customFormat="1" ht="24" customHeight="1" thickBot="1">
      <c r="A18" s="103" t="s">
        <v>69</v>
      </c>
      <c r="B18" s="104">
        <v>11886435</v>
      </c>
      <c r="C18" s="105">
        <v>91.24</v>
      </c>
      <c r="D18" s="104">
        <v>13603465</v>
      </c>
      <c r="E18" s="105">
        <v>92.632226670274321</v>
      </c>
      <c r="F18" s="106">
        <f t="shared" si="0"/>
        <v>-1717030</v>
      </c>
      <c r="G18" s="107">
        <f t="shared" si="1"/>
        <v>-12.622004761286924</v>
      </c>
      <c r="I18" s="108"/>
      <c r="J18" s="109"/>
      <c r="K18" s="108"/>
    </row>
    <row r="19" spans="1:12" s="96" customFormat="1" ht="24" customHeight="1">
      <c r="A19" s="110" t="s">
        <v>24</v>
      </c>
      <c r="B19" s="111">
        <v>11882727</v>
      </c>
      <c r="C19" s="112">
        <v>91.21</v>
      </c>
      <c r="D19" s="111">
        <v>13600371</v>
      </c>
      <c r="E19" s="112">
        <v>92.611158204194496</v>
      </c>
      <c r="F19" s="129">
        <f t="shared" si="0"/>
        <v>-1717644</v>
      </c>
      <c r="G19" s="122">
        <f t="shared" si="1"/>
        <v>-12.629390771766447</v>
      </c>
      <c r="I19" s="108"/>
      <c r="J19" s="109"/>
      <c r="K19" s="108"/>
      <c r="L19" s="130"/>
    </row>
    <row r="20" spans="1:12" s="96" customFormat="1" ht="24" customHeight="1">
      <c r="A20" s="115" t="s">
        <v>25</v>
      </c>
      <c r="B20" s="120">
        <v>1281990</v>
      </c>
      <c r="C20" s="121">
        <v>9.84</v>
      </c>
      <c r="D20" s="120">
        <v>1210540</v>
      </c>
      <c r="E20" s="121">
        <v>8.2431190672375845</v>
      </c>
      <c r="F20" s="113">
        <f t="shared" si="0"/>
        <v>71450</v>
      </c>
      <c r="G20" s="122">
        <f t="shared" si="1"/>
        <v>5.9023245824177639</v>
      </c>
      <c r="I20" s="108"/>
      <c r="J20" s="109"/>
    </row>
    <row r="21" spans="1:12" s="96" customFormat="1" ht="24" customHeight="1">
      <c r="A21" s="115" t="s">
        <v>26</v>
      </c>
      <c r="B21" s="120">
        <v>10103483</v>
      </c>
      <c r="C21" s="121">
        <v>77.56</v>
      </c>
      <c r="D21" s="120">
        <v>12084114</v>
      </c>
      <c r="E21" s="121">
        <v>82.286278575852052</v>
      </c>
      <c r="F21" s="118">
        <f t="shared" si="0"/>
        <v>-1980631</v>
      </c>
      <c r="G21" s="122">
        <f t="shared" si="1"/>
        <v>-16.390370034575973</v>
      </c>
      <c r="I21" s="108"/>
      <c r="J21" s="109"/>
    </row>
    <row r="22" spans="1:12" s="96" customFormat="1" ht="24" customHeight="1">
      <c r="A22" s="115" t="s">
        <v>27</v>
      </c>
      <c r="B22" s="120">
        <v>12293</v>
      </c>
      <c r="C22" s="121">
        <v>0.09</v>
      </c>
      <c r="D22" s="120">
        <v>29971</v>
      </c>
      <c r="E22" s="121">
        <v>0.20408289031844401</v>
      </c>
      <c r="F22" s="118">
        <f t="shared" si="0"/>
        <v>-17678</v>
      </c>
      <c r="G22" s="122">
        <f t="shared" si="1"/>
        <v>-58.983684228087149</v>
      </c>
      <c r="I22" s="108"/>
      <c r="J22" s="109"/>
      <c r="L22" s="108"/>
    </row>
    <row r="23" spans="1:12" s="96" customFormat="1" ht="24" customHeight="1">
      <c r="A23" s="115" t="s">
        <v>28</v>
      </c>
      <c r="B23" s="120">
        <v>245125</v>
      </c>
      <c r="C23" s="121">
        <v>1.88</v>
      </c>
      <c r="D23" s="120">
        <v>139355</v>
      </c>
      <c r="E23" s="121">
        <v>0.94893215596425706</v>
      </c>
      <c r="F23" s="118">
        <f t="shared" si="0"/>
        <v>105770</v>
      </c>
      <c r="G23" s="122">
        <f t="shared" si="1"/>
        <v>75.899680671665891</v>
      </c>
      <c r="I23" s="108"/>
      <c r="J23" s="109"/>
    </row>
    <row r="24" spans="1:12" s="96" customFormat="1" ht="24" customHeight="1">
      <c r="A24" s="115" t="s">
        <v>29</v>
      </c>
      <c r="B24" s="120">
        <v>239836</v>
      </c>
      <c r="C24" s="121">
        <v>1.84</v>
      </c>
      <c r="D24" s="120">
        <v>136391</v>
      </c>
      <c r="E24" s="121">
        <v>0.92874551482216638</v>
      </c>
      <c r="F24" s="118">
        <f t="shared" si="0"/>
        <v>103445</v>
      </c>
      <c r="G24" s="122">
        <f t="shared" si="1"/>
        <v>75.844447214259006</v>
      </c>
      <c r="I24" s="108"/>
      <c r="J24" s="109"/>
    </row>
    <row r="25" spans="1:12" s="96" customFormat="1" ht="24" customHeight="1">
      <c r="A25" s="115" t="s">
        <v>30</v>
      </c>
      <c r="B25" s="120">
        <v>3708</v>
      </c>
      <c r="C25" s="121">
        <v>0.03</v>
      </c>
      <c r="D25" s="120">
        <v>3094</v>
      </c>
      <c r="E25" s="121">
        <v>2.1068466079820682E-2</v>
      </c>
      <c r="F25" s="118">
        <f t="shared" si="0"/>
        <v>614</v>
      </c>
      <c r="G25" s="122">
        <f t="shared" si="1"/>
        <v>19.84486102133161</v>
      </c>
      <c r="I25" s="108"/>
      <c r="J25" s="109"/>
    </row>
    <row r="26" spans="1:12" s="96" customFormat="1" ht="24" customHeight="1">
      <c r="A26" s="115" t="s">
        <v>67</v>
      </c>
      <c r="B26" s="120">
        <v>2220</v>
      </c>
      <c r="C26" s="121">
        <v>0.02</v>
      </c>
      <c r="D26" s="120">
        <v>1166</v>
      </c>
      <c r="E26" s="121">
        <v>7.9398291690597669E-3</v>
      </c>
      <c r="F26" s="118">
        <f t="shared" si="0"/>
        <v>1054</v>
      </c>
      <c r="G26" s="122">
        <f t="shared" si="1"/>
        <v>90.394511149228123</v>
      </c>
      <c r="I26" s="108"/>
      <c r="J26" s="109"/>
    </row>
    <row r="27" spans="1:12" s="96" customFormat="1" ht="24" customHeight="1">
      <c r="A27" s="115" t="s">
        <v>68</v>
      </c>
      <c r="B27" s="120">
        <v>1488</v>
      </c>
      <c r="C27" s="121">
        <v>0.01</v>
      </c>
      <c r="D27" s="120">
        <v>1928</v>
      </c>
      <c r="E27" s="121">
        <v>1.3128636910760915E-2</v>
      </c>
      <c r="F27" s="118">
        <f t="shared" si="0"/>
        <v>-440</v>
      </c>
      <c r="G27" s="122">
        <f t="shared" si="1"/>
        <v>-22.821576763485478</v>
      </c>
      <c r="I27" s="108"/>
      <c r="J27" s="109"/>
    </row>
    <row r="28" spans="1:12" s="96" customFormat="1" ht="24" customHeight="1">
      <c r="A28" s="115" t="s">
        <v>16</v>
      </c>
      <c r="B28" s="120">
        <v>0</v>
      </c>
      <c r="C28" s="117">
        <v>0</v>
      </c>
      <c r="D28" s="120">
        <v>0</v>
      </c>
      <c r="E28" s="117">
        <v>0</v>
      </c>
      <c r="F28" s="118">
        <f t="shared" si="0"/>
        <v>0</v>
      </c>
      <c r="G28" s="117">
        <v>0</v>
      </c>
      <c r="I28" s="108"/>
      <c r="J28" s="109"/>
    </row>
    <row r="29" spans="1:12" s="96" customFormat="1" ht="24" customHeight="1" thickBot="1">
      <c r="A29" s="125" t="s">
        <v>17</v>
      </c>
      <c r="B29" s="131">
        <v>0</v>
      </c>
      <c r="C29" s="127">
        <v>0</v>
      </c>
      <c r="D29" s="131">
        <v>0</v>
      </c>
      <c r="E29" s="127">
        <v>0</v>
      </c>
      <c r="F29" s="128">
        <f t="shared" si="0"/>
        <v>0</v>
      </c>
      <c r="G29" s="127">
        <v>0</v>
      </c>
      <c r="I29" s="108"/>
      <c r="J29" s="109"/>
    </row>
    <row r="30" spans="1:12" s="96" customFormat="1" ht="24" customHeight="1" thickBot="1">
      <c r="A30" s="103" t="s">
        <v>70</v>
      </c>
      <c r="B30" s="104">
        <v>44568</v>
      </c>
      <c r="C30" s="105">
        <v>0.34</v>
      </c>
      <c r="D30" s="104">
        <v>37306</v>
      </c>
      <c r="E30" s="105">
        <v>0.26</v>
      </c>
      <c r="F30" s="106">
        <f t="shared" si="0"/>
        <v>7262</v>
      </c>
      <c r="G30" s="107">
        <f t="shared" si="1"/>
        <v>19.466037634696832</v>
      </c>
      <c r="I30" s="108"/>
      <c r="J30" s="109"/>
    </row>
    <row r="31" spans="1:12" s="96" customFormat="1" ht="24" customHeight="1">
      <c r="A31" s="110" t="s">
        <v>24</v>
      </c>
      <c r="B31" s="111">
        <v>1870</v>
      </c>
      <c r="C31" s="112">
        <v>0.01</v>
      </c>
      <c r="D31" s="111">
        <v>2464</v>
      </c>
      <c r="E31" s="112">
        <v>1.6778506923296112E-2</v>
      </c>
      <c r="F31" s="113">
        <f t="shared" si="0"/>
        <v>-594</v>
      </c>
      <c r="G31" s="122">
        <f t="shared" si="1"/>
        <v>-24.107142857142858</v>
      </c>
      <c r="I31" s="108"/>
      <c r="J31" s="109"/>
    </row>
    <row r="32" spans="1:12" s="96" customFormat="1" ht="24" customHeight="1" thickBot="1">
      <c r="A32" s="125" t="s">
        <v>18</v>
      </c>
      <c r="B32" s="132">
        <v>42698</v>
      </c>
      <c r="C32" s="133">
        <v>0.33</v>
      </c>
      <c r="D32" s="132">
        <v>34842</v>
      </c>
      <c r="E32" s="133">
        <v>0.23725516973274471</v>
      </c>
      <c r="F32" s="118">
        <f t="shared" si="0"/>
        <v>7856</v>
      </c>
      <c r="G32" s="134">
        <f t="shared" si="1"/>
        <v>22.547500143504966</v>
      </c>
      <c r="I32" s="108"/>
      <c r="J32" s="109"/>
    </row>
    <row r="33" spans="1:11" s="96" customFormat="1" ht="24" customHeight="1" thickBot="1">
      <c r="A33" s="103" t="s">
        <v>71</v>
      </c>
      <c r="B33" s="104">
        <v>9751</v>
      </c>
      <c r="C33" s="105">
        <v>0.08</v>
      </c>
      <c r="D33" s="104">
        <v>4620</v>
      </c>
      <c r="E33" s="105">
        <v>3.1459700481180207E-2</v>
      </c>
      <c r="F33" s="106">
        <f t="shared" si="0"/>
        <v>5131</v>
      </c>
      <c r="G33" s="107">
        <f t="shared" si="1"/>
        <v>111.06060606060606</v>
      </c>
      <c r="I33" s="108"/>
      <c r="J33" s="109"/>
    </row>
    <row r="34" spans="1:11" s="96" customFormat="1" ht="24" customHeight="1">
      <c r="A34" s="110" t="s">
        <v>24</v>
      </c>
      <c r="B34" s="111">
        <v>5303</v>
      </c>
      <c r="C34" s="112">
        <v>0.04</v>
      </c>
      <c r="D34" s="111">
        <v>3689</v>
      </c>
      <c r="E34" s="112">
        <v>0.02</v>
      </c>
      <c r="F34" s="118">
        <f t="shared" si="0"/>
        <v>1614</v>
      </c>
      <c r="G34" s="114">
        <f t="shared" si="1"/>
        <v>43.751694226077525</v>
      </c>
      <c r="I34" s="108"/>
      <c r="J34" s="109"/>
    </row>
    <row r="35" spans="1:11" s="96" customFormat="1" ht="24" customHeight="1" thickBot="1">
      <c r="A35" s="125" t="s">
        <v>30</v>
      </c>
      <c r="B35" s="132">
        <v>4448</v>
      </c>
      <c r="C35" s="121">
        <v>0.04</v>
      </c>
      <c r="D35" s="132">
        <v>931</v>
      </c>
      <c r="E35" s="121">
        <v>6.3396063090863141E-3</v>
      </c>
      <c r="F35" s="118">
        <f t="shared" si="0"/>
        <v>3517</v>
      </c>
      <c r="G35" s="134">
        <f t="shared" si="1"/>
        <v>377.76584317937704</v>
      </c>
      <c r="I35" s="108"/>
      <c r="J35" s="109"/>
    </row>
    <row r="36" spans="1:11" s="96" customFormat="1" ht="24" customHeight="1" thickBot="1">
      <c r="A36" s="135" t="s">
        <v>72</v>
      </c>
      <c r="B36" s="104">
        <v>13027493</v>
      </c>
      <c r="C36" s="105">
        <v>100</v>
      </c>
      <c r="D36" s="104">
        <v>14685085</v>
      </c>
      <c r="E36" s="105">
        <v>99.997460071800987</v>
      </c>
      <c r="F36" s="106">
        <f t="shared" si="0"/>
        <v>-1657592</v>
      </c>
      <c r="G36" s="107">
        <f t="shared" si="1"/>
        <v>-11.287588733739028</v>
      </c>
      <c r="I36" s="108"/>
      <c r="J36" s="109"/>
      <c r="K36" s="108"/>
    </row>
    <row r="37" spans="1:11" s="138" customFormat="1" ht="24" customHeight="1" thickBot="1">
      <c r="A37" s="136" t="s">
        <v>35</v>
      </c>
      <c r="B37" s="104">
        <v>0</v>
      </c>
      <c r="C37" s="137">
        <v>0</v>
      </c>
      <c r="D37" s="104">
        <v>373</v>
      </c>
      <c r="E37" s="105">
        <v>2.5399281990216918E-3</v>
      </c>
      <c r="F37" s="106">
        <f t="shared" si="0"/>
        <v>-373</v>
      </c>
      <c r="G37" s="107">
        <f>(F37/D37)*100</f>
        <v>-100</v>
      </c>
      <c r="I37" s="108"/>
      <c r="J37" s="109"/>
    </row>
    <row r="38" spans="1:11" s="96" customFormat="1" ht="24" customHeight="1">
      <c r="A38" s="139" t="s">
        <v>73</v>
      </c>
      <c r="B38" s="140">
        <v>0</v>
      </c>
      <c r="C38" s="141">
        <v>0</v>
      </c>
      <c r="D38" s="140">
        <v>373</v>
      </c>
      <c r="E38" s="112">
        <v>2.5399281990216918E-3</v>
      </c>
      <c r="F38" s="113">
        <f t="shared" si="0"/>
        <v>-373</v>
      </c>
      <c r="G38" s="122">
        <f t="shared" si="1"/>
        <v>-100</v>
      </c>
      <c r="I38" s="108"/>
      <c r="J38" s="109"/>
    </row>
    <row r="39" spans="1:11" s="96" customFormat="1" ht="24" customHeight="1">
      <c r="A39" s="115" t="s">
        <v>74</v>
      </c>
      <c r="B39" s="120">
        <v>0</v>
      </c>
      <c r="C39" s="117">
        <v>0</v>
      </c>
      <c r="D39" s="120">
        <v>0</v>
      </c>
      <c r="E39" s="117">
        <v>0</v>
      </c>
      <c r="F39" s="118">
        <f t="shared" si="0"/>
        <v>0</v>
      </c>
      <c r="G39" s="119">
        <v>0</v>
      </c>
      <c r="I39" s="108"/>
      <c r="J39" s="109"/>
    </row>
    <row r="40" spans="1:11" s="96" customFormat="1" ht="24" customHeight="1">
      <c r="A40" s="139" t="s">
        <v>75</v>
      </c>
      <c r="B40" s="120">
        <v>0</v>
      </c>
      <c r="C40" s="117">
        <v>0</v>
      </c>
      <c r="D40" s="120">
        <v>0</v>
      </c>
      <c r="E40" s="117">
        <v>0</v>
      </c>
      <c r="F40" s="128">
        <f t="shared" si="0"/>
        <v>0</v>
      </c>
      <c r="G40" s="119">
        <v>0</v>
      </c>
      <c r="I40" s="108"/>
      <c r="J40" s="109"/>
    </row>
    <row r="41" spans="1:11" s="96" customFormat="1" ht="24" customHeight="1" thickBot="1">
      <c r="A41" s="125" t="s">
        <v>76</v>
      </c>
      <c r="B41" s="131">
        <v>0</v>
      </c>
      <c r="C41" s="127">
        <v>0</v>
      </c>
      <c r="D41" s="131">
        <v>0</v>
      </c>
      <c r="E41" s="127">
        <v>0</v>
      </c>
      <c r="F41" s="128">
        <f t="shared" si="0"/>
        <v>0</v>
      </c>
      <c r="G41" s="119">
        <v>0</v>
      </c>
      <c r="I41" s="108"/>
      <c r="J41" s="109"/>
    </row>
    <row r="42" spans="1:11" s="96" customFormat="1" ht="24" customHeight="1" thickBot="1">
      <c r="A42" s="103" t="s">
        <v>77</v>
      </c>
      <c r="B42" s="142">
        <v>0</v>
      </c>
      <c r="C42" s="137">
        <v>0</v>
      </c>
      <c r="D42" s="142">
        <v>0</v>
      </c>
      <c r="E42" s="137">
        <v>0</v>
      </c>
      <c r="F42" s="143">
        <f t="shared" si="0"/>
        <v>0</v>
      </c>
      <c r="G42" s="144">
        <f>C42-E42</f>
        <v>0</v>
      </c>
      <c r="I42" s="108"/>
      <c r="J42" s="109"/>
    </row>
    <row r="43" spans="1:11" s="96" customFormat="1" ht="24" customHeight="1">
      <c r="A43" s="110" t="s">
        <v>25</v>
      </c>
      <c r="B43" s="140">
        <v>0</v>
      </c>
      <c r="C43" s="145">
        <v>0</v>
      </c>
      <c r="D43" s="140">
        <v>0</v>
      </c>
      <c r="E43" s="145">
        <v>0</v>
      </c>
      <c r="F43" s="118">
        <f t="shared" si="0"/>
        <v>0</v>
      </c>
      <c r="G43" s="119">
        <v>0</v>
      </c>
      <c r="I43" s="108"/>
      <c r="J43" s="109"/>
    </row>
    <row r="44" spans="1:11" s="96" customFormat="1" ht="24" customHeight="1">
      <c r="A44" s="115" t="s">
        <v>78</v>
      </c>
      <c r="B44" s="120">
        <v>0</v>
      </c>
      <c r="C44" s="117">
        <v>0</v>
      </c>
      <c r="D44" s="120">
        <v>0</v>
      </c>
      <c r="E44" s="117">
        <v>0</v>
      </c>
      <c r="F44" s="118">
        <f t="shared" si="0"/>
        <v>0</v>
      </c>
      <c r="G44" s="119">
        <v>0</v>
      </c>
      <c r="I44" s="108"/>
      <c r="J44" s="109"/>
    </row>
    <row r="45" spans="1:11" s="96" customFormat="1" ht="24" customHeight="1" thickBot="1">
      <c r="A45" s="146" t="s">
        <v>79</v>
      </c>
      <c r="B45" s="132">
        <v>0</v>
      </c>
      <c r="C45" s="127">
        <v>0</v>
      </c>
      <c r="D45" s="132">
        <v>0</v>
      </c>
      <c r="E45" s="127">
        <v>0</v>
      </c>
      <c r="F45" s="118">
        <f t="shared" si="0"/>
        <v>0</v>
      </c>
      <c r="G45" s="119">
        <v>0</v>
      </c>
      <c r="I45" s="108"/>
      <c r="J45" s="109"/>
    </row>
    <row r="46" spans="1:11" s="96" customFormat="1" ht="24" customHeight="1" thickBot="1">
      <c r="A46" s="147" t="s">
        <v>80</v>
      </c>
      <c r="B46" s="104">
        <v>13027493</v>
      </c>
      <c r="C46" s="105">
        <v>100</v>
      </c>
      <c r="D46" s="104">
        <v>14685458</v>
      </c>
      <c r="E46" s="105">
        <v>100</v>
      </c>
      <c r="F46" s="106">
        <f t="shared" si="0"/>
        <v>-1657965</v>
      </c>
      <c r="G46" s="107">
        <f>(F46/D46)*100</f>
        <v>-11.289841964751798</v>
      </c>
      <c r="I46" s="108"/>
      <c r="J46" s="109"/>
    </row>
    <row r="47" spans="1:11" s="155" customFormat="1">
      <c r="A47" s="148" t="s">
        <v>81</v>
      </c>
      <c r="B47" s="149"/>
      <c r="C47" s="149"/>
      <c r="D47" s="150"/>
      <c r="E47" s="151"/>
      <c r="F47" s="149"/>
      <c r="G47" s="152"/>
      <c r="H47" s="154"/>
      <c r="I47" s="153"/>
    </row>
    <row r="48" spans="1:11" s="155" customFormat="1" ht="15.75">
      <c r="A48" s="57" t="s">
        <v>82</v>
      </c>
      <c r="B48" s="156"/>
      <c r="C48" s="156"/>
      <c r="D48" s="157"/>
      <c r="E48" s="157"/>
      <c r="F48" s="156"/>
      <c r="G48" s="152"/>
      <c r="H48" s="154"/>
      <c r="I48" s="153"/>
    </row>
    <row r="49" spans="1:9" s="161" customFormat="1">
      <c r="A49" s="177"/>
      <c r="B49" s="177"/>
      <c r="C49" s="177"/>
      <c r="D49" s="177"/>
      <c r="E49" s="177"/>
      <c r="F49" s="177"/>
      <c r="G49" s="158"/>
      <c r="H49" s="160"/>
      <c r="I49" s="159"/>
    </row>
  </sheetData>
  <mergeCells count="6">
    <mergeCell ref="A49:F49"/>
    <mergeCell ref="A1:G1"/>
    <mergeCell ref="A2:G2"/>
    <mergeCell ref="F4:G4"/>
    <mergeCell ref="B5:C5"/>
    <mergeCell ref="D5:E5"/>
  </mergeCells>
  <phoneticPr fontId="4" type="noConversion"/>
  <printOptions horizontalCentered="1"/>
  <pageMargins left="0.35433070866141736" right="0.35433070866141736" top="0.98425196850393704" bottom="0.59055118110236227" header="0.51181102362204722" footer="0.51181102362204722"/>
  <pageSetup paperSize="9" scale="64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附表1</vt:lpstr>
      <vt:lpstr>附表2</vt:lpstr>
      <vt:lpstr>附表1!Print_Area</vt:lpstr>
      <vt:lpstr>附表2!Print_Area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杜漢忠</cp:lastModifiedBy>
  <cp:lastPrinted>2023-02-23T01:19:14Z</cp:lastPrinted>
  <dcterms:created xsi:type="dcterms:W3CDTF">2023-02-23T01:10:06Z</dcterms:created>
  <dcterms:modified xsi:type="dcterms:W3CDTF">2023-02-23T01:19:34Z</dcterms:modified>
</cp:coreProperties>
</file>