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2255" activeTab="1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G31" i="2"/>
  <c r="F31" i="2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G15" i="2"/>
  <c r="F15" i="2"/>
  <c r="F14" i="2"/>
  <c r="G14" i="2" s="1"/>
  <c r="F13" i="2"/>
  <c r="G13" i="2" s="1"/>
  <c r="F12" i="2"/>
  <c r="G12" i="2" s="1"/>
  <c r="G11" i="2"/>
  <c r="F11" i="2"/>
  <c r="F10" i="2"/>
  <c r="G10" i="2" s="1"/>
  <c r="F9" i="2"/>
  <c r="F8" i="2"/>
  <c r="G8" i="2" s="1"/>
  <c r="F7" i="2"/>
  <c r="G7" i="2" s="1"/>
  <c r="E62" i="1"/>
  <c r="E63" i="1" s="1"/>
  <c r="E58" i="1"/>
  <c r="D58" i="1"/>
  <c r="D62" i="1" s="1"/>
  <c r="D63" i="1" s="1"/>
  <c r="C58" i="1"/>
  <c r="C62" i="1" s="1"/>
  <c r="C63" i="1" s="1"/>
  <c r="D59" i="1" l="1"/>
  <c r="C59" i="1"/>
</calcChain>
</file>

<file path=xl/sharedStrings.xml><?xml version="1.0" encoding="utf-8"?>
<sst xmlns="http://schemas.openxmlformats.org/spreadsheetml/2006/main" count="123" uniqueCount="85">
  <si>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</si>
  <si>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</si>
  <si>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</si>
  <si>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</si>
  <si>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</si>
  <si>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</si>
  <si>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</si>
  <si>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</si>
  <si>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</si>
  <si>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</si>
  <si>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</si>
  <si>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</si>
  <si>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</si>
  <si>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</si>
  <si>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</si>
  <si>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</si>
  <si>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</si>
  <si>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</si>
  <si>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</si>
  <si>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</si>
  <si>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</si>
  <si>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</si>
  <si>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</si>
  <si>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</si>
  <si>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</si>
  <si>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</si>
  <si>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</si>
  <si>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</si>
  <si>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</si>
  <si>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</si>
  <si>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</si>
  <si>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</si>
  <si>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</si>
  <si>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</si>
  <si>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</si>
  <si>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</si>
  <si>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</si>
  <si>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</si>
  <si>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</si>
  <si>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</si>
  <si>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</si>
  <si>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</si>
  <si>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</si>
  <si>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</si>
  <si>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</si>
  <si>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</si>
  <si>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</si>
  <si>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</si>
  <si>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</si>
  <si>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</si>
  <si>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</si>
  <si>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8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</si>
  <si>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</si>
  <si>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</si>
  <si>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111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7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</si>
  <si>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</si>
  <si>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</si>
  <si>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</si>
  <si>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</si>
  <si>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</si>
  <si>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</t>
    </r>
    <phoneticPr fontId="5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</si>
  <si>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7</t>
    </r>
    <r>
      <rPr>
        <sz val="14"/>
        <rFont val="標楷體"/>
        <family val="4"/>
        <charset val="136"/>
      </rPr>
      <t>月</t>
    </r>
    <phoneticPr fontId="5" type="noConversion"/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</si>
  <si>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</si>
  <si>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</si>
  <si>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</si>
  <si>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</si>
  <si>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</si>
  <si>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</si>
  <si>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1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</si>
  <si>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1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</si>
  <si>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1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</si>
  <si>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1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</si>
  <si>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</si>
  <si>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</si>
  <si>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</si>
  <si>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</si>
  <si>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</si>
  <si>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</si>
  <si>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</si>
  <si>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</si>
  <si>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</si>
  <si>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</si>
  <si>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</si>
  <si>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t xml:space="preserve">      </t>
    <phoneticPr fontId="4" type="noConversion"/>
  </si>
  <si>
    <r>
      <t>111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8</t>
    </r>
    <r>
      <rPr>
        <sz val="14"/>
        <rFont val="標楷體"/>
        <family val="4"/>
        <charset val="136"/>
      </rPr>
      <t>月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</si>
</sst>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83" formatCode="0.00_ "/>
    <numFmt numFmtId="184" formatCode="#,##0_ "/>
    <numFmt numFmtId="185" formatCode="0.00_);[Red]\(0.00\)"/>
    <numFmt numFmtId="186" formatCode="_(* #,##0_);_(* \-#,##0_);_(* &quot;-&quot;_);_(@_)"/>
    <numFmt numFmtId="187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3" fillId="0" borderId="38" applyAlignment="0" applyProtection="0"/>
  </cellStyleXfs>
  <cellXfs count="169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3" fontId="10" fillId="0" borderId="3" xfId="2" applyNumberFormat="1" applyFont="1" applyFill="1" applyBorder="1" applyAlignment="1" applyProtection="1">
      <alignment horizontal="right"/>
      <protection hidden="1"/>
    </xf>
    <xf numFmtId="176" fontId="7" fillId="0" borderId="0" xfId="0" applyNumberFormat="1" applyFont="1" applyFill="1"/>
    <xf numFmtId="0" fontId="12" fillId="0" borderId="4" xfId="0" applyFont="1" applyFill="1" applyBorder="1" applyAlignment="1">
      <alignment horizontal="center" vertical="center" shrinkToFit="1"/>
    </xf>
    <xf numFmtId="49" fontId="14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6" fillId="0" borderId="9" xfId="2" applyFont="1" applyFill="1" applyBorder="1" applyAlignment="1" applyProtection="1">
      <alignment horizontal="left" vertical="center"/>
      <protection hidden="1"/>
    </xf>
    <xf numFmtId="176" fontId="19" fillId="0" borderId="10" xfId="0" applyNumberFormat="1" applyFont="1" applyFill="1" applyBorder="1" applyAlignment="1" applyProtection="1">
      <alignment horizontal="right" vertical="center"/>
      <protection locked="0"/>
    </xf>
    <xf numFmtId="176" fontId="19" fillId="0" borderId="11" xfId="0" applyNumberFormat="1" applyFont="1" applyFill="1" applyBorder="1" applyAlignment="1" applyProtection="1">
      <alignment horizontal="right" vertical="center"/>
      <protection locked="0"/>
    </xf>
    <xf numFmtId="176" fontId="19" fillId="0" borderId="12" xfId="0" applyNumberFormat="1" applyFont="1" applyFill="1" applyBorder="1" applyAlignment="1" applyProtection="1">
      <alignment horizontal="right" vertical="center"/>
      <protection locked="0"/>
    </xf>
    <xf numFmtId="177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20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4" fillId="0" borderId="15" xfId="0" applyNumberFormat="1" applyFont="1" applyFill="1" applyBorder="1" applyAlignment="1" applyProtection="1">
      <alignment horizontal="right" vertical="center"/>
      <protection locked="0"/>
    </xf>
    <xf numFmtId="177" fontId="14" fillId="0" borderId="16" xfId="1" applyNumberFormat="1" applyFont="1" applyFill="1" applyBorder="1" applyAlignment="1" applyProtection="1">
      <alignment horizontal="right" vertical="center"/>
      <protection locked="0"/>
    </xf>
    <xf numFmtId="178" fontId="15" fillId="0" borderId="14" xfId="0" applyNumberFormat="1" applyFont="1" applyFill="1" applyBorder="1" applyAlignment="1">
      <alignment horizontal="right" vertical="center"/>
    </xf>
    <xf numFmtId="177" fontId="14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4" fillId="0" borderId="19" xfId="0" applyNumberFormat="1" applyFont="1" applyFill="1" applyBorder="1" applyAlignment="1" applyProtection="1">
      <alignment horizontal="right" vertical="center"/>
      <protection locked="0"/>
    </xf>
    <xf numFmtId="0" fontId="21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5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5" fillId="0" borderId="9" xfId="0" applyNumberFormat="1" applyFont="1" applyFill="1" applyBorder="1" applyAlignment="1" applyProtection="1">
      <alignment horizontal="right" vertical="center"/>
      <protection locked="0"/>
    </xf>
    <xf numFmtId="178" fontId="15" fillId="0" borderId="20" xfId="0" applyNumberFormat="1" applyFont="1" applyFill="1" applyBorder="1" applyAlignment="1">
      <alignment horizontal="right" vertical="center"/>
    </xf>
    <xf numFmtId="0" fontId="19" fillId="0" borderId="9" xfId="2" applyFont="1" applyFill="1" applyBorder="1" applyAlignment="1" applyProtection="1">
      <alignment horizontal="center" vertical="center" shrinkToFit="1"/>
      <protection hidden="1"/>
    </xf>
    <xf numFmtId="0" fontId="21" fillId="0" borderId="9" xfId="2" applyFont="1" applyFill="1" applyBorder="1" applyAlignment="1" applyProtection="1">
      <alignment horizontal="left" vertical="center" shrinkToFit="1"/>
      <protection hidden="1"/>
    </xf>
    <xf numFmtId="178" fontId="20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5" fillId="0" borderId="22" xfId="0" applyNumberFormat="1" applyFont="1" applyFill="1" applyBorder="1" applyAlignment="1">
      <alignment horizontal="right" vertical="center"/>
    </xf>
    <xf numFmtId="41" fontId="14" fillId="0" borderId="17" xfId="1" applyNumberFormat="1" applyFont="1" applyFill="1" applyBorder="1" applyAlignment="1" applyProtection="1">
      <alignment horizontal="right" vertical="center"/>
      <protection locked="0"/>
    </xf>
    <xf numFmtId="176" fontId="14" fillId="0" borderId="12" xfId="0" applyNumberFormat="1" applyFont="1" applyFill="1" applyBorder="1" applyAlignment="1" applyProtection="1">
      <alignment horizontal="right" vertical="center"/>
      <protection locked="0"/>
    </xf>
    <xf numFmtId="41" fontId="19" fillId="0" borderId="13" xfId="1" applyNumberFormat="1" applyFont="1" applyFill="1" applyBorder="1" applyAlignment="1" applyProtection="1">
      <alignment horizontal="right" vertical="center"/>
      <protection locked="0"/>
    </xf>
    <xf numFmtId="178" fontId="15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4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4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26" xfId="0" applyFont="1" applyFill="1" applyBorder="1" applyAlignment="1" applyProtection="1">
      <alignment horizontal="center" vertical="center"/>
    </xf>
    <xf numFmtId="0" fontId="25" fillId="0" borderId="27" xfId="0" applyFont="1" applyFill="1" applyBorder="1" applyAlignment="1" applyProtection="1">
      <alignment horizontal="center" vertical="center"/>
    </xf>
    <xf numFmtId="49" fontId="14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4" fillId="0" borderId="5" xfId="2" applyNumberFormat="1" applyFont="1" applyFill="1" applyBorder="1" applyAlignment="1" applyProtection="1">
      <alignment horizontal="center" vertical="center"/>
      <protection hidden="1"/>
    </xf>
    <xf numFmtId="49" fontId="14" fillId="0" borderId="16" xfId="2" applyNumberFormat="1" applyFont="1" applyFill="1" applyBorder="1" applyAlignment="1" applyProtection="1">
      <alignment horizontal="center" vertical="center"/>
      <protection hidden="1"/>
    </xf>
    <xf numFmtId="0" fontId="25" fillId="0" borderId="28" xfId="0" applyFont="1" applyFill="1" applyBorder="1" applyAlignment="1" applyProtection="1">
      <alignment horizontal="center" vertical="center"/>
    </xf>
    <xf numFmtId="176" fontId="27" fillId="0" borderId="15" xfId="0" applyNumberFormat="1" applyFont="1" applyFill="1" applyBorder="1" applyAlignment="1">
      <alignment horizontal="center" vertical="center"/>
    </xf>
    <xf numFmtId="176" fontId="28" fillId="0" borderId="23" xfId="0" applyNumberFormat="1" applyFont="1" applyFill="1" applyBorder="1" applyProtection="1"/>
    <xf numFmtId="176" fontId="28" fillId="0" borderId="17" xfId="0" applyNumberFormat="1" applyFont="1" applyFill="1" applyBorder="1" applyProtection="1"/>
    <xf numFmtId="0" fontId="25" fillId="0" borderId="29" xfId="0" applyFont="1" applyFill="1" applyBorder="1" applyAlignment="1" applyProtection="1">
      <alignment horizontal="center" vertical="center"/>
    </xf>
    <xf numFmtId="183" fontId="28" fillId="0" borderId="23" xfId="0" applyNumberFormat="1" applyFont="1" applyFill="1" applyBorder="1" applyProtection="1"/>
    <xf numFmtId="183" fontId="28" fillId="0" borderId="17" xfId="0" applyNumberFormat="1" applyFont="1" applyFill="1" applyBorder="1" applyProtection="1"/>
    <xf numFmtId="176" fontId="27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7" fillId="0" borderId="23" xfId="0" applyFont="1" applyFill="1" applyBorder="1" applyAlignment="1" applyProtection="1">
      <alignment horizontal="center" vertical="center"/>
    </xf>
    <xf numFmtId="184" fontId="28" fillId="0" borderId="23" xfId="0" applyNumberFormat="1" applyFont="1" applyFill="1" applyBorder="1" applyProtection="1"/>
    <xf numFmtId="184" fontId="28" fillId="0" borderId="17" xfId="0" applyNumberFormat="1" applyFont="1" applyFill="1" applyBorder="1" applyProtection="1"/>
    <xf numFmtId="0" fontId="29" fillId="0" borderId="30" xfId="0" applyFont="1" applyFill="1" applyBorder="1" applyAlignment="1">
      <alignment vertical="center"/>
    </xf>
    <xf numFmtId="0" fontId="27" fillId="0" borderId="25" xfId="0" applyFont="1" applyFill="1" applyBorder="1" applyAlignment="1" applyProtection="1">
      <alignment horizontal="center" vertical="center"/>
    </xf>
    <xf numFmtId="183" fontId="28" fillId="0" borderId="25" xfId="0" applyNumberFormat="1" applyFont="1" applyFill="1" applyBorder="1" applyProtection="1"/>
    <xf numFmtId="183" fontId="28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184" fontId="15" fillId="0" borderId="0" xfId="0" applyNumberFormat="1" applyFont="1" applyFill="1" applyBorder="1" applyProtection="1"/>
    <xf numFmtId="10" fontId="15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2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5" fontId="6" fillId="0" borderId="0" xfId="1" applyNumberFormat="1" applyFont="1" applyAlignment="1" applyProtection="1">
      <alignment horizontal="centerContinuous"/>
    </xf>
    <xf numFmtId="186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5" fontId="6" fillId="0" borderId="0" xfId="0" applyNumberFormat="1" applyFont="1" applyProtection="1"/>
    <xf numFmtId="0" fontId="28" fillId="0" borderId="4" xfId="0" applyFont="1" applyBorder="1" applyAlignment="1" applyProtection="1">
      <alignment horizontal="center" vertical="center" shrinkToFit="1"/>
    </xf>
    <xf numFmtId="49" fontId="14" fillId="0" borderId="31" xfId="2" applyNumberFormat="1" applyFont="1" applyBorder="1" applyAlignment="1" applyProtection="1">
      <alignment horizontal="center" vertical="center" wrapText="1"/>
      <protection hidden="1"/>
    </xf>
    <xf numFmtId="49" fontId="14" fillId="0" borderId="16" xfId="2" applyNumberFormat="1" applyFont="1" applyBorder="1" applyAlignment="1" applyProtection="1">
      <alignment horizontal="center" vertical="center" wrapText="1"/>
      <protection hidden="1"/>
    </xf>
    <xf numFmtId="186" fontId="15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5" fontId="9" fillId="0" borderId="32" xfId="2" applyNumberFormat="1" applyFont="1" applyBorder="1" applyAlignment="1" applyProtection="1">
      <alignment horizontal="center" vertical="center"/>
      <protection hidden="1"/>
    </xf>
    <xf numFmtId="186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/>
      <protection hidden="1"/>
    </xf>
    <xf numFmtId="176" fontId="21" fillId="0" borderId="10" xfId="0" applyNumberFormat="1" applyFont="1" applyBorder="1" applyAlignment="1" applyProtection="1">
      <alignment horizontal="right" vertical="center"/>
      <protection locked="0"/>
    </xf>
    <xf numFmtId="177" fontId="21" fillId="0" borderId="13" xfId="1" applyNumberFormat="1" applyFont="1" applyBorder="1" applyAlignment="1" applyProtection="1">
      <alignment horizontal="right" vertical="center"/>
      <protection locked="0"/>
    </xf>
    <xf numFmtId="186" fontId="21" fillId="0" borderId="10" xfId="0" applyNumberFormat="1" applyFont="1" applyBorder="1" applyAlignment="1" applyProtection="1">
      <alignment horizontal="right" vertical="center"/>
    </xf>
    <xf numFmtId="183" fontId="21" fillId="0" borderId="13" xfId="1" applyNumberFormat="1" applyFont="1" applyBorder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center" vertical="center" wrapText="1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6" fontId="9" fillId="0" borderId="29" xfId="0" applyNumberFormat="1" applyFont="1" applyBorder="1" applyAlignment="1" applyProtection="1">
      <alignment horizontal="right" vertical="center"/>
    </xf>
    <xf numFmtId="183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6" fontId="9" fillId="0" borderId="35" xfId="0" applyNumberFormat="1" applyFont="1" applyBorder="1" applyAlignment="1" applyProtection="1">
      <alignment horizontal="right" vertical="center"/>
    </xf>
    <xf numFmtId="186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87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6" fontId="9" fillId="0" borderId="28" xfId="0" applyNumberFormat="1" applyFont="1" applyBorder="1" applyAlignment="1" applyProtection="1">
      <alignment horizontal="right" vertical="center"/>
    </xf>
    <xf numFmtId="186" fontId="9" fillId="0" borderId="31" xfId="0" applyNumberFormat="1" applyFont="1" applyBorder="1" applyAlignment="1" applyProtection="1">
      <alignment horizontal="right" vertical="center"/>
    </xf>
    <xf numFmtId="186" fontId="7" fillId="0" borderId="0" xfId="0" applyNumberFormat="1" applyFont="1" applyAlignment="1" applyProtection="1">
      <alignment horizontal="center" vertical="center" wrapText="1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83" fontId="9" fillId="0" borderId="32" xfId="1" applyNumberFormat="1" applyFont="1" applyBorder="1" applyAlignment="1" applyProtection="1">
      <alignment horizontal="right" vertical="center"/>
      <protection locked="0"/>
    </xf>
    <xf numFmtId="0" fontId="21" fillId="0" borderId="9" xfId="2" applyFont="1" applyBorder="1" applyAlignment="1" applyProtection="1">
      <alignment horizontal="center" vertical="center"/>
      <protection hidden="1"/>
    </xf>
    <xf numFmtId="0" fontId="21" fillId="0" borderId="9" xfId="2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6" fontId="9" fillId="0" borderId="10" xfId="0" applyNumberFormat="1" applyFont="1" applyBorder="1" applyAlignment="1" applyProtection="1">
      <alignment horizontal="right" vertical="center"/>
    </xf>
    <xf numFmtId="186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19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2" fillId="0" borderId="0" xfId="2" applyNumberFormat="1" applyFont="1" applyProtection="1">
      <protection hidden="1"/>
    </xf>
    <xf numFmtId="10" fontId="32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2" applyFont="1" applyAlignment="1" applyProtection="1">
      <alignment horizontal="center" vertical="center" wrapText="1"/>
      <protection hidden="1"/>
    </xf>
    <xf numFmtId="0" fontId="7" fillId="0" borderId="0" xfId="2" applyFont="1"/>
    <xf numFmtId="185" fontId="6" fillId="0" borderId="0" xfId="1" applyNumberFormat="1" applyFont="1" applyProtection="1"/>
    <xf numFmtId="0" fontId="14" fillId="0" borderId="0" xfId="0" applyFont="1" applyFill="1" applyAlignment="1">
      <alignment horizontal="center" vertical="center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108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份"/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"/>
      <sheetName val="表7銀行別NDF (2)"/>
      <sheetName val="表7銀行別NDF-排序"/>
    </sheetNames>
    <sheetDataSet>
      <sheetData sheetId="0"/>
      <sheetData sheetId="1"/>
      <sheetData sheetId="2"/>
      <sheetData sheetId="3">
        <row r="2">
          <cell r="Q2" t="str">
            <v>總交易量</v>
          </cell>
          <cell r="R2" t="str">
            <v>匯率有關契約</v>
          </cell>
          <cell r="S2" t="str">
            <v>利率有關契約</v>
          </cell>
        </row>
        <row r="75">
          <cell r="T75">
            <v>169565.81</v>
          </cell>
          <cell r="U75">
            <v>148482.23000000001</v>
          </cell>
          <cell r="V75">
            <v>18862.82</v>
          </cell>
          <cell r="W75" t="str">
            <v>108/1</v>
          </cell>
        </row>
        <row r="76">
          <cell r="T76">
            <v>107913.1</v>
          </cell>
          <cell r="U76">
            <v>98820.05</v>
          </cell>
          <cell r="V76">
            <v>7865.66</v>
          </cell>
        </row>
        <row r="77">
          <cell r="T77">
            <v>148072</v>
          </cell>
          <cell r="U77">
            <v>126475.89</v>
          </cell>
          <cell r="V77">
            <v>19808.46</v>
          </cell>
        </row>
        <row r="78">
          <cell r="T78">
            <v>137877.06</v>
          </cell>
          <cell r="U78">
            <v>122994.42</v>
          </cell>
          <cell r="V78">
            <v>13333.89</v>
          </cell>
        </row>
        <row r="79">
          <cell r="T79">
            <v>162645.60999999999</v>
          </cell>
          <cell r="U79">
            <v>134573.31</v>
          </cell>
          <cell r="V79">
            <v>25513.16</v>
          </cell>
        </row>
        <row r="80">
          <cell r="T80">
            <v>139835.19</v>
          </cell>
          <cell r="U80">
            <v>117290.35</v>
          </cell>
          <cell r="V80">
            <v>19964.87</v>
          </cell>
        </row>
        <row r="81">
          <cell r="T81">
            <v>155954.54999999999</v>
          </cell>
          <cell r="U81">
            <v>137658.73000000001</v>
          </cell>
          <cell r="V81">
            <v>15219.31</v>
          </cell>
        </row>
        <row r="82">
          <cell r="T82">
            <v>155339.79</v>
          </cell>
          <cell r="U82">
            <v>124530.79</v>
          </cell>
          <cell r="V82">
            <v>27263.57</v>
          </cell>
          <cell r="W82">
            <v>8</v>
          </cell>
        </row>
        <row r="83">
          <cell r="T83">
            <v>140345.64000000001</v>
          </cell>
          <cell r="U83">
            <v>122714.38</v>
          </cell>
          <cell r="V83">
            <v>14704.14</v>
          </cell>
        </row>
        <row r="84">
          <cell r="T84">
            <v>149091.34</v>
          </cell>
          <cell r="U84">
            <v>127721.82</v>
          </cell>
          <cell r="V84">
            <v>17406.259999999998</v>
          </cell>
        </row>
        <row r="85">
          <cell r="T85">
            <v>138532.41</v>
          </cell>
          <cell r="U85">
            <v>121142.93</v>
          </cell>
          <cell r="V85">
            <v>12707.42</v>
          </cell>
        </row>
        <row r="86">
          <cell r="T86">
            <v>134326.92000000001</v>
          </cell>
          <cell r="U86">
            <v>124345.43</v>
          </cell>
          <cell r="V86">
            <v>5978.75</v>
          </cell>
        </row>
        <row r="87">
          <cell r="T87">
            <v>127556.22</v>
          </cell>
          <cell r="U87">
            <v>112595.9</v>
          </cell>
          <cell r="V87">
            <v>10404.44</v>
          </cell>
        </row>
        <row r="88">
          <cell r="T88">
            <v>149121.29999999999</v>
          </cell>
          <cell r="U88">
            <v>127020.42</v>
          </cell>
          <cell r="V88">
            <v>16822.599999999999</v>
          </cell>
        </row>
        <row r="89">
          <cell r="T89">
            <v>185155.5</v>
          </cell>
          <cell r="U89">
            <v>149997.67000000001</v>
          </cell>
          <cell r="V89">
            <v>28387.07</v>
          </cell>
        </row>
        <row r="90">
          <cell r="T90">
            <v>134027.31</v>
          </cell>
          <cell r="U90">
            <v>121537.13</v>
          </cell>
          <cell r="V90">
            <v>9246.0300000000007</v>
          </cell>
        </row>
        <row r="91">
          <cell r="T91">
            <v>125535.66</v>
          </cell>
          <cell r="U91">
            <v>115174.18</v>
          </cell>
          <cell r="V91">
            <v>7464.6</v>
          </cell>
        </row>
        <row r="92">
          <cell r="T92">
            <v>127732.07</v>
          </cell>
          <cell r="U92">
            <v>117569.01</v>
          </cell>
          <cell r="V92">
            <v>6523.68</v>
          </cell>
        </row>
        <row r="93">
          <cell r="T93">
            <v>140325.79999999999</v>
          </cell>
          <cell r="U93">
            <v>130334.56</v>
          </cell>
          <cell r="V93">
            <v>5316.78</v>
          </cell>
        </row>
        <row r="94">
          <cell r="T94">
            <v>129727.62</v>
          </cell>
          <cell r="U94">
            <v>118690.21</v>
          </cell>
          <cell r="V94">
            <v>7929.18</v>
          </cell>
          <cell r="W94" t="str">
            <v>109/8</v>
          </cell>
        </row>
        <row r="95">
          <cell r="T95">
            <v>130210.83</v>
          </cell>
          <cell r="U95">
            <v>121979.86</v>
          </cell>
          <cell r="V95">
            <v>5278.61</v>
          </cell>
        </row>
        <row r="96">
          <cell r="T96">
            <v>108914.54</v>
          </cell>
          <cell r="U96">
            <v>101180.16</v>
          </cell>
          <cell r="V96">
            <v>6195.85</v>
          </cell>
        </row>
        <row r="97">
          <cell r="T97">
            <v>111175.61</v>
          </cell>
          <cell r="U97">
            <v>103273.43</v>
          </cell>
          <cell r="V97">
            <v>5851.35</v>
          </cell>
        </row>
        <row r="98">
          <cell r="T98">
            <v>116865.55</v>
          </cell>
          <cell r="U98">
            <v>109907.3</v>
          </cell>
          <cell r="V98">
            <v>4197.03</v>
          </cell>
        </row>
        <row r="99">
          <cell r="T99">
            <v>130935.6</v>
          </cell>
          <cell r="U99">
            <v>120223.78</v>
          </cell>
          <cell r="V99">
            <v>7420.56</v>
          </cell>
        </row>
        <row r="100">
          <cell r="T100">
            <v>102215.67999999999</v>
          </cell>
          <cell r="U100">
            <v>93027.91</v>
          </cell>
          <cell r="V100">
            <v>7396.27</v>
          </cell>
        </row>
        <row r="101">
          <cell r="T101">
            <v>135601.41</v>
          </cell>
          <cell r="U101">
            <v>122000.73</v>
          </cell>
          <cell r="V101">
            <v>10549.48</v>
          </cell>
        </row>
        <row r="102">
          <cell r="T102">
            <v>117777.07</v>
          </cell>
          <cell r="U102">
            <v>107637.36</v>
          </cell>
          <cell r="V102">
            <v>7563.5</v>
          </cell>
        </row>
        <row r="103">
          <cell r="T103">
            <v>117730.24000000001</v>
          </cell>
          <cell r="U103">
            <v>108109</v>
          </cell>
          <cell r="V103">
            <v>7290.57</v>
          </cell>
        </row>
        <row r="104">
          <cell r="T104">
            <v>115283.32</v>
          </cell>
          <cell r="U104">
            <v>106897.27</v>
          </cell>
          <cell r="V104">
            <v>7553.93</v>
          </cell>
        </row>
        <row r="105">
          <cell r="T105">
            <v>120484.95</v>
          </cell>
          <cell r="U105">
            <v>109535.88</v>
          </cell>
          <cell r="V105">
            <v>9345.0499999999993</v>
          </cell>
        </row>
        <row r="106">
          <cell r="T106">
            <v>125951.53</v>
          </cell>
          <cell r="U106">
            <v>114575.93</v>
          </cell>
          <cell r="V106">
            <v>9719.6</v>
          </cell>
          <cell r="W106" t="str">
            <v>110/8</v>
          </cell>
        </row>
        <row r="107">
          <cell r="T107">
            <v>123348.49</v>
          </cell>
          <cell r="U107">
            <v>110853.15</v>
          </cell>
          <cell r="V107">
            <v>11083.09</v>
          </cell>
        </row>
        <row r="108">
          <cell r="T108">
            <v>128107.78</v>
          </cell>
          <cell r="U108">
            <v>107640.5</v>
          </cell>
          <cell r="V108">
            <v>19169.93</v>
          </cell>
        </row>
        <row r="109">
          <cell r="T109">
            <v>124978.64</v>
          </cell>
          <cell r="U109">
            <v>103721.71</v>
          </cell>
          <cell r="V109">
            <v>20221.84</v>
          </cell>
        </row>
        <row r="110">
          <cell r="T110">
            <v>120130.06</v>
          </cell>
          <cell r="U110">
            <v>106722.2</v>
          </cell>
          <cell r="V110">
            <v>12508</v>
          </cell>
        </row>
        <row r="111">
          <cell r="T111">
            <v>135976.43</v>
          </cell>
          <cell r="U111">
            <v>119436.91</v>
          </cell>
          <cell r="V111">
            <v>15259.71</v>
          </cell>
        </row>
        <row r="112">
          <cell r="T112">
            <v>113374.43</v>
          </cell>
          <cell r="U112">
            <v>94585</v>
          </cell>
          <cell r="V112">
            <v>17998.11</v>
          </cell>
        </row>
        <row r="113">
          <cell r="T113">
            <v>163754.99</v>
          </cell>
          <cell r="U113">
            <v>128415.02</v>
          </cell>
          <cell r="V113">
            <v>33715.160000000003</v>
          </cell>
        </row>
        <row r="114">
          <cell r="T114">
            <v>124623.82</v>
          </cell>
          <cell r="U114">
            <v>104328.64</v>
          </cell>
          <cell r="V114">
            <v>19256.830000000002</v>
          </cell>
        </row>
        <row r="115">
          <cell r="T115">
            <v>127020.17</v>
          </cell>
          <cell r="U115">
            <v>112465.26</v>
          </cell>
          <cell r="V115">
            <v>13498.94</v>
          </cell>
        </row>
        <row r="116">
          <cell r="T116">
            <v>140449.54</v>
          </cell>
          <cell r="U116">
            <v>120880.64</v>
          </cell>
          <cell r="V116">
            <v>18586.34</v>
          </cell>
        </row>
        <row r="117">
          <cell r="T117">
            <v>148173.76000000001</v>
          </cell>
          <cell r="U117">
            <v>128205.59</v>
          </cell>
          <cell r="V117">
            <v>18896.75</v>
          </cell>
        </row>
        <row r="118">
          <cell r="T118">
            <v>161723.1</v>
          </cell>
          <cell r="U118">
            <v>142122</v>
          </cell>
          <cell r="V118">
            <v>18383.04</v>
          </cell>
          <cell r="W118" t="str">
            <v>111/8</v>
          </cell>
        </row>
      </sheetData>
      <sheetData sheetId="4">
        <row r="3">
          <cell r="M3" t="str">
            <v>純外幣交易</v>
          </cell>
          <cell r="N3">
            <v>51.591856698270064</v>
          </cell>
          <cell r="P3" t="str">
            <v>本國銀行</v>
          </cell>
          <cell r="Q3">
            <v>70.141814950940073</v>
          </cell>
        </row>
        <row r="4">
          <cell r="M4" t="str">
            <v>涉及新臺幣交易</v>
          </cell>
          <cell r="N4">
            <v>48.408143301729936</v>
          </cell>
          <cell r="P4" t="str">
            <v>外國及大陸地區銀行在台分行</v>
          </cell>
          <cell r="Q4">
            <v>29.858185049059927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"/>
  <sheetViews>
    <sheetView view="pageBreakPreview" topLeftCell="A18" zoomScale="85" zoomScaleNormal="85" zoomScaleSheetLayoutView="85" zoomScalePageLayoutView="85" workbookViewId="0">
      <selection activeCell="J25" sqref="J25"/>
    </sheetView>
  </sheetViews>
  <sheetFormatPr defaultColWidth="8.77734375" defaultRowHeight="16.5"/>
  <cols>
    <col min="1" max="1" width="48.44140625" style="87" customWidth="1"/>
    <col min="2" max="2" width="17.21875" style="10" customWidth="1"/>
    <col min="3" max="3" width="20.21875" style="10" customWidth="1"/>
    <col min="4" max="4" width="18.109375" style="10" customWidth="1"/>
    <col min="5" max="5" width="16.77734375" style="88" customWidth="1"/>
    <col min="6" max="6" width="17.5546875" style="3" hidden="1" customWidth="1"/>
    <col min="7" max="16384" width="8.77734375" style="3"/>
  </cols>
  <sheetData>
    <row r="1" spans="1:6" ht="30.75" thickBot="1">
      <c r="A1" s="1" t="s">
        <v>0</v>
      </c>
      <c r="B1" s="1"/>
      <c r="C1" s="1"/>
      <c r="D1" s="1"/>
      <c r="E1" s="1"/>
      <c r="F1" s="2" t="s">
        <v>1</v>
      </c>
    </row>
    <row r="2" spans="1:6" ht="31.15" customHeight="1">
      <c r="A2" s="4" t="s">
        <v>2</v>
      </c>
      <c r="B2" s="4"/>
      <c r="C2" s="4"/>
      <c r="D2" s="4"/>
      <c r="E2" s="4"/>
      <c r="F2" s="5" t="s">
        <v>3</v>
      </c>
    </row>
    <row r="3" spans="1:6" ht="19.5">
      <c r="A3" s="168" t="s">
        <v>84</v>
      </c>
      <c r="B3" s="168"/>
      <c r="C3" s="168"/>
      <c r="D3" s="168"/>
      <c r="E3" s="168"/>
      <c r="F3" s="6"/>
    </row>
    <row r="4" spans="1:6" ht="18" thickBot="1">
      <c r="A4" s="7"/>
      <c r="B4" s="8"/>
      <c r="C4" s="8"/>
      <c r="D4" s="9" t="s">
        <v>4</v>
      </c>
      <c r="E4" s="9"/>
      <c r="F4" s="10"/>
    </row>
    <row r="5" spans="1:6" s="17" customFormat="1" ht="39" customHeight="1">
      <c r="A5" s="11" t="s">
        <v>5</v>
      </c>
      <c r="B5" s="12" t="s">
        <v>6</v>
      </c>
      <c r="C5" s="13"/>
      <c r="D5" s="14"/>
      <c r="E5" s="15"/>
      <c r="F5" s="16" t="s">
        <v>7</v>
      </c>
    </row>
    <row r="6" spans="1:6" s="17" customFormat="1" ht="24.75" customHeight="1" thickBot="1">
      <c r="A6" s="18"/>
      <c r="B6" s="19" t="s">
        <v>8</v>
      </c>
      <c r="C6" s="20" t="s">
        <v>9</v>
      </c>
      <c r="D6" s="20" t="s">
        <v>10</v>
      </c>
      <c r="E6" s="21" t="s">
        <v>11</v>
      </c>
      <c r="F6" s="22"/>
    </row>
    <row r="7" spans="1:6" s="17" customFormat="1" ht="28.15" customHeight="1" thickBot="1">
      <c r="A7" s="23" t="s">
        <v>12</v>
      </c>
      <c r="B7" s="24">
        <v>439291</v>
      </c>
      <c r="C7" s="25">
        <v>1399013</v>
      </c>
      <c r="D7" s="26">
        <v>1838304</v>
      </c>
      <c r="E7" s="27">
        <v>11.37</v>
      </c>
      <c r="F7" s="28">
        <v>348376</v>
      </c>
    </row>
    <row r="8" spans="1:6" s="17" customFormat="1" ht="28.15" customHeight="1">
      <c r="A8" s="29" t="s">
        <v>13</v>
      </c>
      <c r="B8" s="30">
        <v>439291</v>
      </c>
      <c r="C8" s="30">
        <v>265067</v>
      </c>
      <c r="D8" s="30">
        <v>704358</v>
      </c>
      <c r="E8" s="31">
        <v>4.3600000000000003</v>
      </c>
      <c r="F8" s="32">
        <v>324465</v>
      </c>
    </row>
    <row r="9" spans="1:6" s="17" customFormat="1" ht="24" hidden="1" customHeight="1">
      <c r="A9" s="29" t="s">
        <v>14</v>
      </c>
      <c r="B9" s="30">
        <v>0</v>
      </c>
      <c r="C9" s="30">
        <v>0</v>
      </c>
      <c r="D9" s="30">
        <v>0</v>
      </c>
      <c r="E9" s="33">
        <v>0</v>
      </c>
      <c r="F9" s="32">
        <v>0</v>
      </c>
    </row>
    <row r="10" spans="1:6" s="17" customFormat="1" ht="24" hidden="1" customHeight="1">
      <c r="A10" s="29" t="s">
        <v>15</v>
      </c>
      <c r="B10" s="30">
        <v>419812</v>
      </c>
      <c r="C10" s="30">
        <v>200360</v>
      </c>
      <c r="D10" s="30">
        <v>620172</v>
      </c>
      <c r="E10" s="33">
        <v>3.84</v>
      </c>
      <c r="F10" s="32">
        <v>324465</v>
      </c>
    </row>
    <row r="11" spans="1:6" s="17" customFormat="1" ht="24" hidden="1" customHeight="1">
      <c r="A11" s="29" t="s">
        <v>16</v>
      </c>
      <c r="B11" s="30">
        <v>14182</v>
      </c>
      <c r="C11" s="30">
        <v>22035</v>
      </c>
      <c r="D11" s="30">
        <v>36217</v>
      </c>
      <c r="E11" s="33">
        <v>0.22</v>
      </c>
      <c r="F11" s="32">
        <v>0</v>
      </c>
    </row>
    <row r="12" spans="1:6" s="17" customFormat="1" ht="24" hidden="1" customHeight="1">
      <c r="A12" s="29" t="s">
        <v>17</v>
      </c>
      <c r="B12" s="30">
        <v>5297</v>
      </c>
      <c r="C12" s="30">
        <v>42672</v>
      </c>
      <c r="D12" s="30">
        <v>47969</v>
      </c>
      <c r="E12" s="33">
        <v>0.3</v>
      </c>
      <c r="F12" s="32">
        <v>0</v>
      </c>
    </row>
    <row r="13" spans="1:6" s="17" customFormat="1" ht="24.75" customHeight="1" thickBot="1">
      <c r="A13" s="29" t="s">
        <v>18</v>
      </c>
      <c r="B13" s="30">
        <v>0</v>
      </c>
      <c r="C13" s="30">
        <v>1133946</v>
      </c>
      <c r="D13" s="30">
        <v>1133946</v>
      </c>
      <c r="E13" s="33">
        <v>7.01</v>
      </c>
      <c r="F13" s="32">
        <v>23911</v>
      </c>
    </row>
    <row r="14" spans="1:6" s="17" customFormat="1" ht="24" hidden="1" customHeight="1">
      <c r="A14" s="29" t="s">
        <v>19</v>
      </c>
      <c r="B14" s="30">
        <v>0</v>
      </c>
      <c r="C14" s="30">
        <v>557107</v>
      </c>
      <c r="D14" s="30">
        <v>557107</v>
      </c>
      <c r="E14" s="33">
        <v>3.44</v>
      </c>
      <c r="F14" s="32">
        <v>4378</v>
      </c>
    </row>
    <row r="15" spans="1:6" s="17" customFormat="1" ht="24" hidden="1" customHeight="1">
      <c r="A15" s="29" t="s">
        <v>20</v>
      </c>
      <c r="B15" s="30">
        <v>0</v>
      </c>
      <c r="C15" s="30">
        <v>576839</v>
      </c>
      <c r="D15" s="30">
        <v>576839</v>
      </c>
      <c r="E15" s="33">
        <v>3.57</v>
      </c>
      <c r="F15" s="32">
        <v>19533</v>
      </c>
    </row>
    <row r="16" spans="1:6" s="17" customFormat="1" ht="24" hidden="1" customHeight="1">
      <c r="A16" s="29" t="s">
        <v>21</v>
      </c>
      <c r="B16" s="30">
        <v>0</v>
      </c>
      <c r="C16" s="30">
        <v>0</v>
      </c>
      <c r="D16" s="30">
        <v>0</v>
      </c>
      <c r="E16" s="33">
        <v>0</v>
      </c>
      <c r="F16" s="32">
        <v>0</v>
      </c>
    </row>
    <row r="17" spans="1:6" s="17" customFormat="1" ht="24" hidden="1" customHeight="1">
      <c r="A17" s="34" t="s">
        <v>22</v>
      </c>
      <c r="B17" s="35">
        <v>0</v>
      </c>
      <c r="C17" s="35">
        <v>0</v>
      </c>
      <c r="D17" s="35">
        <v>0</v>
      </c>
      <c r="E17" s="33">
        <v>0</v>
      </c>
      <c r="F17" s="32">
        <v>0</v>
      </c>
    </row>
    <row r="18" spans="1:6" s="17" customFormat="1" ht="30" customHeight="1" thickBot="1">
      <c r="A18" s="36" t="s">
        <v>23</v>
      </c>
      <c r="B18" s="24">
        <v>7293513</v>
      </c>
      <c r="C18" s="25">
        <v>6918745</v>
      </c>
      <c r="D18" s="26">
        <v>14212258</v>
      </c>
      <c r="E18" s="27">
        <v>87.88</v>
      </c>
      <c r="F18" s="28">
        <v>3496142</v>
      </c>
    </row>
    <row r="19" spans="1:6" s="17" customFormat="1" ht="30" customHeight="1">
      <c r="A19" s="37" t="s">
        <v>24</v>
      </c>
      <c r="B19" s="30">
        <v>7293513</v>
      </c>
      <c r="C19" s="30">
        <v>6914012</v>
      </c>
      <c r="D19" s="30">
        <v>14207525</v>
      </c>
      <c r="E19" s="33">
        <v>87.85</v>
      </c>
      <c r="F19" s="32">
        <v>3474556</v>
      </c>
    </row>
    <row r="20" spans="1:6" s="17" customFormat="1" ht="24" hidden="1" customHeight="1">
      <c r="A20" s="29" t="s">
        <v>25</v>
      </c>
      <c r="B20" s="30">
        <v>294360</v>
      </c>
      <c r="C20" s="30">
        <v>1137978</v>
      </c>
      <c r="D20" s="30">
        <v>1432338</v>
      </c>
      <c r="E20" s="33">
        <v>8.86</v>
      </c>
      <c r="F20" s="32">
        <v>299570</v>
      </c>
    </row>
    <row r="21" spans="1:6" s="17" customFormat="1" ht="24" hidden="1" customHeight="1">
      <c r="A21" s="29" t="s">
        <v>26</v>
      </c>
      <c r="B21" s="30">
        <v>6903009</v>
      </c>
      <c r="C21" s="30">
        <v>5198320</v>
      </c>
      <c r="D21" s="30">
        <v>12101329</v>
      </c>
      <c r="E21" s="33">
        <v>74.83</v>
      </c>
      <c r="F21" s="32">
        <v>2894391</v>
      </c>
    </row>
    <row r="22" spans="1:6" s="17" customFormat="1" ht="24" hidden="1" customHeight="1">
      <c r="A22" s="29" t="s">
        <v>27</v>
      </c>
      <c r="B22" s="30">
        <v>39744</v>
      </c>
      <c r="C22" s="30">
        <v>1221</v>
      </c>
      <c r="D22" s="30">
        <v>40965</v>
      </c>
      <c r="E22" s="33">
        <v>0.25</v>
      </c>
      <c r="F22" s="32">
        <v>37034</v>
      </c>
    </row>
    <row r="23" spans="1:6" s="17" customFormat="1" ht="24" hidden="1" customHeight="1">
      <c r="A23" s="29" t="s">
        <v>28</v>
      </c>
      <c r="B23" s="30">
        <v>28011</v>
      </c>
      <c r="C23" s="30">
        <v>289227</v>
      </c>
      <c r="D23" s="30">
        <v>317238</v>
      </c>
      <c r="E23" s="33">
        <v>1.96</v>
      </c>
      <c r="F23" s="32">
        <v>123383</v>
      </c>
    </row>
    <row r="24" spans="1:6" s="17" customFormat="1" ht="24" hidden="1" customHeight="1">
      <c r="A24" s="29" t="s">
        <v>29</v>
      </c>
      <c r="B24" s="30">
        <v>28389</v>
      </c>
      <c r="C24" s="30">
        <v>287266</v>
      </c>
      <c r="D24" s="30">
        <v>315655</v>
      </c>
      <c r="E24" s="33">
        <v>1.95</v>
      </c>
      <c r="F24" s="32">
        <v>120178</v>
      </c>
    </row>
    <row r="25" spans="1:6" s="17" customFormat="1" ht="26.65" customHeight="1" thickBot="1">
      <c r="A25" s="29" t="s">
        <v>30</v>
      </c>
      <c r="B25" s="30">
        <v>0</v>
      </c>
      <c r="C25" s="30">
        <v>4733</v>
      </c>
      <c r="D25" s="30">
        <v>4733</v>
      </c>
      <c r="E25" s="33">
        <v>0.03</v>
      </c>
      <c r="F25" s="32">
        <v>21586</v>
      </c>
    </row>
    <row r="26" spans="1:6" s="17" customFormat="1" ht="24" hidden="1" customHeight="1">
      <c r="A26" s="29" t="s">
        <v>19</v>
      </c>
      <c r="B26" s="30">
        <v>0</v>
      </c>
      <c r="C26" s="30">
        <v>1922</v>
      </c>
      <c r="D26" s="30">
        <v>1922</v>
      </c>
      <c r="E26" s="33">
        <v>0.01</v>
      </c>
      <c r="F26" s="32">
        <v>9984</v>
      </c>
    </row>
    <row r="27" spans="1:6" s="17" customFormat="1" ht="24" hidden="1" customHeight="1">
      <c r="A27" s="29" t="s">
        <v>31</v>
      </c>
      <c r="B27" s="30">
        <v>0</v>
      </c>
      <c r="C27" s="30">
        <v>2811</v>
      </c>
      <c r="D27" s="30">
        <v>2811</v>
      </c>
      <c r="E27" s="33">
        <v>0.02</v>
      </c>
      <c r="F27" s="32">
        <v>11602</v>
      </c>
    </row>
    <row r="28" spans="1:6" s="17" customFormat="1" ht="24" hidden="1" customHeight="1">
      <c r="A28" s="29" t="s">
        <v>16</v>
      </c>
      <c r="B28" s="30">
        <v>0</v>
      </c>
      <c r="C28" s="30">
        <v>0</v>
      </c>
      <c r="D28" s="30">
        <v>0</v>
      </c>
      <c r="E28" s="33">
        <v>0</v>
      </c>
      <c r="F28" s="32">
        <v>0</v>
      </c>
    </row>
    <row r="29" spans="1:6" s="17" customFormat="1" ht="24" hidden="1" customHeight="1">
      <c r="A29" s="34" t="s">
        <v>17</v>
      </c>
      <c r="B29" s="35">
        <v>0</v>
      </c>
      <c r="C29" s="35">
        <v>0</v>
      </c>
      <c r="D29" s="35">
        <v>0</v>
      </c>
      <c r="E29" s="33">
        <v>0</v>
      </c>
      <c r="F29" s="38">
        <v>0</v>
      </c>
    </row>
    <row r="30" spans="1:6" s="17" customFormat="1" ht="30" customHeight="1" thickBot="1">
      <c r="A30" s="36" t="s">
        <v>32</v>
      </c>
      <c r="B30" s="26">
        <v>95911</v>
      </c>
      <c r="C30" s="26">
        <v>13367</v>
      </c>
      <c r="D30" s="26">
        <v>109278</v>
      </c>
      <c r="E30" s="27">
        <v>0.68</v>
      </c>
      <c r="F30" s="28">
        <v>2400</v>
      </c>
    </row>
    <row r="31" spans="1:6" s="17" customFormat="1" ht="30" customHeight="1" thickBot="1">
      <c r="A31" s="39" t="s">
        <v>13</v>
      </c>
      <c r="B31" s="30">
        <v>43</v>
      </c>
      <c r="C31" s="30">
        <v>563</v>
      </c>
      <c r="D31" s="30">
        <v>606</v>
      </c>
      <c r="E31" s="31">
        <v>0.01</v>
      </c>
      <c r="F31" s="40">
        <v>19</v>
      </c>
    </row>
    <row r="32" spans="1:6" s="17" customFormat="1" ht="30" customHeight="1" thickBot="1">
      <c r="A32" s="34" t="s">
        <v>18</v>
      </c>
      <c r="B32" s="35">
        <v>95868</v>
      </c>
      <c r="C32" s="35">
        <v>12804</v>
      </c>
      <c r="D32" s="35">
        <v>108672</v>
      </c>
      <c r="E32" s="33">
        <v>0.67</v>
      </c>
      <c r="F32" s="41">
        <v>2381</v>
      </c>
    </row>
    <row r="33" spans="1:6" s="17" customFormat="1" ht="30" customHeight="1" thickBot="1">
      <c r="A33" s="36" t="s">
        <v>33</v>
      </c>
      <c r="B33" s="26">
        <v>0</v>
      </c>
      <c r="C33" s="26">
        <v>10065</v>
      </c>
      <c r="D33" s="26">
        <v>10065</v>
      </c>
      <c r="E33" s="27">
        <v>0.06</v>
      </c>
      <c r="F33" s="28">
        <v>0</v>
      </c>
    </row>
    <row r="34" spans="1:6" s="17" customFormat="1" ht="30" customHeight="1">
      <c r="A34" s="39" t="s">
        <v>13</v>
      </c>
      <c r="B34" s="30">
        <v>0</v>
      </c>
      <c r="C34" s="30">
        <v>8921</v>
      </c>
      <c r="D34" s="30">
        <v>8921</v>
      </c>
      <c r="E34" s="33">
        <v>0.05</v>
      </c>
      <c r="F34" s="32">
        <v>0</v>
      </c>
    </row>
    <row r="35" spans="1:6" s="17" customFormat="1" ht="30" customHeight="1" thickBot="1">
      <c r="A35" s="34" t="s">
        <v>18</v>
      </c>
      <c r="B35" s="35">
        <v>0</v>
      </c>
      <c r="C35" s="35">
        <v>1144</v>
      </c>
      <c r="D35" s="35">
        <v>1144</v>
      </c>
      <c r="E35" s="33">
        <v>0.01</v>
      </c>
      <c r="F35" s="38">
        <v>0</v>
      </c>
    </row>
    <row r="36" spans="1:6" s="17" customFormat="1" ht="30" customHeight="1" thickBot="1">
      <c r="A36" s="42" t="s">
        <v>34</v>
      </c>
      <c r="B36" s="26">
        <v>7828715</v>
      </c>
      <c r="C36" s="26">
        <v>8341190</v>
      </c>
      <c r="D36" s="26">
        <v>16169905</v>
      </c>
      <c r="E36" s="27">
        <v>99.99</v>
      </c>
      <c r="F36" s="28">
        <v>3846918</v>
      </c>
    </row>
    <row r="37" spans="1:6" s="17" customFormat="1" ht="30" customHeight="1" thickBot="1">
      <c r="A37" s="43" t="s">
        <v>35</v>
      </c>
      <c r="B37" s="26">
        <v>0</v>
      </c>
      <c r="C37" s="26">
        <v>2405</v>
      </c>
      <c r="D37" s="26">
        <v>2405</v>
      </c>
      <c r="E37" s="27">
        <v>0.01</v>
      </c>
      <c r="F37" s="44">
        <v>0</v>
      </c>
    </row>
    <row r="38" spans="1:6" s="17" customFormat="1" ht="24" hidden="1" customHeight="1">
      <c r="A38" s="45" t="s">
        <v>36</v>
      </c>
      <c r="B38" s="30">
        <v>0</v>
      </c>
      <c r="C38" s="30">
        <v>2405</v>
      </c>
      <c r="D38" s="30">
        <v>2405</v>
      </c>
      <c r="E38" s="31">
        <v>0.01</v>
      </c>
      <c r="F38" s="46">
        <v>0</v>
      </c>
    </row>
    <row r="39" spans="1:6" s="17" customFormat="1" ht="24" hidden="1" customHeight="1">
      <c r="A39" s="29" t="s">
        <v>37</v>
      </c>
      <c r="B39" s="30">
        <v>0</v>
      </c>
      <c r="C39" s="30">
        <v>0</v>
      </c>
      <c r="D39" s="30">
        <v>0</v>
      </c>
      <c r="E39" s="47">
        <v>0</v>
      </c>
      <c r="F39" s="32">
        <v>0</v>
      </c>
    </row>
    <row r="40" spans="1:6" s="17" customFormat="1" ht="24" hidden="1" customHeight="1">
      <c r="A40" s="29" t="s">
        <v>38</v>
      </c>
      <c r="B40" s="30">
        <v>0</v>
      </c>
      <c r="C40" s="30">
        <v>0</v>
      </c>
      <c r="D40" s="30">
        <v>0</v>
      </c>
      <c r="E40" s="47">
        <v>0</v>
      </c>
      <c r="F40" s="32">
        <v>0</v>
      </c>
    </row>
    <row r="41" spans="1:6" s="17" customFormat="1" ht="24" hidden="1" customHeight="1">
      <c r="A41" s="45" t="s">
        <v>39</v>
      </c>
      <c r="B41" s="35">
        <v>0</v>
      </c>
      <c r="C41" s="35">
        <v>0</v>
      </c>
      <c r="D41" s="35">
        <v>0</v>
      </c>
      <c r="E41" s="47">
        <v>0</v>
      </c>
      <c r="F41" s="38">
        <v>0</v>
      </c>
    </row>
    <row r="42" spans="1:6" s="17" customFormat="1" ht="30" customHeight="1" thickBot="1">
      <c r="A42" s="43" t="s">
        <v>40</v>
      </c>
      <c r="B42" s="48">
        <v>0</v>
      </c>
      <c r="C42" s="48">
        <v>0</v>
      </c>
      <c r="D42" s="48">
        <v>0</v>
      </c>
      <c r="E42" s="49">
        <v>0</v>
      </c>
      <c r="F42" s="50">
        <v>0</v>
      </c>
    </row>
    <row r="43" spans="1:6" s="17" customFormat="1" ht="24" hidden="1" customHeight="1">
      <c r="A43" s="39" t="s">
        <v>41</v>
      </c>
      <c r="B43" s="30">
        <v>0</v>
      </c>
      <c r="C43" s="30">
        <v>0</v>
      </c>
      <c r="D43" s="30">
        <v>0</v>
      </c>
      <c r="E43" s="47">
        <v>0</v>
      </c>
      <c r="F43" s="41">
        <v>0</v>
      </c>
    </row>
    <row r="44" spans="1:6" s="17" customFormat="1" ht="24" hidden="1" customHeight="1">
      <c r="A44" s="51" t="s">
        <v>42</v>
      </c>
      <c r="B44" s="52">
        <v>0</v>
      </c>
      <c r="C44" s="52">
        <v>0</v>
      </c>
      <c r="D44" s="52">
        <v>0</v>
      </c>
      <c r="E44" s="47">
        <v>0</v>
      </c>
      <c r="F44" s="32">
        <v>0</v>
      </c>
    </row>
    <row r="45" spans="1:6" s="17" customFormat="1" ht="24" hidden="1" customHeight="1">
      <c r="A45" s="53" t="s">
        <v>43</v>
      </c>
      <c r="B45" s="54">
        <v>0</v>
      </c>
      <c r="C45" s="54">
        <v>0</v>
      </c>
      <c r="D45" s="54">
        <v>0</v>
      </c>
      <c r="E45" s="47">
        <v>0</v>
      </c>
      <c r="F45" s="32">
        <v>0</v>
      </c>
    </row>
    <row r="46" spans="1:6" s="17" customFormat="1" ht="30" customHeight="1" thickBot="1">
      <c r="A46" s="42" t="s">
        <v>44</v>
      </c>
      <c r="B46" s="26">
        <v>7828715</v>
      </c>
      <c r="C46" s="26">
        <v>8343595</v>
      </c>
      <c r="D46" s="26">
        <v>16172310</v>
      </c>
      <c r="E46" s="27">
        <v>100</v>
      </c>
      <c r="F46" s="44">
        <v>3846918</v>
      </c>
    </row>
    <row r="47" spans="1:6" ht="21" customHeight="1">
      <c r="A47" s="7" t="s">
        <v>45</v>
      </c>
      <c r="B47" s="55"/>
      <c r="C47" s="55"/>
      <c r="D47" s="55"/>
      <c r="E47" s="56"/>
    </row>
    <row r="48" spans="1:6" ht="15.6" customHeight="1">
      <c r="A48" s="57"/>
      <c r="B48" s="57"/>
      <c r="C48" s="57"/>
      <c r="D48" s="57"/>
      <c r="E48" s="57"/>
    </row>
    <row r="49" spans="1:6" ht="19.899999999999999" customHeight="1">
      <c r="A49" s="57"/>
      <c r="B49" s="57"/>
      <c r="C49" s="57"/>
      <c r="D49" s="57"/>
      <c r="E49" s="57"/>
    </row>
    <row r="50" spans="1:6">
      <c r="A50" s="57"/>
      <c r="B50" s="57"/>
      <c r="C50" s="57"/>
      <c r="D50" s="57"/>
      <c r="E50" s="57"/>
    </row>
    <row r="51" spans="1:6">
      <c r="A51" s="57"/>
      <c r="B51" s="57"/>
      <c r="C51" s="57"/>
      <c r="D51" s="57"/>
      <c r="E51" s="57"/>
    </row>
    <row r="52" spans="1:6">
      <c r="A52" s="57"/>
      <c r="B52" s="57"/>
      <c r="C52" s="57"/>
      <c r="D52" s="57"/>
      <c r="E52" s="57"/>
    </row>
    <row r="53" spans="1:6">
      <c r="A53" s="57"/>
      <c r="B53" s="57"/>
      <c r="C53" s="57"/>
      <c r="D53" s="57"/>
      <c r="E53" s="57"/>
    </row>
    <row r="54" spans="1:6">
      <c r="A54" s="58"/>
      <c r="B54" s="57"/>
      <c r="C54" s="57"/>
      <c r="D54" s="57"/>
      <c r="E54" s="57"/>
    </row>
    <row r="55" spans="1:6" ht="27.75">
      <c r="A55" s="59" t="s">
        <v>46</v>
      </c>
      <c r="B55" s="59"/>
      <c r="C55" s="59"/>
      <c r="D55" s="59"/>
      <c r="E55" s="59"/>
    </row>
    <row r="56" spans="1:6" ht="26.25" thickBot="1">
      <c r="A56" s="58"/>
      <c r="B56" s="60"/>
      <c r="C56" s="60"/>
      <c r="D56" s="9" t="s">
        <v>4</v>
      </c>
      <c r="E56" s="9"/>
    </row>
    <row r="57" spans="1:6" ht="41.65" customHeight="1">
      <c r="A57" s="61" t="s">
        <v>47</v>
      </c>
      <c r="B57" s="62"/>
      <c r="C57" s="63" t="s">
        <v>48</v>
      </c>
      <c r="D57" s="64" t="s">
        <v>49</v>
      </c>
      <c r="E57" s="65" t="s">
        <v>50</v>
      </c>
    </row>
    <row r="58" spans="1:6" ht="35.65" customHeight="1">
      <c r="A58" s="66" t="s">
        <v>51</v>
      </c>
      <c r="B58" s="67" t="s">
        <v>52</v>
      </c>
      <c r="C58" s="68">
        <f>+B46</f>
        <v>7828715</v>
      </c>
      <c r="D58" s="68">
        <f>+C46</f>
        <v>8343595</v>
      </c>
      <c r="E58" s="69">
        <f>+D46</f>
        <v>16172310</v>
      </c>
    </row>
    <row r="59" spans="1:6" ht="35.65" customHeight="1">
      <c r="A59" s="70"/>
      <c r="B59" s="67" t="s">
        <v>53</v>
      </c>
      <c r="C59" s="71">
        <f>+C58/E58*100</f>
        <v>48.408143301729936</v>
      </c>
      <c r="D59" s="71">
        <f>+D58/E58*100</f>
        <v>51.591856698270064</v>
      </c>
      <c r="E59" s="72">
        <v>100</v>
      </c>
    </row>
    <row r="60" spans="1:6" ht="35.65" customHeight="1">
      <c r="A60" s="66" t="s">
        <v>54</v>
      </c>
      <c r="B60" s="67" t="s">
        <v>52</v>
      </c>
      <c r="C60" s="68">
        <v>6869500</v>
      </c>
      <c r="D60" s="68">
        <v>7947876</v>
      </c>
      <c r="E60" s="69">
        <v>14817376</v>
      </c>
      <c r="F60" s="10"/>
    </row>
    <row r="61" spans="1:6" ht="35.65" customHeight="1">
      <c r="A61" s="70"/>
      <c r="B61" s="73" t="s">
        <v>53</v>
      </c>
      <c r="C61" s="71">
        <v>46.361110091287415</v>
      </c>
      <c r="D61" s="71">
        <v>53.638889908712585</v>
      </c>
      <c r="E61" s="72">
        <v>100</v>
      </c>
      <c r="F61" s="74"/>
    </row>
    <row r="62" spans="1:6" ht="35.65" customHeight="1">
      <c r="A62" s="66" t="s">
        <v>55</v>
      </c>
      <c r="B62" s="75" t="s">
        <v>56</v>
      </c>
      <c r="C62" s="76">
        <f>+C58-C60</f>
        <v>959215</v>
      </c>
      <c r="D62" s="76">
        <f>+D58-D60</f>
        <v>395719</v>
      </c>
      <c r="E62" s="77">
        <f>+E58-E60</f>
        <v>1354934</v>
      </c>
      <c r="F62" s="10"/>
    </row>
    <row r="63" spans="1:6" ht="35.65" customHeight="1" thickBot="1">
      <c r="A63" s="78"/>
      <c r="B63" s="79" t="s">
        <v>57</v>
      </c>
      <c r="C63" s="80">
        <f>+C62/C60*100</f>
        <v>13.963388892932526</v>
      </c>
      <c r="D63" s="80">
        <f>+D62/D60*100</f>
        <v>4.9789277034518404</v>
      </c>
      <c r="E63" s="81">
        <f>+E62/E60*100</f>
        <v>9.1442236466159734</v>
      </c>
      <c r="F63" s="82"/>
    </row>
    <row r="64" spans="1:6" ht="16.899999999999999" customHeight="1">
      <c r="A64" s="57"/>
      <c r="B64" s="83"/>
      <c r="C64" s="83"/>
      <c r="D64" s="83"/>
      <c r="E64" s="83"/>
    </row>
    <row r="65" spans="1:5" ht="32.65" customHeight="1">
      <c r="A65" s="84"/>
      <c r="B65" s="85"/>
      <c r="C65" s="85"/>
      <c r="D65" s="85"/>
      <c r="E65" s="86"/>
    </row>
    <row r="66" spans="1:5">
      <c r="B66" s="8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9"/>
  <sheetViews>
    <sheetView tabSelected="1" view="pageBreakPreview" zoomScale="85" zoomScaleNormal="85" zoomScaleSheetLayoutView="85" zoomScalePageLayoutView="85" workbookViewId="0">
      <selection activeCell="J25" sqref="J25"/>
    </sheetView>
  </sheetViews>
  <sheetFormatPr defaultColWidth="8.77734375" defaultRowHeight="16.5"/>
  <cols>
    <col min="1" max="1" width="51.77734375" style="97" customWidth="1"/>
    <col min="2" max="2" width="13.77734375" style="98" customWidth="1"/>
    <col min="3" max="3" width="11" style="98" customWidth="1"/>
    <col min="4" max="4" width="13.109375" style="99" customWidth="1"/>
    <col min="5" max="5" width="10.77734375" style="167" customWidth="1"/>
    <col min="6" max="6" width="13.21875" style="96" customWidth="1"/>
    <col min="7" max="7" width="10.77734375" style="90" customWidth="1"/>
    <col min="8" max="9" width="11.21875" style="90" bestFit="1" customWidth="1"/>
    <col min="10" max="16384" width="8.77734375" style="90"/>
  </cols>
  <sheetData>
    <row r="1" spans="1:7" ht="30">
      <c r="A1" s="89" t="s">
        <v>58</v>
      </c>
      <c r="B1" s="89"/>
      <c r="C1" s="89"/>
      <c r="D1" s="89"/>
      <c r="E1" s="89"/>
      <c r="F1" s="89"/>
      <c r="G1" s="89"/>
    </row>
    <row r="2" spans="1:7">
      <c r="A2" s="91"/>
      <c r="B2" s="91"/>
      <c r="C2" s="91"/>
      <c r="D2" s="91"/>
      <c r="E2" s="91"/>
      <c r="F2" s="91"/>
      <c r="G2" s="91"/>
    </row>
    <row r="3" spans="1:7">
      <c r="A3" s="92"/>
      <c r="B3" s="93"/>
      <c r="C3" s="93"/>
      <c r="D3" s="94"/>
      <c r="E3" s="95"/>
    </row>
    <row r="4" spans="1:7" ht="18" thickBot="1">
      <c r="E4" s="100"/>
      <c r="F4" s="9" t="s">
        <v>4</v>
      </c>
      <c r="G4" s="9"/>
    </row>
    <row r="5" spans="1:7" s="106" customFormat="1" ht="21">
      <c r="A5" s="101" t="s">
        <v>59</v>
      </c>
      <c r="B5" s="102" t="s">
        <v>60</v>
      </c>
      <c r="C5" s="103"/>
      <c r="D5" s="102" t="s">
        <v>61</v>
      </c>
      <c r="E5" s="103"/>
      <c r="F5" s="104" t="s">
        <v>62</v>
      </c>
      <c r="G5" s="105"/>
    </row>
    <row r="6" spans="1:7" s="106" customFormat="1" ht="17.25" thickBot="1">
      <c r="A6" s="107"/>
      <c r="B6" s="108" t="s">
        <v>63</v>
      </c>
      <c r="C6" s="109" t="s">
        <v>11</v>
      </c>
      <c r="D6" s="108" t="s">
        <v>63</v>
      </c>
      <c r="E6" s="110" t="s">
        <v>11</v>
      </c>
      <c r="F6" s="111" t="s">
        <v>64</v>
      </c>
      <c r="G6" s="112" t="s">
        <v>65</v>
      </c>
    </row>
    <row r="7" spans="1:7" s="106" customFormat="1" ht="24" customHeight="1" thickBot="1">
      <c r="A7" s="113" t="s">
        <v>66</v>
      </c>
      <c r="B7" s="114">
        <v>1838304</v>
      </c>
      <c r="C7" s="115">
        <v>11.37</v>
      </c>
      <c r="D7" s="114">
        <v>1889675</v>
      </c>
      <c r="E7" s="115">
        <v>12.75</v>
      </c>
      <c r="F7" s="116">
        <f t="shared" ref="F7:F46" si="0">B7-D7</f>
        <v>-51371</v>
      </c>
      <c r="G7" s="117">
        <f t="shared" ref="G7:G38" si="1">(F7/D7)*100</f>
        <v>-2.7185097966581555</v>
      </c>
    </row>
    <row r="8" spans="1:7" s="106" customFormat="1" ht="24" customHeight="1">
      <c r="A8" s="119" t="s">
        <v>24</v>
      </c>
      <c r="B8" s="120">
        <v>704358</v>
      </c>
      <c r="C8" s="121">
        <v>4.3600000000000003</v>
      </c>
      <c r="D8" s="120">
        <v>822383</v>
      </c>
      <c r="E8" s="121">
        <v>5.55</v>
      </c>
      <c r="F8" s="122">
        <f t="shared" si="0"/>
        <v>-118025</v>
      </c>
      <c r="G8" s="123">
        <f t="shared" si="1"/>
        <v>-14.351585575090924</v>
      </c>
    </row>
    <row r="9" spans="1:7" s="106" customFormat="1" ht="24" customHeight="1">
      <c r="A9" s="124" t="s">
        <v>14</v>
      </c>
      <c r="B9" s="125">
        <v>0</v>
      </c>
      <c r="C9" s="126">
        <v>0</v>
      </c>
      <c r="D9" s="125">
        <v>0</v>
      </c>
      <c r="E9" s="126">
        <v>0</v>
      </c>
      <c r="F9" s="127">
        <f t="shared" si="0"/>
        <v>0</v>
      </c>
      <c r="G9" s="128">
        <v>0</v>
      </c>
    </row>
    <row r="10" spans="1:7" s="106" customFormat="1" ht="24" customHeight="1">
      <c r="A10" s="124" t="s">
        <v>15</v>
      </c>
      <c r="B10" s="129">
        <v>620172</v>
      </c>
      <c r="C10" s="130">
        <v>3.84</v>
      </c>
      <c r="D10" s="129">
        <v>757286</v>
      </c>
      <c r="E10" s="130">
        <v>5.1100000000000003</v>
      </c>
      <c r="F10" s="127">
        <f t="shared" si="0"/>
        <v>-137114</v>
      </c>
      <c r="G10" s="131">
        <f t="shared" si="1"/>
        <v>-18.105973172619063</v>
      </c>
    </row>
    <row r="11" spans="1:7" s="106" customFormat="1" ht="24" customHeight="1">
      <c r="A11" s="124" t="s">
        <v>21</v>
      </c>
      <c r="B11" s="129">
        <v>36217</v>
      </c>
      <c r="C11" s="130">
        <v>0.22</v>
      </c>
      <c r="D11" s="129">
        <v>34457</v>
      </c>
      <c r="E11" s="130">
        <v>0.23</v>
      </c>
      <c r="F11" s="127">
        <f t="shared" si="0"/>
        <v>1760</v>
      </c>
      <c r="G11" s="132">
        <f t="shared" si="1"/>
        <v>5.1078155382070403</v>
      </c>
    </row>
    <row r="12" spans="1:7" s="106" customFormat="1" ht="24" customHeight="1">
      <c r="A12" s="124" t="s">
        <v>17</v>
      </c>
      <c r="B12" s="129">
        <v>47969</v>
      </c>
      <c r="C12" s="130">
        <v>0.3</v>
      </c>
      <c r="D12" s="129">
        <v>30640</v>
      </c>
      <c r="E12" s="130">
        <v>0.21</v>
      </c>
      <c r="F12" s="127">
        <f t="shared" si="0"/>
        <v>17329</v>
      </c>
      <c r="G12" s="132">
        <f t="shared" si="1"/>
        <v>56.556788511749346</v>
      </c>
    </row>
    <row r="13" spans="1:7" s="106" customFormat="1" ht="24" customHeight="1">
      <c r="A13" s="124" t="s">
        <v>18</v>
      </c>
      <c r="B13" s="129">
        <v>1133946</v>
      </c>
      <c r="C13" s="130">
        <v>7.01</v>
      </c>
      <c r="D13" s="129">
        <v>1067292</v>
      </c>
      <c r="E13" s="130">
        <v>7.2</v>
      </c>
      <c r="F13" s="127">
        <f t="shared" si="0"/>
        <v>66654</v>
      </c>
      <c r="G13" s="131">
        <f t="shared" si="1"/>
        <v>6.2451512800620632</v>
      </c>
    </row>
    <row r="14" spans="1:7" s="106" customFormat="1" ht="24" customHeight="1">
      <c r="A14" s="124" t="s">
        <v>67</v>
      </c>
      <c r="B14" s="129">
        <v>557107</v>
      </c>
      <c r="C14" s="130">
        <v>3.44</v>
      </c>
      <c r="D14" s="129">
        <v>515839</v>
      </c>
      <c r="E14" s="130">
        <v>3.48</v>
      </c>
      <c r="F14" s="127">
        <f t="shared" si="0"/>
        <v>41268</v>
      </c>
      <c r="G14" s="133">
        <f t="shared" si="1"/>
        <v>8.0001705958642138</v>
      </c>
    </row>
    <row r="15" spans="1:7" s="106" customFormat="1" ht="24" customHeight="1">
      <c r="A15" s="124" t="s">
        <v>68</v>
      </c>
      <c r="B15" s="129">
        <v>576839</v>
      </c>
      <c r="C15" s="130">
        <v>3.57</v>
      </c>
      <c r="D15" s="129">
        <v>551453</v>
      </c>
      <c r="E15" s="130">
        <v>3.72</v>
      </c>
      <c r="F15" s="127">
        <f t="shared" si="0"/>
        <v>25386</v>
      </c>
      <c r="G15" s="133">
        <f t="shared" si="1"/>
        <v>4.6034748201569311</v>
      </c>
    </row>
    <row r="16" spans="1:7" s="106" customFormat="1" ht="24" customHeight="1">
      <c r="A16" s="124" t="s">
        <v>16</v>
      </c>
      <c r="B16" s="125">
        <v>0</v>
      </c>
      <c r="C16" s="126">
        <v>0</v>
      </c>
      <c r="D16" s="125">
        <v>0</v>
      </c>
      <c r="E16" s="126">
        <v>0</v>
      </c>
      <c r="F16" s="127">
        <f t="shared" si="0"/>
        <v>0</v>
      </c>
      <c r="G16" s="126">
        <v>0</v>
      </c>
    </row>
    <row r="17" spans="1:8" s="106" customFormat="1" ht="24" customHeight="1" thickBot="1">
      <c r="A17" s="134" t="s">
        <v>17</v>
      </c>
      <c r="B17" s="135">
        <v>0</v>
      </c>
      <c r="C17" s="136">
        <v>0</v>
      </c>
      <c r="D17" s="135">
        <v>0</v>
      </c>
      <c r="E17" s="136">
        <v>0</v>
      </c>
      <c r="F17" s="137">
        <f t="shared" si="0"/>
        <v>0</v>
      </c>
      <c r="G17" s="136">
        <v>0</v>
      </c>
    </row>
    <row r="18" spans="1:8" s="106" customFormat="1" ht="24" customHeight="1" thickBot="1">
      <c r="A18" s="113" t="s">
        <v>69</v>
      </c>
      <c r="B18" s="114">
        <v>14212258</v>
      </c>
      <c r="C18" s="115">
        <v>87.88</v>
      </c>
      <c r="D18" s="114">
        <v>12820559</v>
      </c>
      <c r="E18" s="115">
        <v>86.53</v>
      </c>
      <c r="F18" s="116">
        <f t="shared" si="0"/>
        <v>1391699</v>
      </c>
      <c r="G18" s="117">
        <f t="shared" si="1"/>
        <v>10.855213099522414</v>
      </c>
    </row>
    <row r="19" spans="1:8" s="106" customFormat="1" ht="24" customHeight="1">
      <c r="A19" s="119" t="s">
        <v>24</v>
      </c>
      <c r="B19" s="120">
        <v>14207525</v>
      </c>
      <c r="C19" s="121">
        <v>87.85</v>
      </c>
      <c r="D19" s="120">
        <v>12817552</v>
      </c>
      <c r="E19" s="121">
        <v>86.51</v>
      </c>
      <c r="F19" s="138">
        <f t="shared" si="0"/>
        <v>1389973</v>
      </c>
      <c r="G19" s="131">
        <f t="shared" si="1"/>
        <v>10.844293824593027</v>
      </c>
      <c r="H19" s="139"/>
    </row>
    <row r="20" spans="1:8" s="106" customFormat="1" ht="24" customHeight="1">
      <c r="A20" s="124" t="s">
        <v>25</v>
      </c>
      <c r="B20" s="129">
        <v>1432338</v>
      </c>
      <c r="C20" s="130">
        <v>8.86</v>
      </c>
      <c r="D20" s="129">
        <v>1155179</v>
      </c>
      <c r="E20" s="130">
        <v>7.8</v>
      </c>
      <c r="F20" s="122">
        <f t="shared" si="0"/>
        <v>277159</v>
      </c>
      <c r="G20" s="131">
        <f t="shared" si="1"/>
        <v>23.992731862334754</v>
      </c>
    </row>
    <row r="21" spans="1:8" s="106" customFormat="1" ht="24" customHeight="1">
      <c r="A21" s="124" t="s">
        <v>26</v>
      </c>
      <c r="B21" s="129">
        <v>12101329</v>
      </c>
      <c r="C21" s="130">
        <v>74.83</v>
      </c>
      <c r="D21" s="129">
        <v>11042319</v>
      </c>
      <c r="E21" s="130">
        <v>74.52</v>
      </c>
      <c r="F21" s="127">
        <f t="shared" si="0"/>
        <v>1059010</v>
      </c>
      <c r="G21" s="131">
        <f t="shared" si="1"/>
        <v>9.5904673646903333</v>
      </c>
    </row>
    <row r="22" spans="1:8" s="106" customFormat="1" ht="24" customHeight="1">
      <c r="A22" s="124" t="s">
        <v>27</v>
      </c>
      <c r="B22" s="129">
        <v>40965</v>
      </c>
      <c r="C22" s="130">
        <v>0.25</v>
      </c>
      <c r="D22" s="129">
        <v>20795</v>
      </c>
      <c r="E22" s="130">
        <v>0.14000000000000001</v>
      </c>
      <c r="F22" s="127">
        <f t="shared" si="0"/>
        <v>20170</v>
      </c>
      <c r="G22" s="131">
        <f t="shared" si="1"/>
        <v>96.994469824477036</v>
      </c>
      <c r="H22" s="118"/>
    </row>
    <row r="23" spans="1:8" s="106" customFormat="1" ht="24" customHeight="1">
      <c r="A23" s="124" t="s">
        <v>28</v>
      </c>
      <c r="B23" s="129">
        <v>317238</v>
      </c>
      <c r="C23" s="130">
        <v>1.96</v>
      </c>
      <c r="D23" s="129">
        <v>299834</v>
      </c>
      <c r="E23" s="130">
        <v>2.0299999999999998</v>
      </c>
      <c r="F23" s="127">
        <f t="shared" si="0"/>
        <v>17404</v>
      </c>
      <c r="G23" s="131">
        <f t="shared" si="1"/>
        <v>5.8045451816671898</v>
      </c>
    </row>
    <row r="24" spans="1:8" s="106" customFormat="1" ht="24" customHeight="1">
      <c r="A24" s="124" t="s">
        <v>29</v>
      </c>
      <c r="B24" s="129">
        <v>315655</v>
      </c>
      <c r="C24" s="130">
        <v>1.95</v>
      </c>
      <c r="D24" s="129">
        <v>299425</v>
      </c>
      <c r="E24" s="130">
        <v>2.02</v>
      </c>
      <c r="F24" s="127">
        <f t="shared" si="0"/>
        <v>16230</v>
      </c>
      <c r="G24" s="131">
        <f t="shared" si="1"/>
        <v>5.4203890790682143</v>
      </c>
    </row>
    <row r="25" spans="1:8" s="106" customFormat="1" ht="24" customHeight="1">
      <c r="A25" s="124" t="s">
        <v>30</v>
      </c>
      <c r="B25" s="129">
        <v>4733</v>
      </c>
      <c r="C25" s="130">
        <v>0.03</v>
      </c>
      <c r="D25" s="129">
        <v>3007</v>
      </c>
      <c r="E25" s="130">
        <v>0.02</v>
      </c>
      <c r="F25" s="127">
        <f t="shared" si="0"/>
        <v>1726</v>
      </c>
      <c r="G25" s="131">
        <f t="shared" si="1"/>
        <v>57.399401396740934</v>
      </c>
    </row>
    <row r="26" spans="1:8" s="106" customFormat="1" ht="24" customHeight="1">
      <c r="A26" s="124" t="s">
        <v>70</v>
      </c>
      <c r="B26" s="129">
        <v>1922</v>
      </c>
      <c r="C26" s="130">
        <v>0.01</v>
      </c>
      <c r="D26" s="129">
        <v>1487</v>
      </c>
      <c r="E26" s="130">
        <v>0.01</v>
      </c>
      <c r="F26" s="127">
        <f t="shared" si="0"/>
        <v>435</v>
      </c>
      <c r="G26" s="131">
        <f t="shared" si="1"/>
        <v>29.253530598520509</v>
      </c>
    </row>
    <row r="27" spans="1:8" s="106" customFormat="1" ht="24" customHeight="1">
      <c r="A27" s="124" t="s">
        <v>68</v>
      </c>
      <c r="B27" s="129">
        <v>2811</v>
      </c>
      <c r="C27" s="130">
        <v>0.02</v>
      </c>
      <c r="D27" s="129">
        <v>1520</v>
      </c>
      <c r="E27" s="130">
        <v>0.01</v>
      </c>
      <c r="F27" s="127">
        <f t="shared" si="0"/>
        <v>1291</v>
      </c>
      <c r="G27" s="131">
        <f t="shared" si="1"/>
        <v>84.934210526315795</v>
      </c>
    </row>
    <row r="28" spans="1:8" s="106" customFormat="1" ht="24" customHeight="1">
      <c r="A28" s="124" t="s">
        <v>16</v>
      </c>
      <c r="B28" s="129">
        <v>0</v>
      </c>
      <c r="C28" s="126">
        <v>0</v>
      </c>
      <c r="D28" s="129">
        <v>0</v>
      </c>
      <c r="E28" s="126">
        <v>0</v>
      </c>
      <c r="F28" s="127">
        <f t="shared" si="0"/>
        <v>0</v>
      </c>
      <c r="G28" s="126">
        <v>0</v>
      </c>
    </row>
    <row r="29" spans="1:8" s="106" customFormat="1" ht="24" customHeight="1" thickBot="1">
      <c r="A29" s="134" t="s">
        <v>17</v>
      </c>
      <c r="B29" s="140">
        <v>0</v>
      </c>
      <c r="C29" s="136">
        <v>0</v>
      </c>
      <c r="D29" s="140">
        <v>0</v>
      </c>
      <c r="E29" s="136">
        <v>0</v>
      </c>
      <c r="F29" s="137">
        <f t="shared" si="0"/>
        <v>0</v>
      </c>
      <c r="G29" s="136">
        <v>0</v>
      </c>
    </row>
    <row r="30" spans="1:8" s="106" customFormat="1" ht="24" customHeight="1" thickBot="1">
      <c r="A30" s="113" t="s">
        <v>71</v>
      </c>
      <c r="B30" s="114">
        <v>109278</v>
      </c>
      <c r="C30" s="115">
        <v>0.68</v>
      </c>
      <c r="D30" s="114">
        <v>99452</v>
      </c>
      <c r="E30" s="115">
        <v>0.67</v>
      </c>
      <c r="F30" s="116">
        <f t="shared" si="0"/>
        <v>9826</v>
      </c>
      <c r="G30" s="117">
        <f t="shared" si="1"/>
        <v>9.8801431846518923</v>
      </c>
    </row>
    <row r="31" spans="1:8" s="106" customFormat="1" ht="24" customHeight="1">
      <c r="A31" s="119" t="s">
        <v>24</v>
      </c>
      <c r="B31" s="120">
        <v>606</v>
      </c>
      <c r="C31" s="121">
        <v>0.01</v>
      </c>
      <c r="D31" s="120">
        <v>285</v>
      </c>
      <c r="E31" s="121">
        <v>0</v>
      </c>
      <c r="F31" s="122">
        <f t="shared" si="0"/>
        <v>321</v>
      </c>
      <c r="G31" s="131">
        <f t="shared" si="1"/>
        <v>112.63157894736841</v>
      </c>
    </row>
    <row r="32" spans="1:8" s="106" customFormat="1" ht="24" customHeight="1" thickBot="1">
      <c r="A32" s="134" t="s">
        <v>18</v>
      </c>
      <c r="B32" s="141">
        <v>108672</v>
      </c>
      <c r="C32" s="142">
        <v>0.67</v>
      </c>
      <c r="D32" s="141">
        <v>99167</v>
      </c>
      <c r="E32" s="142">
        <v>0.67</v>
      </c>
      <c r="F32" s="127">
        <f t="shared" si="0"/>
        <v>9505</v>
      </c>
      <c r="G32" s="143">
        <f t="shared" si="1"/>
        <v>9.5848417316244312</v>
      </c>
    </row>
    <row r="33" spans="1:7" s="106" customFormat="1" ht="24" customHeight="1" thickBot="1">
      <c r="A33" s="113" t="s">
        <v>72</v>
      </c>
      <c r="B33" s="114">
        <v>10065</v>
      </c>
      <c r="C33" s="115">
        <v>0.06</v>
      </c>
      <c r="D33" s="114">
        <v>6400</v>
      </c>
      <c r="E33" s="115">
        <v>0.04</v>
      </c>
      <c r="F33" s="116">
        <f t="shared" si="0"/>
        <v>3665</v>
      </c>
      <c r="G33" s="117">
        <f t="shared" si="1"/>
        <v>57.265625</v>
      </c>
    </row>
    <row r="34" spans="1:7" s="106" customFormat="1" ht="24" customHeight="1">
      <c r="A34" s="119" t="s">
        <v>24</v>
      </c>
      <c r="B34" s="120">
        <v>8921</v>
      </c>
      <c r="C34" s="121">
        <v>0.05</v>
      </c>
      <c r="D34" s="120">
        <v>5207</v>
      </c>
      <c r="E34" s="121">
        <v>0.03</v>
      </c>
      <c r="F34" s="127">
        <f t="shared" si="0"/>
        <v>3714</v>
      </c>
      <c r="G34" s="123">
        <f t="shared" si="1"/>
        <v>71.327059727290191</v>
      </c>
    </row>
    <row r="35" spans="1:7" s="106" customFormat="1" ht="24" customHeight="1" thickBot="1">
      <c r="A35" s="134" t="s">
        <v>30</v>
      </c>
      <c r="B35" s="141">
        <v>1144</v>
      </c>
      <c r="C35" s="130">
        <v>0.01</v>
      </c>
      <c r="D35" s="141">
        <v>1193</v>
      </c>
      <c r="E35" s="130">
        <v>0.01</v>
      </c>
      <c r="F35" s="127">
        <f t="shared" si="0"/>
        <v>-49</v>
      </c>
      <c r="G35" s="143">
        <f t="shared" si="1"/>
        <v>-4.1072925398155906</v>
      </c>
    </row>
    <row r="36" spans="1:7" s="106" customFormat="1" ht="24" customHeight="1" thickBot="1">
      <c r="A36" s="144" t="s">
        <v>73</v>
      </c>
      <c r="B36" s="114">
        <v>16169905</v>
      </c>
      <c r="C36" s="115">
        <v>99.99</v>
      </c>
      <c r="D36" s="114">
        <v>14816086</v>
      </c>
      <c r="E36" s="115">
        <v>99.99</v>
      </c>
      <c r="F36" s="116">
        <f t="shared" si="0"/>
        <v>1353819</v>
      </c>
      <c r="G36" s="117">
        <f t="shared" si="1"/>
        <v>9.1374942073095422</v>
      </c>
    </row>
    <row r="37" spans="1:7" s="146" customFormat="1" ht="24" customHeight="1" thickBot="1">
      <c r="A37" s="145" t="s">
        <v>35</v>
      </c>
      <c r="B37" s="114">
        <v>2405</v>
      </c>
      <c r="C37" s="115">
        <v>0.01</v>
      </c>
      <c r="D37" s="114">
        <v>1290</v>
      </c>
      <c r="E37" s="115">
        <v>0.01</v>
      </c>
      <c r="F37" s="116">
        <f t="shared" si="0"/>
        <v>1115</v>
      </c>
      <c r="G37" s="117">
        <f>(F37/D37)*100</f>
        <v>86.434108527131784</v>
      </c>
    </row>
    <row r="38" spans="1:7" s="106" customFormat="1" ht="24" customHeight="1">
      <c r="A38" s="147" t="s">
        <v>74</v>
      </c>
      <c r="B38" s="148">
        <v>2405</v>
      </c>
      <c r="C38" s="121">
        <v>0.01</v>
      </c>
      <c r="D38" s="148">
        <v>1290</v>
      </c>
      <c r="E38" s="121">
        <v>0.01</v>
      </c>
      <c r="F38" s="122">
        <f t="shared" si="0"/>
        <v>1115</v>
      </c>
      <c r="G38" s="131">
        <f t="shared" si="1"/>
        <v>86.434108527131784</v>
      </c>
    </row>
    <row r="39" spans="1:7" s="106" customFormat="1" ht="24" customHeight="1">
      <c r="A39" s="124" t="s">
        <v>75</v>
      </c>
      <c r="B39" s="129">
        <v>0</v>
      </c>
      <c r="C39" s="126">
        <v>0</v>
      </c>
      <c r="D39" s="129">
        <v>0</v>
      </c>
      <c r="E39" s="126">
        <v>0</v>
      </c>
      <c r="F39" s="127">
        <f t="shared" si="0"/>
        <v>0</v>
      </c>
      <c r="G39" s="128">
        <v>0</v>
      </c>
    </row>
    <row r="40" spans="1:7" s="106" customFormat="1" ht="24" customHeight="1">
      <c r="A40" s="147" t="s">
        <v>76</v>
      </c>
      <c r="B40" s="129">
        <v>0</v>
      </c>
      <c r="C40" s="126">
        <v>0</v>
      </c>
      <c r="D40" s="129">
        <v>0</v>
      </c>
      <c r="E40" s="126">
        <v>0</v>
      </c>
      <c r="F40" s="137">
        <f t="shared" si="0"/>
        <v>0</v>
      </c>
      <c r="G40" s="128">
        <v>0</v>
      </c>
    </row>
    <row r="41" spans="1:7" s="106" customFormat="1" ht="24" customHeight="1" thickBot="1">
      <c r="A41" s="134" t="s">
        <v>77</v>
      </c>
      <c r="B41" s="140">
        <v>0</v>
      </c>
      <c r="C41" s="136">
        <v>0</v>
      </c>
      <c r="D41" s="140">
        <v>0</v>
      </c>
      <c r="E41" s="136">
        <v>0</v>
      </c>
      <c r="F41" s="137">
        <f t="shared" si="0"/>
        <v>0</v>
      </c>
      <c r="G41" s="128">
        <v>0</v>
      </c>
    </row>
    <row r="42" spans="1:7" s="106" customFormat="1" ht="24" customHeight="1" thickBot="1">
      <c r="A42" s="113" t="s">
        <v>78</v>
      </c>
      <c r="B42" s="149">
        <v>0</v>
      </c>
      <c r="C42" s="150">
        <v>0</v>
      </c>
      <c r="D42" s="149">
        <v>0</v>
      </c>
      <c r="E42" s="150">
        <v>0</v>
      </c>
      <c r="F42" s="151">
        <f t="shared" si="0"/>
        <v>0</v>
      </c>
      <c r="G42" s="152">
        <f>C42-E42</f>
        <v>0</v>
      </c>
    </row>
    <row r="43" spans="1:7" s="106" customFormat="1" ht="24" customHeight="1">
      <c r="A43" s="119" t="s">
        <v>25</v>
      </c>
      <c r="B43" s="148">
        <v>0</v>
      </c>
      <c r="C43" s="153">
        <v>0</v>
      </c>
      <c r="D43" s="148">
        <v>0</v>
      </c>
      <c r="E43" s="153">
        <v>0</v>
      </c>
      <c r="F43" s="127">
        <f t="shared" si="0"/>
        <v>0</v>
      </c>
      <c r="G43" s="128">
        <v>0</v>
      </c>
    </row>
    <row r="44" spans="1:7" s="106" customFormat="1" ht="24" customHeight="1">
      <c r="A44" s="124" t="s">
        <v>79</v>
      </c>
      <c r="B44" s="129">
        <v>0</v>
      </c>
      <c r="C44" s="126">
        <v>0</v>
      </c>
      <c r="D44" s="129">
        <v>0</v>
      </c>
      <c r="E44" s="126">
        <v>0</v>
      </c>
      <c r="F44" s="127">
        <f t="shared" si="0"/>
        <v>0</v>
      </c>
      <c r="G44" s="128">
        <v>0</v>
      </c>
    </row>
    <row r="45" spans="1:7" s="106" customFormat="1" ht="24" customHeight="1" thickBot="1">
      <c r="A45" s="154" t="s">
        <v>80</v>
      </c>
      <c r="B45" s="141">
        <v>0</v>
      </c>
      <c r="C45" s="136">
        <v>0</v>
      </c>
      <c r="D45" s="141">
        <v>0</v>
      </c>
      <c r="E45" s="136">
        <v>0</v>
      </c>
      <c r="F45" s="127">
        <f t="shared" si="0"/>
        <v>0</v>
      </c>
      <c r="G45" s="128">
        <v>0</v>
      </c>
    </row>
    <row r="46" spans="1:7" s="106" customFormat="1" ht="24" customHeight="1" thickBot="1">
      <c r="A46" s="155" t="s">
        <v>81</v>
      </c>
      <c r="B46" s="114">
        <v>16172310</v>
      </c>
      <c r="C46" s="115">
        <v>100</v>
      </c>
      <c r="D46" s="114">
        <v>14817376</v>
      </c>
      <c r="E46" s="115">
        <v>100</v>
      </c>
      <c r="F46" s="116">
        <f t="shared" si="0"/>
        <v>1354934</v>
      </c>
      <c r="G46" s="117">
        <f>(F46/D46)*100</f>
        <v>9.1442236466159734</v>
      </c>
    </row>
    <row r="47" spans="1:7" s="161" customFormat="1">
      <c r="A47" s="156" t="s">
        <v>82</v>
      </c>
      <c r="B47" s="157"/>
      <c r="C47" s="157"/>
      <c r="D47" s="158"/>
      <c r="E47" s="159"/>
      <c r="F47" s="157"/>
      <c r="G47" s="160"/>
    </row>
    <row r="48" spans="1:7" s="161" customFormat="1" ht="15.75">
      <c r="A48" s="57" t="s">
        <v>83</v>
      </c>
      <c r="B48" s="162"/>
      <c r="C48" s="162"/>
      <c r="D48" s="163"/>
      <c r="E48" s="163"/>
      <c r="F48" s="162"/>
      <c r="G48" s="160"/>
    </row>
    <row r="49" spans="1:7" s="166" customFormat="1">
      <c r="A49" s="164"/>
      <c r="B49" s="164"/>
      <c r="C49" s="164"/>
      <c r="D49" s="164"/>
      <c r="E49" s="164"/>
      <c r="F49" s="164"/>
      <c r="G49" s="165"/>
    </row>
  </sheetData>
  <mergeCells count="6">
    <mergeCell ref="A1:G1"/>
    <mergeCell ref="A2:G2"/>
    <mergeCell ref="F4:G4"/>
    <mergeCell ref="B5:C5"/>
    <mergeCell ref="D5:E5"/>
    <mergeCell ref="A49:F49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2022-09-23T06:32:31Z</dcterms:created>
  <dcterms:modified xsi:type="dcterms:W3CDTF">2022-09-23T06:35:27Z</dcterms:modified>
</cp:coreProperties>
</file>