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F46" i="2"/>
  <c r="F45" i="2"/>
  <c r="F44" i="2"/>
  <c r="F43" i="2"/>
  <c r="G42" i="2"/>
  <c r="F42" i="2"/>
  <c r="F41" i="2"/>
  <c r="F40" i="2"/>
  <c r="F39" i="2"/>
  <c r="F38" i="2"/>
  <c r="G38" i="2" s="1"/>
  <c r="G37" i="2"/>
  <c r="F37" i="2"/>
  <c r="H36" i="2"/>
  <c r="G36" i="2"/>
  <c r="F36" i="2"/>
  <c r="F35" i="2"/>
  <c r="G35" i="2" s="1"/>
  <c r="H34" i="2"/>
  <c r="F34" i="2"/>
  <c r="G34" i="2" s="1"/>
  <c r="F33" i="2"/>
  <c r="G33" i="2" s="1"/>
  <c r="G32" i="2"/>
  <c r="F32" i="2"/>
  <c r="F31" i="2"/>
  <c r="G31" i="2" s="1"/>
  <c r="H30" i="2"/>
  <c r="F30" i="2"/>
  <c r="G30" i="2" s="1"/>
  <c r="F29" i="2"/>
  <c r="F28" i="2"/>
  <c r="G27" i="2"/>
  <c r="F27" i="2"/>
  <c r="F26" i="2"/>
  <c r="G26" i="2" s="1"/>
  <c r="H25" i="2"/>
  <c r="F25" i="2"/>
  <c r="G25" i="2" s="1"/>
  <c r="F24" i="2"/>
  <c r="G24" i="2" s="1"/>
  <c r="G23" i="2"/>
  <c r="F23" i="2"/>
  <c r="F22" i="2"/>
  <c r="G22" i="2" s="1"/>
  <c r="F21" i="2"/>
  <c r="G21" i="2" s="1"/>
  <c r="H20" i="2"/>
  <c r="F20" i="2"/>
  <c r="G20" i="2" s="1"/>
  <c r="G19" i="2"/>
  <c r="F19" i="2"/>
  <c r="H18" i="2"/>
  <c r="G18" i="2"/>
  <c r="F18" i="2"/>
  <c r="F17" i="2"/>
  <c r="F16" i="2"/>
  <c r="F15" i="2"/>
  <c r="G15" i="2" s="1"/>
  <c r="G14" i="2"/>
  <c r="F14" i="2"/>
  <c r="H13" i="2"/>
  <c r="G13" i="2"/>
  <c r="F13" i="2"/>
  <c r="F12" i="2"/>
  <c r="G12" i="2" s="1"/>
  <c r="F11" i="2"/>
  <c r="G11" i="2" s="1"/>
  <c r="G10" i="2"/>
  <c r="F10" i="2"/>
  <c r="F9" i="2"/>
  <c r="H8" i="2"/>
  <c r="F8" i="2"/>
  <c r="G8" i="2" s="1"/>
  <c r="H7" i="2"/>
  <c r="F7" i="2"/>
  <c r="G7" i="2" s="1"/>
  <c r="C63" i="1"/>
  <c r="E62" i="1"/>
  <c r="E63" i="1" s="1"/>
  <c r="C62" i="1"/>
  <c r="E58" i="1"/>
  <c r="C59" i="1" s="1"/>
  <c r="D58" i="1"/>
  <c r="D62" i="1" s="1"/>
  <c r="D63" i="1" s="1"/>
  <c r="C58" i="1"/>
  <c r="D59" i="1" l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<sst xmlns="http://schemas.openxmlformats.org/spreadsheetml/2006/main" count="123" uniqueCount="85">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</sst>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b/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78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2" fillId="0" borderId="4" xfId="0" applyFont="1" applyFill="1" applyBorder="1" applyAlignment="1">
      <alignment horizontal="center" vertical="center" shrinkToFit="1"/>
    </xf>
    <xf numFmtId="49" fontId="14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1" applyNumberFormat="1" applyFont="1" applyFill="1" applyBorder="1" applyAlignment="1" applyProtection="1">
      <alignment horizontal="right" vertical="center"/>
      <protection locked="0"/>
    </xf>
    <xf numFmtId="178" fontId="15" fillId="0" borderId="14" xfId="0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4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5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8" fontId="15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5" fillId="0" borderId="22" xfId="0" applyNumberFormat="1" applyFont="1" applyFill="1" applyBorder="1" applyAlignment="1">
      <alignment horizontal="right" vertical="center"/>
    </xf>
    <xf numFmtId="41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5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4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4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4" fillId="0" borderId="5" xfId="2" applyNumberFormat="1" applyFont="1" applyFill="1" applyBorder="1" applyAlignment="1" applyProtection="1">
      <alignment horizontal="center" vertical="center"/>
      <protection hidden="1"/>
    </xf>
    <xf numFmtId="49" fontId="14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15" fillId="0" borderId="0" xfId="0" applyNumberFormat="1" applyFont="1" applyFill="1" applyBorder="1" applyProtection="1"/>
    <xf numFmtId="10" fontId="15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5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center" vertical="center" wrapText="1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 wrapText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177" fontId="6" fillId="0" borderId="0" xfId="0" applyNumberFormat="1" applyFont="1" applyAlignment="1" applyProtection="1">
      <alignment horizontal="center" vertical="center" wrapText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3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left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10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4" fillId="0" borderId="31" xfId="2" applyNumberFormat="1" applyFont="1" applyBorder="1" applyAlignment="1" applyProtection="1">
      <alignment horizontal="center" vertical="center" wrapText="1"/>
      <protection hidden="1"/>
    </xf>
    <xf numFmtId="49" fontId="14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activeCell="L8" sqref="L8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68" t="s">
        <v>0</v>
      </c>
      <c r="B1" s="168"/>
      <c r="C1" s="168"/>
      <c r="D1" s="168"/>
      <c r="E1" s="168"/>
      <c r="F1" s="1" t="s">
        <v>1</v>
      </c>
    </row>
    <row r="2" spans="1:6" ht="31.15" customHeight="1">
      <c r="A2" s="169" t="s">
        <v>2</v>
      </c>
      <c r="B2" s="169"/>
      <c r="C2" s="169"/>
      <c r="D2" s="169"/>
      <c r="E2" s="169"/>
      <c r="F2" s="3" t="s">
        <v>3</v>
      </c>
    </row>
    <row r="3" spans="1:6" ht="19.5">
      <c r="A3" s="177" t="s">
        <v>84</v>
      </c>
      <c r="B3" s="177"/>
      <c r="C3" s="177"/>
      <c r="D3" s="177"/>
      <c r="E3" s="177"/>
      <c r="F3" s="4"/>
    </row>
    <row r="4" spans="1:6" ht="18" thickBot="1">
      <c r="A4" s="5"/>
      <c r="B4" s="6"/>
      <c r="C4" s="6"/>
      <c r="D4" s="170" t="s">
        <v>4</v>
      </c>
      <c r="E4" s="170"/>
      <c r="F4" s="7"/>
    </row>
    <row r="5" spans="1:6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6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6" s="14" customFormat="1" ht="28.15" customHeight="1" thickBot="1">
      <c r="A7" s="20" t="s">
        <v>12</v>
      </c>
      <c r="B7" s="21">
        <v>638835</v>
      </c>
      <c r="C7" s="22">
        <v>1219799</v>
      </c>
      <c r="D7" s="23">
        <v>1858634</v>
      </c>
      <c r="E7" s="24">
        <v>13.233457106167801</v>
      </c>
      <c r="F7" s="25">
        <v>348376</v>
      </c>
    </row>
    <row r="8" spans="1:6" s="14" customFormat="1" ht="28.15" customHeight="1">
      <c r="A8" s="26" t="s">
        <v>13</v>
      </c>
      <c r="B8" s="27">
        <v>638835</v>
      </c>
      <c r="C8" s="27">
        <v>321987</v>
      </c>
      <c r="D8" s="27">
        <v>960822</v>
      </c>
      <c r="E8" s="28">
        <v>6.8410387064019922</v>
      </c>
      <c r="F8" s="29">
        <v>324465</v>
      </c>
    </row>
    <row r="9" spans="1:6" s="14" customFormat="1" ht="24" hidden="1" customHeight="1">
      <c r="A9" s="26" t="s">
        <v>14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15</v>
      </c>
      <c r="B10" s="27">
        <v>630421</v>
      </c>
      <c r="C10" s="27">
        <v>282713</v>
      </c>
      <c r="D10" s="27">
        <v>913134</v>
      </c>
      <c r="E10" s="30">
        <v>6.5015074278830669</v>
      </c>
      <c r="F10" s="29">
        <v>324465</v>
      </c>
    </row>
    <row r="11" spans="1:6" s="14" customFormat="1" ht="24" hidden="1" customHeight="1">
      <c r="A11" s="26" t="s">
        <v>16</v>
      </c>
      <c r="B11" s="27">
        <v>4250</v>
      </c>
      <c r="C11" s="27">
        <v>28762</v>
      </c>
      <c r="D11" s="27">
        <v>33012</v>
      </c>
      <c r="E11" s="30">
        <v>0.23504176821413503</v>
      </c>
      <c r="F11" s="29">
        <v>0</v>
      </c>
    </row>
    <row r="12" spans="1:6" s="14" customFormat="1" ht="24" hidden="1" customHeight="1">
      <c r="A12" s="26" t="s">
        <v>17</v>
      </c>
      <c r="B12" s="27">
        <v>4164</v>
      </c>
      <c r="C12" s="27">
        <v>10512</v>
      </c>
      <c r="D12" s="27">
        <v>14676</v>
      </c>
      <c r="E12" s="30">
        <v>0.1044895103047889</v>
      </c>
      <c r="F12" s="29">
        <v>0</v>
      </c>
    </row>
    <row r="13" spans="1:6" s="14" customFormat="1" ht="24.75" customHeight="1" thickBot="1">
      <c r="A13" s="26" t="s">
        <v>18</v>
      </c>
      <c r="B13" s="27">
        <v>0</v>
      </c>
      <c r="C13" s="27">
        <v>897812</v>
      </c>
      <c r="D13" s="27">
        <v>897812</v>
      </c>
      <c r="E13" s="30">
        <v>6.3924183997658091</v>
      </c>
      <c r="F13" s="29">
        <v>23911</v>
      </c>
    </row>
    <row r="14" spans="1:6" s="14" customFormat="1" ht="24" hidden="1" customHeight="1">
      <c r="A14" s="26" t="s">
        <v>19</v>
      </c>
      <c r="B14" s="27">
        <v>0</v>
      </c>
      <c r="C14" s="27">
        <v>477943</v>
      </c>
      <c r="D14" s="27">
        <v>477943</v>
      </c>
      <c r="E14" s="30">
        <v>3.4029525415557713</v>
      </c>
      <c r="F14" s="29">
        <v>4378</v>
      </c>
    </row>
    <row r="15" spans="1:6" s="14" customFormat="1" ht="24" hidden="1" customHeight="1">
      <c r="A15" s="26" t="s">
        <v>20</v>
      </c>
      <c r="B15" s="27">
        <v>0</v>
      </c>
      <c r="C15" s="27">
        <v>419869</v>
      </c>
      <c r="D15" s="27">
        <v>419869</v>
      </c>
      <c r="E15" s="30">
        <v>2.9894658582100377</v>
      </c>
      <c r="F15" s="29">
        <v>19533</v>
      </c>
    </row>
    <row r="16" spans="1:6" s="14" customFormat="1" ht="24" hidden="1" customHeight="1">
      <c r="A16" s="26" t="s">
        <v>21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22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23</v>
      </c>
      <c r="B18" s="21">
        <v>5515533</v>
      </c>
      <c r="C18" s="22">
        <v>6572531</v>
      </c>
      <c r="D18" s="23">
        <v>12088064</v>
      </c>
      <c r="E18" s="24">
        <v>86.066960506553585</v>
      </c>
      <c r="F18" s="25">
        <v>3496142</v>
      </c>
    </row>
    <row r="19" spans="1:6" s="14" customFormat="1" ht="30" customHeight="1">
      <c r="A19" s="34" t="s">
        <v>24</v>
      </c>
      <c r="B19" s="27">
        <v>5515533</v>
      </c>
      <c r="C19" s="27">
        <v>6565021</v>
      </c>
      <c r="D19" s="27">
        <v>12080554</v>
      </c>
      <c r="E19" s="30">
        <v>86.013489331984474</v>
      </c>
      <c r="F19" s="29">
        <v>3474556</v>
      </c>
    </row>
    <row r="20" spans="1:6" s="14" customFormat="1" ht="24" hidden="1" customHeight="1">
      <c r="A20" s="26" t="s">
        <v>25</v>
      </c>
      <c r="B20" s="27">
        <v>188953</v>
      </c>
      <c r="C20" s="27">
        <v>958000</v>
      </c>
      <c r="D20" s="27">
        <v>1146953</v>
      </c>
      <c r="E20" s="30">
        <v>8.1663014761070194</v>
      </c>
      <c r="F20" s="29">
        <v>299570</v>
      </c>
    </row>
    <row r="21" spans="1:6" s="14" customFormat="1" ht="24" hidden="1" customHeight="1">
      <c r="A21" s="26" t="s">
        <v>26</v>
      </c>
      <c r="B21" s="27">
        <v>5217619</v>
      </c>
      <c r="C21" s="27">
        <v>5157475</v>
      </c>
      <c r="D21" s="27">
        <v>10375094</v>
      </c>
      <c r="E21" s="30">
        <v>73.870627027129785</v>
      </c>
      <c r="F21" s="29">
        <v>2894391</v>
      </c>
    </row>
    <row r="22" spans="1:6" s="14" customFormat="1" ht="24" hidden="1" customHeight="1">
      <c r="A22" s="26" t="s">
        <v>27</v>
      </c>
      <c r="B22" s="27">
        <v>64335</v>
      </c>
      <c r="C22" s="27">
        <v>87</v>
      </c>
      <c r="D22" s="27">
        <v>64422</v>
      </c>
      <c r="E22" s="30">
        <v>0.45868086185138213</v>
      </c>
      <c r="F22" s="29">
        <v>37034</v>
      </c>
    </row>
    <row r="23" spans="1:6" s="14" customFormat="1" ht="24" hidden="1" customHeight="1">
      <c r="A23" s="26" t="s">
        <v>28</v>
      </c>
      <c r="B23" s="27">
        <v>22444</v>
      </c>
      <c r="C23" s="27">
        <v>225497</v>
      </c>
      <c r="D23" s="27">
        <v>247941</v>
      </c>
      <c r="E23" s="30">
        <v>1.76</v>
      </c>
      <c r="F23" s="29">
        <v>123383</v>
      </c>
    </row>
    <row r="24" spans="1:6" s="14" customFormat="1" ht="24" hidden="1" customHeight="1">
      <c r="A24" s="26" t="s">
        <v>29</v>
      </c>
      <c r="B24" s="27">
        <v>22182</v>
      </c>
      <c r="C24" s="27">
        <v>223962</v>
      </c>
      <c r="D24" s="27">
        <v>246144</v>
      </c>
      <c r="E24" s="30">
        <v>1.7525444464898614</v>
      </c>
      <c r="F24" s="29">
        <v>120178</v>
      </c>
    </row>
    <row r="25" spans="1:6" s="14" customFormat="1" ht="26.65" customHeight="1" thickBot="1">
      <c r="A25" s="26" t="s">
        <v>30</v>
      </c>
      <c r="B25" s="27">
        <v>0</v>
      </c>
      <c r="C25" s="27">
        <v>7510</v>
      </c>
      <c r="D25" s="27">
        <v>7510</v>
      </c>
      <c r="E25" s="30">
        <v>0.06</v>
      </c>
      <c r="F25" s="29">
        <v>21586</v>
      </c>
    </row>
    <row r="26" spans="1:6" s="14" customFormat="1" ht="24" hidden="1" customHeight="1">
      <c r="A26" s="26" t="s">
        <v>19</v>
      </c>
      <c r="B26" s="27">
        <v>0</v>
      </c>
      <c r="C26" s="27">
        <v>3777</v>
      </c>
      <c r="D26" s="27">
        <v>3777</v>
      </c>
      <c r="E26" s="30">
        <v>2.6892227210056741E-2</v>
      </c>
      <c r="F26" s="29">
        <v>9984</v>
      </c>
    </row>
    <row r="27" spans="1:6" s="14" customFormat="1" ht="24" hidden="1" customHeight="1">
      <c r="A27" s="26" t="s">
        <v>31</v>
      </c>
      <c r="B27" s="27">
        <v>0</v>
      </c>
      <c r="C27" s="27">
        <v>3733</v>
      </c>
      <c r="D27" s="27">
        <v>3733</v>
      </c>
      <c r="E27" s="30">
        <v>2.657894735905264E-2</v>
      </c>
      <c r="F27" s="29">
        <v>11602</v>
      </c>
    </row>
    <row r="28" spans="1:6" s="14" customFormat="1" ht="24" hidden="1" customHeight="1">
      <c r="A28" s="26" t="s">
        <v>16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17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32</v>
      </c>
      <c r="B30" s="23">
        <v>73778</v>
      </c>
      <c r="C30" s="23">
        <v>13048</v>
      </c>
      <c r="D30" s="23">
        <v>86826</v>
      </c>
      <c r="E30" s="24">
        <v>0.6182008259836872</v>
      </c>
      <c r="F30" s="25">
        <v>2400</v>
      </c>
    </row>
    <row r="31" spans="1:6" s="14" customFormat="1" ht="30" customHeight="1" thickBot="1">
      <c r="A31" s="36" t="s">
        <v>13</v>
      </c>
      <c r="B31" s="27">
        <v>53</v>
      </c>
      <c r="C31" s="27">
        <v>364</v>
      </c>
      <c r="D31" s="27">
        <v>417</v>
      </c>
      <c r="E31" s="28">
        <v>2.9690385879252478E-3</v>
      </c>
      <c r="F31" s="37">
        <v>19</v>
      </c>
    </row>
    <row r="32" spans="1:6" s="14" customFormat="1" ht="30" customHeight="1" thickBot="1">
      <c r="A32" s="31" t="s">
        <v>18</v>
      </c>
      <c r="B32" s="32">
        <v>73725</v>
      </c>
      <c r="C32" s="32">
        <v>12684</v>
      </c>
      <c r="D32" s="32">
        <v>86409</v>
      </c>
      <c r="E32" s="30">
        <v>0.6152317873957619</v>
      </c>
      <c r="F32" s="38">
        <v>2381</v>
      </c>
    </row>
    <row r="33" spans="1:6" s="14" customFormat="1" ht="30" customHeight="1" thickBot="1">
      <c r="A33" s="33" t="s">
        <v>33</v>
      </c>
      <c r="B33" s="23">
        <v>0</v>
      </c>
      <c r="C33" s="23">
        <v>9491</v>
      </c>
      <c r="D33" s="23">
        <v>9491</v>
      </c>
      <c r="E33" s="24">
        <v>6.7575887860907735E-2</v>
      </c>
      <c r="F33" s="25">
        <v>0</v>
      </c>
    </row>
    <row r="34" spans="1:6" s="14" customFormat="1" ht="30" customHeight="1">
      <c r="A34" s="36" t="s">
        <v>13</v>
      </c>
      <c r="B34" s="27">
        <v>0</v>
      </c>
      <c r="C34" s="27">
        <v>7969</v>
      </c>
      <c r="D34" s="27">
        <v>7969</v>
      </c>
      <c r="E34" s="30">
        <v>5.6739253014811267E-2</v>
      </c>
      <c r="F34" s="29">
        <v>0</v>
      </c>
    </row>
    <row r="35" spans="1:6" s="14" customFormat="1" ht="30" customHeight="1" thickBot="1">
      <c r="A35" s="31" t="s">
        <v>18</v>
      </c>
      <c r="B35" s="32">
        <v>0</v>
      </c>
      <c r="C35" s="32">
        <v>1522</v>
      </c>
      <c r="D35" s="32">
        <v>1522</v>
      </c>
      <c r="E35" s="30">
        <v>1.0836634846096467E-2</v>
      </c>
      <c r="F35" s="35">
        <v>0</v>
      </c>
    </row>
    <row r="36" spans="1:6" s="14" customFormat="1" ht="30" customHeight="1" thickBot="1">
      <c r="A36" s="39" t="s">
        <v>34</v>
      </c>
      <c r="B36" s="23">
        <v>6228146</v>
      </c>
      <c r="C36" s="23">
        <v>7814869</v>
      </c>
      <c r="D36" s="23">
        <v>14043015</v>
      </c>
      <c r="E36" s="24">
        <v>99.986194326565965</v>
      </c>
      <c r="F36" s="25">
        <v>3846918</v>
      </c>
    </row>
    <row r="37" spans="1:6" s="14" customFormat="1" ht="30" customHeight="1" thickBot="1">
      <c r="A37" s="40" t="s">
        <v>35</v>
      </c>
      <c r="B37" s="23">
        <v>0</v>
      </c>
      <c r="C37" s="23">
        <v>1939</v>
      </c>
      <c r="D37" s="23">
        <v>1939</v>
      </c>
      <c r="E37" s="24">
        <v>1.3805673434021714E-2</v>
      </c>
      <c r="F37" s="41">
        <v>0</v>
      </c>
    </row>
    <row r="38" spans="1:6" s="14" customFormat="1" ht="24" hidden="1" customHeight="1">
      <c r="A38" s="42" t="s">
        <v>36</v>
      </c>
      <c r="B38" s="27">
        <v>0</v>
      </c>
      <c r="C38" s="27">
        <v>1939</v>
      </c>
      <c r="D38" s="27">
        <v>1939</v>
      </c>
      <c r="E38" s="28">
        <v>1.3805673434021714E-2</v>
      </c>
      <c r="F38" s="43">
        <v>0</v>
      </c>
    </row>
    <row r="39" spans="1:6" s="14" customFormat="1" ht="24" hidden="1" customHeight="1">
      <c r="A39" s="26" t="s">
        <v>37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38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39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40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41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42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43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44</v>
      </c>
      <c r="B46" s="23">
        <v>6228146</v>
      </c>
      <c r="C46" s="23">
        <v>7816808</v>
      </c>
      <c r="D46" s="23">
        <v>14044954</v>
      </c>
      <c r="E46" s="24">
        <v>100</v>
      </c>
      <c r="F46" s="41">
        <v>3846918</v>
      </c>
    </row>
    <row r="47" spans="1:6" ht="21" customHeight="1">
      <c r="A47" s="5" t="s">
        <v>45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71" t="s">
        <v>46</v>
      </c>
      <c r="B55" s="171"/>
      <c r="C55" s="171"/>
      <c r="D55" s="171"/>
      <c r="E55" s="171"/>
    </row>
    <row r="56" spans="1:6" ht="26.25" thickBot="1">
      <c r="A56" s="55"/>
      <c r="B56" s="56"/>
      <c r="C56" s="56"/>
      <c r="D56" s="170" t="s">
        <v>4</v>
      </c>
      <c r="E56" s="170"/>
    </row>
    <row r="57" spans="1:6" ht="41.65" customHeight="1">
      <c r="A57" s="163" t="s">
        <v>47</v>
      </c>
      <c r="B57" s="164"/>
      <c r="C57" s="57" t="s">
        <v>48</v>
      </c>
      <c r="D57" s="58" t="s">
        <v>49</v>
      </c>
      <c r="E57" s="59" t="s">
        <v>50</v>
      </c>
    </row>
    <row r="58" spans="1:6" ht="35.65" customHeight="1">
      <c r="A58" s="165" t="s">
        <v>51</v>
      </c>
      <c r="B58" s="60" t="s">
        <v>52</v>
      </c>
      <c r="C58" s="61">
        <f>+B46</f>
        <v>6228146</v>
      </c>
      <c r="D58" s="61">
        <f>+C46</f>
        <v>7816808</v>
      </c>
      <c r="E58" s="62">
        <f>+D46</f>
        <v>14044954</v>
      </c>
    </row>
    <row r="59" spans="1:6" ht="35.65" customHeight="1">
      <c r="A59" s="166"/>
      <c r="B59" s="60" t="s">
        <v>53</v>
      </c>
      <c r="C59" s="63">
        <f>+C58/E58*100</f>
        <v>44.344367379202524</v>
      </c>
      <c r="D59" s="63">
        <f>+D58/E58*100</f>
        <v>55.655632620797476</v>
      </c>
      <c r="E59" s="64">
        <v>100</v>
      </c>
    </row>
    <row r="60" spans="1:6" ht="35.65" customHeight="1">
      <c r="A60" s="165" t="s">
        <v>54</v>
      </c>
      <c r="B60" s="60" t="s">
        <v>52</v>
      </c>
      <c r="C60" s="61">
        <v>5887712</v>
      </c>
      <c r="D60" s="61">
        <v>6814305</v>
      </c>
      <c r="E60" s="62">
        <v>12702017</v>
      </c>
      <c r="F60" s="7"/>
    </row>
    <row r="61" spans="1:6" ht="35.65" customHeight="1">
      <c r="A61" s="166"/>
      <c r="B61" s="65" t="s">
        <v>53</v>
      </c>
      <c r="C61" s="63">
        <v>46.352575342955376</v>
      </c>
      <c r="D61" s="63">
        <v>53.647424657044631</v>
      </c>
      <c r="E61" s="64">
        <v>100</v>
      </c>
      <c r="F61" s="66"/>
    </row>
    <row r="62" spans="1:6" ht="35.65" customHeight="1">
      <c r="A62" s="165" t="s">
        <v>55</v>
      </c>
      <c r="B62" s="67" t="s">
        <v>56</v>
      </c>
      <c r="C62" s="68">
        <f>+C58-C60</f>
        <v>340434</v>
      </c>
      <c r="D62" s="68">
        <f>+D58-D60</f>
        <v>1002503</v>
      </c>
      <c r="E62" s="69">
        <f>+E58-E60</f>
        <v>1342937</v>
      </c>
      <c r="F62" s="7"/>
    </row>
    <row r="63" spans="1:6" ht="35.65" customHeight="1" thickBot="1">
      <c r="A63" s="167"/>
      <c r="B63" s="70" t="s">
        <v>57</v>
      </c>
      <c r="C63" s="71">
        <f>+C62/C60*100</f>
        <v>5.7821102662630235</v>
      </c>
      <c r="D63" s="71">
        <f>+D62/D60*100</f>
        <v>14.711742430079076</v>
      </c>
      <c r="E63" s="72">
        <f>+E62/E60*100</f>
        <v>10.572627953497465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"/>
  <sheetViews>
    <sheetView view="pageBreakPreview" zoomScale="85" zoomScaleNormal="85" zoomScaleSheetLayoutView="85" zoomScalePageLayoutView="85" workbookViewId="0">
      <selection activeCell="O13" sqref="O13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62" customWidth="1"/>
    <col min="6" max="6" width="13.21875" style="85" customWidth="1"/>
    <col min="7" max="7" width="10.77734375" style="80" customWidth="1"/>
    <col min="8" max="8" width="11.21875" style="80" bestFit="1" customWidth="1"/>
    <col min="9" max="9" width="12.21875" style="80" bestFit="1" customWidth="1"/>
    <col min="10" max="11" width="8.77734375" style="80"/>
    <col min="12" max="12" width="12.21875" style="80" bestFit="1" customWidth="1"/>
    <col min="13" max="14" width="11.21875" style="80" bestFit="1" customWidth="1"/>
    <col min="15" max="16384" width="8.77734375" style="80"/>
  </cols>
  <sheetData>
    <row r="1" spans="1:12" ht="30">
      <c r="A1" s="172" t="s">
        <v>58</v>
      </c>
      <c r="B1" s="172"/>
      <c r="C1" s="172"/>
      <c r="D1" s="172"/>
      <c r="E1" s="172"/>
      <c r="F1" s="172"/>
      <c r="G1" s="172"/>
    </row>
    <row r="2" spans="1:12">
      <c r="A2" s="173"/>
      <c r="B2" s="173"/>
      <c r="C2" s="173"/>
      <c r="D2" s="173"/>
      <c r="E2" s="173"/>
      <c r="F2" s="173"/>
      <c r="G2" s="173"/>
    </row>
    <row r="3" spans="1:12">
      <c r="A3" s="81"/>
      <c r="B3" s="82"/>
      <c r="C3" s="82"/>
      <c r="D3" s="83"/>
      <c r="E3" s="84"/>
    </row>
    <row r="4" spans="1:12" ht="18" thickBot="1">
      <c r="E4" s="89"/>
      <c r="F4" s="170" t="s">
        <v>4</v>
      </c>
      <c r="G4" s="170"/>
    </row>
    <row r="5" spans="1:12" s="93" customFormat="1" ht="21">
      <c r="A5" s="90" t="s">
        <v>59</v>
      </c>
      <c r="B5" s="174" t="s">
        <v>60</v>
      </c>
      <c r="C5" s="175"/>
      <c r="D5" s="174" t="s">
        <v>61</v>
      </c>
      <c r="E5" s="175"/>
      <c r="F5" s="91" t="s">
        <v>62</v>
      </c>
      <c r="G5" s="92"/>
    </row>
    <row r="6" spans="1:12" s="93" customFormat="1" ht="17.25" thickBot="1">
      <c r="A6" s="94"/>
      <c r="B6" s="95" t="s">
        <v>63</v>
      </c>
      <c r="C6" s="96" t="s">
        <v>11</v>
      </c>
      <c r="D6" s="95" t="s">
        <v>63</v>
      </c>
      <c r="E6" s="97" t="s">
        <v>11</v>
      </c>
      <c r="F6" s="98" t="s">
        <v>64</v>
      </c>
      <c r="G6" s="99" t="s">
        <v>65</v>
      </c>
    </row>
    <row r="7" spans="1:12" s="93" customFormat="1" ht="24" customHeight="1" thickBot="1">
      <c r="A7" s="100" t="s">
        <v>66</v>
      </c>
      <c r="B7" s="101">
        <v>1858634</v>
      </c>
      <c r="C7" s="102">
        <v>13.233457106167801</v>
      </c>
      <c r="D7" s="101">
        <v>1349894</v>
      </c>
      <c r="E7" s="102">
        <v>10.63</v>
      </c>
      <c r="F7" s="103">
        <f t="shared" ref="F7:F46" si="0">B7-D7</f>
        <v>508740</v>
      </c>
      <c r="G7" s="104">
        <f t="shared" ref="G7:G38" si="1">(F7/D7)*100</f>
        <v>37.687403603542201</v>
      </c>
      <c r="H7" s="105">
        <f>+B7-B8-B13</f>
        <v>0</v>
      </c>
      <c r="J7" s="106"/>
      <c r="K7" s="107"/>
      <c r="L7" s="106"/>
    </row>
    <row r="8" spans="1:12" s="93" customFormat="1" ht="24" customHeight="1">
      <c r="A8" s="108" t="s">
        <v>24</v>
      </c>
      <c r="B8" s="109">
        <v>960822</v>
      </c>
      <c r="C8" s="110">
        <v>6.8410387064019922</v>
      </c>
      <c r="D8" s="109">
        <v>533673</v>
      </c>
      <c r="E8" s="110">
        <v>4.2</v>
      </c>
      <c r="F8" s="111">
        <f t="shared" si="0"/>
        <v>427149</v>
      </c>
      <c r="G8" s="112">
        <f t="shared" si="1"/>
        <v>80.039462367404752</v>
      </c>
      <c r="H8" s="105">
        <f>+B8-B9-B10-B11-B12</f>
        <v>0</v>
      </c>
      <c r="J8" s="106"/>
      <c r="K8" s="107"/>
      <c r="L8" s="106"/>
    </row>
    <row r="9" spans="1:12" s="93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  <c r="H9" s="118"/>
      <c r="J9" s="106"/>
      <c r="K9" s="107"/>
    </row>
    <row r="10" spans="1:12" s="93" customFormat="1" ht="24" customHeight="1">
      <c r="A10" s="113" t="s">
        <v>15</v>
      </c>
      <c r="B10" s="119">
        <v>913134</v>
      </c>
      <c r="C10" s="120">
        <v>6.5015074278830669</v>
      </c>
      <c r="D10" s="119">
        <v>509634</v>
      </c>
      <c r="E10" s="120">
        <v>4.01</v>
      </c>
      <c r="F10" s="116">
        <f t="shared" si="0"/>
        <v>403500</v>
      </c>
      <c r="G10" s="121">
        <f t="shared" si="1"/>
        <v>79.174466381756318</v>
      </c>
      <c r="H10" s="118"/>
      <c r="J10" s="106"/>
      <c r="K10" s="107"/>
      <c r="L10" s="106"/>
    </row>
    <row r="11" spans="1:12" s="93" customFormat="1" ht="24" customHeight="1">
      <c r="A11" s="113" t="s">
        <v>21</v>
      </c>
      <c r="B11" s="119">
        <v>33012</v>
      </c>
      <c r="C11" s="120">
        <v>0.23504176821413503</v>
      </c>
      <c r="D11" s="119">
        <v>10622</v>
      </c>
      <c r="E11" s="120">
        <v>0.08</v>
      </c>
      <c r="F11" s="116">
        <f t="shared" si="0"/>
        <v>22390</v>
      </c>
      <c r="G11" s="122">
        <f t="shared" si="1"/>
        <v>210.78892863867446</v>
      </c>
      <c r="H11" s="118"/>
      <c r="J11" s="106"/>
      <c r="K11" s="107"/>
    </row>
    <row r="12" spans="1:12" s="93" customFormat="1" ht="24" customHeight="1">
      <c r="A12" s="113" t="s">
        <v>17</v>
      </c>
      <c r="B12" s="119">
        <v>14676</v>
      </c>
      <c r="C12" s="120">
        <v>0.1044895103047889</v>
      </c>
      <c r="D12" s="119">
        <v>13417</v>
      </c>
      <c r="E12" s="120">
        <v>0.11</v>
      </c>
      <c r="F12" s="116">
        <f t="shared" si="0"/>
        <v>1259</v>
      </c>
      <c r="G12" s="122">
        <f t="shared" si="1"/>
        <v>9.3836177983155711</v>
      </c>
      <c r="H12" s="118"/>
      <c r="J12" s="106"/>
      <c r="K12" s="107"/>
    </row>
    <row r="13" spans="1:12" s="93" customFormat="1" ht="24" customHeight="1">
      <c r="A13" s="113" t="s">
        <v>18</v>
      </c>
      <c r="B13" s="119">
        <v>897812</v>
      </c>
      <c r="C13" s="120">
        <v>6.3924183997658091</v>
      </c>
      <c r="D13" s="119">
        <v>816221</v>
      </c>
      <c r="E13" s="120">
        <v>6.43</v>
      </c>
      <c r="F13" s="116">
        <f t="shared" si="0"/>
        <v>81591</v>
      </c>
      <c r="G13" s="121">
        <f t="shared" si="1"/>
        <v>9.9961897574308907</v>
      </c>
      <c r="H13" s="105">
        <f>+B13-B14-B15-B16-B17</f>
        <v>0</v>
      </c>
      <c r="J13" s="106"/>
      <c r="K13" s="107"/>
    </row>
    <row r="14" spans="1:12" s="93" customFormat="1" ht="24" customHeight="1">
      <c r="A14" s="113" t="s">
        <v>67</v>
      </c>
      <c r="B14" s="119">
        <v>477943</v>
      </c>
      <c r="C14" s="120">
        <v>3.4029525415557713</v>
      </c>
      <c r="D14" s="119">
        <v>415216</v>
      </c>
      <c r="E14" s="120">
        <v>3.27</v>
      </c>
      <c r="F14" s="116">
        <f t="shared" si="0"/>
        <v>62727</v>
      </c>
      <c r="G14" s="123">
        <f t="shared" si="1"/>
        <v>15.107076798581943</v>
      </c>
      <c r="H14" s="105"/>
      <c r="J14" s="106"/>
      <c r="K14" s="107"/>
    </row>
    <row r="15" spans="1:12" s="93" customFormat="1" ht="24" customHeight="1">
      <c r="A15" s="113" t="s">
        <v>68</v>
      </c>
      <c r="B15" s="119">
        <v>419869</v>
      </c>
      <c r="C15" s="120">
        <v>2.9894658582100377</v>
      </c>
      <c r="D15" s="119">
        <v>401005</v>
      </c>
      <c r="E15" s="120">
        <v>3.16</v>
      </c>
      <c r="F15" s="116">
        <f t="shared" si="0"/>
        <v>18864</v>
      </c>
      <c r="G15" s="123">
        <f t="shared" si="1"/>
        <v>4.7041807458759868</v>
      </c>
      <c r="H15" s="118"/>
      <c r="J15" s="106"/>
      <c r="K15" s="107"/>
    </row>
    <row r="16" spans="1:12" s="93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  <c r="H16" s="118"/>
      <c r="J16" s="106"/>
      <c r="K16" s="107"/>
    </row>
    <row r="17" spans="1:13" s="93" customFormat="1" ht="24" customHeight="1" thickBot="1">
      <c r="A17" s="124" t="s">
        <v>17</v>
      </c>
      <c r="B17" s="125">
        <v>0</v>
      </c>
      <c r="C17" s="126">
        <v>0</v>
      </c>
      <c r="D17" s="125">
        <v>0</v>
      </c>
      <c r="E17" s="126">
        <v>0</v>
      </c>
      <c r="F17" s="127">
        <f t="shared" si="0"/>
        <v>0</v>
      </c>
      <c r="G17" s="126">
        <v>0</v>
      </c>
      <c r="H17" s="118"/>
      <c r="J17" s="106"/>
      <c r="K17" s="107"/>
    </row>
    <row r="18" spans="1:13" s="93" customFormat="1" ht="24" customHeight="1" thickBot="1">
      <c r="A18" s="100" t="s">
        <v>69</v>
      </c>
      <c r="B18" s="101">
        <v>12088064</v>
      </c>
      <c r="C18" s="102">
        <v>86.066960506553585</v>
      </c>
      <c r="D18" s="101">
        <v>11246526</v>
      </c>
      <c r="E18" s="102">
        <v>88.54</v>
      </c>
      <c r="F18" s="103">
        <f t="shared" si="0"/>
        <v>841538</v>
      </c>
      <c r="G18" s="104">
        <f t="shared" si="1"/>
        <v>7.4826484196097525</v>
      </c>
      <c r="H18" s="105">
        <f>+B18-B19-B25</f>
        <v>0</v>
      </c>
      <c r="J18" s="106"/>
      <c r="K18" s="107"/>
      <c r="L18" s="106"/>
    </row>
    <row r="19" spans="1:13" s="93" customFormat="1" ht="24" customHeight="1">
      <c r="A19" s="108" t="s">
        <v>24</v>
      </c>
      <c r="B19" s="109">
        <v>12080554</v>
      </c>
      <c r="C19" s="110">
        <v>86.013489331984474</v>
      </c>
      <c r="D19" s="109">
        <v>11243182</v>
      </c>
      <c r="E19" s="110">
        <v>88.52</v>
      </c>
      <c r="F19" s="128">
        <f t="shared" si="0"/>
        <v>837372</v>
      </c>
      <c r="G19" s="121">
        <f t="shared" si="1"/>
        <v>7.4478203768292648</v>
      </c>
      <c r="H19" s="118"/>
      <c r="J19" s="106"/>
      <c r="K19" s="107"/>
      <c r="L19" s="106"/>
      <c r="M19" s="129"/>
    </row>
    <row r="20" spans="1:13" s="93" customFormat="1" ht="24" customHeight="1">
      <c r="A20" s="113" t="s">
        <v>25</v>
      </c>
      <c r="B20" s="119">
        <v>1146953</v>
      </c>
      <c r="C20" s="120">
        <v>8.1663014761070194</v>
      </c>
      <c r="D20" s="119">
        <v>1221104</v>
      </c>
      <c r="E20" s="120">
        <v>9.61</v>
      </c>
      <c r="F20" s="111">
        <f t="shared" si="0"/>
        <v>-74151</v>
      </c>
      <c r="G20" s="121">
        <f t="shared" si="1"/>
        <v>-6.0724557449652119</v>
      </c>
      <c r="H20" s="105">
        <f>+B20+B21+B22+B23+B24-B19</f>
        <v>0</v>
      </c>
      <c r="J20" s="106"/>
      <c r="K20" s="107"/>
    </row>
    <row r="21" spans="1:13" s="93" customFormat="1" ht="24" customHeight="1">
      <c r="A21" s="113" t="s">
        <v>26</v>
      </c>
      <c r="B21" s="119">
        <v>10375094</v>
      </c>
      <c r="C21" s="120">
        <v>73.870627027129785</v>
      </c>
      <c r="D21" s="119">
        <v>9463597</v>
      </c>
      <c r="E21" s="120">
        <v>74.510000000000005</v>
      </c>
      <c r="F21" s="116">
        <f t="shared" si="0"/>
        <v>911497</v>
      </c>
      <c r="G21" s="121">
        <f t="shared" si="1"/>
        <v>9.6316125887440052</v>
      </c>
      <c r="H21" s="118"/>
      <c r="J21" s="106"/>
      <c r="K21" s="107"/>
    </row>
    <row r="22" spans="1:13" s="93" customFormat="1" ht="24" customHeight="1">
      <c r="A22" s="113" t="s">
        <v>27</v>
      </c>
      <c r="B22" s="119">
        <v>64422</v>
      </c>
      <c r="C22" s="120">
        <v>0.45868086185138213</v>
      </c>
      <c r="D22" s="119">
        <v>33039</v>
      </c>
      <c r="E22" s="120">
        <v>0.26</v>
      </c>
      <c r="F22" s="116">
        <f t="shared" si="0"/>
        <v>31383</v>
      </c>
      <c r="G22" s="121">
        <f t="shared" si="1"/>
        <v>94.987741759738483</v>
      </c>
      <c r="H22" s="118"/>
      <c r="J22" s="106"/>
      <c r="K22" s="107"/>
      <c r="M22" s="106"/>
    </row>
    <row r="23" spans="1:13" s="93" customFormat="1" ht="24" customHeight="1">
      <c r="A23" s="113" t="s">
        <v>28</v>
      </c>
      <c r="B23" s="119">
        <v>247941</v>
      </c>
      <c r="C23" s="120">
        <v>1.76</v>
      </c>
      <c r="D23" s="119">
        <v>261692</v>
      </c>
      <c r="E23" s="120">
        <v>2.06</v>
      </c>
      <c r="F23" s="116">
        <f t="shared" si="0"/>
        <v>-13751</v>
      </c>
      <c r="G23" s="121">
        <f t="shared" si="1"/>
        <v>-5.2546505051740215</v>
      </c>
      <c r="H23" s="118"/>
      <c r="J23" s="106"/>
      <c r="K23" s="107"/>
    </row>
    <row r="24" spans="1:13" s="93" customFormat="1" ht="24" customHeight="1">
      <c r="A24" s="113" t="s">
        <v>29</v>
      </c>
      <c r="B24" s="119">
        <v>246144</v>
      </c>
      <c r="C24" s="120">
        <v>1.7525444464898614</v>
      </c>
      <c r="D24" s="119">
        <v>263750</v>
      </c>
      <c r="E24" s="120">
        <v>2.08</v>
      </c>
      <c r="F24" s="116">
        <f t="shared" si="0"/>
        <v>-17606</v>
      </c>
      <c r="G24" s="121">
        <f t="shared" si="1"/>
        <v>-6.6752606635071086</v>
      </c>
      <c r="H24" s="118"/>
      <c r="J24" s="106"/>
      <c r="K24" s="107"/>
    </row>
    <row r="25" spans="1:13" s="93" customFormat="1" ht="24" customHeight="1">
      <c r="A25" s="113" t="s">
        <v>30</v>
      </c>
      <c r="B25" s="119">
        <v>7510</v>
      </c>
      <c r="C25" s="120">
        <v>0.06</v>
      </c>
      <c r="D25" s="119">
        <v>3344</v>
      </c>
      <c r="E25" s="120">
        <v>0.02</v>
      </c>
      <c r="F25" s="116">
        <f t="shared" si="0"/>
        <v>4166</v>
      </c>
      <c r="G25" s="121">
        <f t="shared" si="1"/>
        <v>124.58133971291868</v>
      </c>
      <c r="H25" s="105">
        <f>+B25-B26-B27-B28-B29</f>
        <v>0</v>
      </c>
      <c r="J25" s="106"/>
      <c r="K25" s="107"/>
    </row>
    <row r="26" spans="1:13" s="93" customFormat="1" ht="24" customHeight="1">
      <c r="A26" s="113" t="s">
        <v>70</v>
      </c>
      <c r="B26" s="119">
        <v>3777</v>
      </c>
      <c r="C26" s="120">
        <v>2.6892227210056741E-2</v>
      </c>
      <c r="D26" s="119">
        <v>1710</v>
      </c>
      <c r="E26" s="120">
        <v>0.01</v>
      </c>
      <c r="F26" s="116">
        <f t="shared" si="0"/>
        <v>2067</v>
      </c>
      <c r="G26" s="121">
        <f t="shared" si="1"/>
        <v>120.87719298245614</v>
      </c>
      <c r="H26" s="118"/>
      <c r="J26" s="106"/>
      <c r="K26" s="107"/>
    </row>
    <row r="27" spans="1:13" s="93" customFormat="1" ht="24" customHeight="1">
      <c r="A27" s="113" t="s">
        <v>68</v>
      </c>
      <c r="B27" s="119">
        <v>3733</v>
      </c>
      <c r="C27" s="120">
        <v>2.657894735905264E-2</v>
      </c>
      <c r="D27" s="119">
        <v>1634</v>
      </c>
      <c r="E27" s="120">
        <v>0.01</v>
      </c>
      <c r="F27" s="116">
        <f t="shared" si="0"/>
        <v>2099</v>
      </c>
      <c r="G27" s="121">
        <f t="shared" si="1"/>
        <v>128.4577723378213</v>
      </c>
      <c r="H27" s="118"/>
      <c r="J27" s="106"/>
      <c r="K27" s="107"/>
    </row>
    <row r="28" spans="1:13" s="93" customFormat="1" ht="24" customHeight="1">
      <c r="A28" s="113" t="s">
        <v>16</v>
      </c>
      <c r="B28" s="119">
        <v>0</v>
      </c>
      <c r="C28" s="115">
        <v>0</v>
      </c>
      <c r="D28" s="119">
        <v>0</v>
      </c>
      <c r="E28" s="115">
        <v>0</v>
      </c>
      <c r="F28" s="116">
        <f t="shared" si="0"/>
        <v>0</v>
      </c>
      <c r="G28" s="115">
        <v>0</v>
      </c>
      <c r="H28" s="118"/>
      <c r="J28" s="106"/>
      <c r="K28" s="107"/>
    </row>
    <row r="29" spans="1:13" s="93" customFormat="1" ht="24" customHeight="1" thickBot="1">
      <c r="A29" s="124" t="s">
        <v>17</v>
      </c>
      <c r="B29" s="130">
        <v>0</v>
      </c>
      <c r="C29" s="126">
        <v>0</v>
      </c>
      <c r="D29" s="130">
        <v>0</v>
      </c>
      <c r="E29" s="126">
        <v>0</v>
      </c>
      <c r="F29" s="127">
        <f t="shared" si="0"/>
        <v>0</v>
      </c>
      <c r="G29" s="126">
        <v>0</v>
      </c>
      <c r="H29" s="118"/>
      <c r="J29" s="106"/>
      <c r="K29" s="107"/>
    </row>
    <row r="30" spans="1:13" s="93" customFormat="1" ht="24" customHeight="1" thickBot="1">
      <c r="A30" s="100" t="s">
        <v>71</v>
      </c>
      <c r="B30" s="101">
        <v>86826</v>
      </c>
      <c r="C30" s="102">
        <v>0.6182008259836872</v>
      </c>
      <c r="D30" s="101">
        <v>92519</v>
      </c>
      <c r="E30" s="102">
        <v>0.73</v>
      </c>
      <c r="F30" s="103">
        <f t="shared" si="0"/>
        <v>-5693</v>
      </c>
      <c r="G30" s="104">
        <f t="shared" si="1"/>
        <v>-6.153330667214302</v>
      </c>
      <c r="H30" s="105">
        <f>+B30-B31-B32</f>
        <v>0</v>
      </c>
      <c r="J30" s="106"/>
      <c r="K30" s="107"/>
    </row>
    <row r="31" spans="1:13" s="93" customFormat="1" ht="24" customHeight="1">
      <c r="A31" s="108" t="s">
        <v>24</v>
      </c>
      <c r="B31" s="109">
        <v>417</v>
      </c>
      <c r="C31" s="110">
        <v>2.9690385879252478E-3</v>
      </c>
      <c r="D31" s="109">
        <v>477</v>
      </c>
      <c r="E31" s="110">
        <v>0</v>
      </c>
      <c r="F31" s="111">
        <f t="shared" si="0"/>
        <v>-60</v>
      </c>
      <c r="G31" s="121">
        <f t="shared" si="1"/>
        <v>-12.578616352201259</v>
      </c>
      <c r="H31" s="118"/>
      <c r="J31" s="106"/>
      <c r="K31" s="107"/>
    </row>
    <row r="32" spans="1:13" s="93" customFormat="1" ht="24" customHeight="1" thickBot="1">
      <c r="A32" s="124" t="s">
        <v>18</v>
      </c>
      <c r="B32" s="131">
        <v>86409</v>
      </c>
      <c r="C32" s="132">
        <v>0.6152317873957619</v>
      </c>
      <c r="D32" s="131">
        <v>92042</v>
      </c>
      <c r="E32" s="132">
        <v>0.73</v>
      </c>
      <c r="F32" s="116">
        <f t="shared" si="0"/>
        <v>-5633</v>
      </c>
      <c r="G32" s="133">
        <f t="shared" si="1"/>
        <v>-6.1200321592316556</v>
      </c>
      <c r="H32" s="118"/>
      <c r="J32" s="106"/>
      <c r="K32" s="107"/>
    </row>
    <row r="33" spans="1:12" s="93" customFormat="1" ht="24" customHeight="1" thickBot="1">
      <c r="A33" s="100" t="s">
        <v>72</v>
      </c>
      <c r="B33" s="101">
        <v>9491</v>
      </c>
      <c r="C33" s="102">
        <v>6.7575887860907735E-2</v>
      </c>
      <c r="D33" s="101">
        <v>10586</v>
      </c>
      <c r="E33" s="102">
        <v>0.08</v>
      </c>
      <c r="F33" s="103">
        <f t="shared" si="0"/>
        <v>-1095</v>
      </c>
      <c r="G33" s="104">
        <f t="shared" si="1"/>
        <v>-10.343850368411109</v>
      </c>
      <c r="H33" s="118"/>
      <c r="J33" s="106"/>
      <c r="K33" s="107"/>
    </row>
    <row r="34" spans="1:12" s="93" customFormat="1" ht="24" customHeight="1">
      <c r="A34" s="108" t="s">
        <v>24</v>
      </c>
      <c r="B34" s="109">
        <v>7969</v>
      </c>
      <c r="C34" s="110">
        <v>5.6739253014811267E-2</v>
      </c>
      <c r="D34" s="109">
        <v>8487</v>
      </c>
      <c r="E34" s="110">
        <v>7.0000000000000007E-2</v>
      </c>
      <c r="F34" s="116">
        <f t="shared" si="0"/>
        <v>-518</v>
      </c>
      <c r="G34" s="112">
        <f t="shared" si="1"/>
        <v>-6.1034523388712145</v>
      </c>
      <c r="H34" s="105">
        <f>+B34+B35-B33</f>
        <v>0</v>
      </c>
      <c r="J34" s="106"/>
      <c r="K34" s="107"/>
    </row>
    <row r="35" spans="1:12" s="93" customFormat="1" ht="24" customHeight="1" thickBot="1">
      <c r="A35" s="124" t="s">
        <v>30</v>
      </c>
      <c r="B35" s="131">
        <v>1522</v>
      </c>
      <c r="C35" s="120">
        <v>1.0836634846096467E-2</v>
      </c>
      <c r="D35" s="131">
        <v>2099</v>
      </c>
      <c r="E35" s="120">
        <v>0.01</v>
      </c>
      <c r="F35" s="116">
        <f t="shared" si="0"/>
        <v>-577</v>
      </c>
      <c r="G35" s="133">
        <f t="shared" si="1"/>
        <v>-27.489280609814198</v>
      </c>
      <c r="H35" s="118"/>
      <c r="J35" s="106"/>
      <c r="K35" s="107"/>
    </row>
    <row r="36" spans="1:12" s="93" customFormat="1" ht="24" customHeight="1" thickBot="1">
      <c r="A36" s="134" t="s">
        <v>73</v>
      </c>
      <c r="B36" s="101">
        <v>14043015</v>
      </c>
      <c r="C36" s="102">
        <v>99.986194326565965</v>
      </c>
      <c r="D36" s="101">
        <v>12699525</v>
      </c>
      <c r="E36" s="102">
        <v>99.98</v>
      </c>
      <c r="F36" s="103">
        <f t="shared" si="0"/>
        <v>1343490</v>
      </c>
      <c r="G36" s="104">
        <f t="shared" si="1"/>
        <v>10.57905709071796</v>
      </c>
      <c r="H36" s="135">
        <f>+C36-C33-C30-C18-C7</f>
        <v>-2.4868995751603507E-14</v>
      </c>
      <c r="J36" s="106"/>
      <c r="K36" s="107"/>
      <c r="L36" s="106"/>
    </row>
    <row r="37" spans="1:12" s="138" customFormat="1" ht="24" customHeight="1" thickBot="1">
      <c r="A37" s="136" t="s">
        <v>35</v>
      </c>
      <c r="B37" s="101">
        <v>1939</v>
      </c>
      <c r="C37" s="102">
        <v>1.3805673434021714E-2</v>
      </c>
      <c r="D37" s="101">
        <v>2492</v>
      </c>
      <c r="E37" s="102">
        <v>0.02</v>
      </c>
      <c r="F37" s="103">
        <f t="shared" si="0"/>
        <v>-553</v>
      </c>
      <c r="G37" s="104">
        <f>(F37/D37)*100</f>
        <v>-22.191011235955056</v>
      </c>
      <c r="H37" s="137"/>
      <c r="J37" s="106"/>
      <c r="K37" s="107"/>
    </row>
    <row r="38" spans="1:12" s="93" customFormat="1" ht="24" customHeight="1">
      <c r="A38" s="139" t="s">
        <v>74</v>
      </c>
      <c r="B38" s="140">
        <v>1939</v>
      </c>
      <c r="C38" s="110">
        <v>1.3805673434021714E-2</v>
      </c>
      <c r="D38" s="140">
        <v>2492</v>
      </c>
      <c r="E38" s="110">
        <v>0.02</v>
      </c>
      <c r="F38" s="111">
        <f t="shared" si="0"/>
        <v>-553</v>
      </c>
      <c r="G38" s="121">
        <f t="shared" si="1"/>
        <v>-22.191011235955056</v>
      </c>
      <c r="H38" s="118"/>
      <c r="J38" s="106"/>
      <c r="K38" s="107"/>
    </row>
    <row r="39" spans="1:12" s="93" customFormat="1" ht="24" customHeight="1">
      <c r="A39" s="113" t="s">
        <v>75</v>
      </c>
      <c r="B39" s="119">
        <v>0</v>
      </c>
      <c r="C39" s="115">
        <v>0</v>
      </c>
      <c r="D39" s="119">
        <v>0</v>
      </c>
      <c r="E39" s="115">
        <v>0</v>
      </c>
      <c r="F39" s="116">
        <f t="shared" si="0"/>
        <v>0</v>
      </c>
      <c r="G39" s="117">
        <v>0</v>
      </c>
      <c r="H39" s="118"/>
      <c r="J39" s="106"/>
      <c r="K39" s="107"/>
    </row>
    <row r="40" spans="1:12" s="93" customFormat="1" ht="24" customHeight="1">
      <c r="A40" s="139" t="s">
        <v>76</v>
      </c>
      <c r="B40" s="119">
        <v>0</v>
      </c>
      <c r="C40" s="115">
        <v>0</v>
      </c>
      <c r="D40" s="119">
        <v>0</v>
      </c>
      <c r="E40" s="115">
        <v>0</v>
      </c>
      <c r="F40" s="127">
        <f t="shared" si="0"/>
        <v>0</v>
      </c>
      <c r="G40" s="117">
        <v>0</v>
      </c>
      <c r="H40" s="118"/>
      <c r="J40" s="106"/>
      <c r="K40" s="107"/>
    </row>
    <row r="41" spans="1:12" s="93" customFormat="1" ht="24" customHeight="1" thickBot="1">
      <c r="A41" s="124" t="s">
        <v>77</v>
      </c>
      <c r="B41" s="130">
        <v>0</v>
      </c>
      <c r="C41" s="126">
        <v>0</v>
      </c>
      <c r="D41" s="130">
        <v>0</v>
      </c>
      <c r="E41" s="126">
        <v>0</v>
      </c>
      <c r="F41" s="127">
        <f t="shared" si="0"/>
        <v>0</v>
      </c>
      <c r="G41" s="117">
        <v>0</v>
      </c>
      <c r="H41" s="118"/>
      <c r="J41" s="106"/>
      <c r="K41" s="107"/>
    </row>
    <row r="42" spans="1:12" s="93" customFormat="1" ht="24" customHeight="1" thickBot="1">
      <c r="A42" s="100" t="s">
        <v>78</v>
      </c>
      <c r="B42" s="141">
        <v>0</v>
      </c>
      <c r="C42" s="142">
        <v>0</v>
      </c>
      <c r="D42" s="141">
        <v>0</v>
      </c>
      <c r="E42" s="142">
        <v>0</v>
      </c>
      <c r="F42" s="143">
        <f t="shared" si="0"/>
        <v>0</v>
      </c>
      <c r="G42" s="144">
        <f>C42-E42</f>
        <v>0</v>
      </c>
      <c r="H42" s="118"/>
      <c r="J42" s="106"/>
      <c r="K42" s="107"/>
    </row>
    <row r="43" spans="1:12" s="93" customFormat="1" ht="24" customHeight="1">
      <c r="A43" s="108" t="s">
        <v>25</v>
      </c>
      <c r="B43" s="140">
        <v>0</v>
      </c>
      <c r="C43" s="145">
        <v>0</v>
      </c>
      <c r="D43" s="140">
        <v>0</v>
      </c>
      <c r="E43" s="145">
        <v>0</v>
      </c>
      <c r="F43" s="116">
        <f t="shared" si="0"/>
        <v>0</v>
      </c>
      <c r="G43" s="117">
        <v>0</v>
      </c>
      <c r="H43" s="118"/>
      <c r="J43" s="106"/>
      <c r="K43" s="107"/>
    </row>
    <row r="44" spans="1:12" s="93" customFormat="1" ht="24" customHeight="1">
      <c r="A44" s="113" t="s">
        <v>79</v>
      </c>
      <c r="B44" s="119">
        <v>0</v>
      </c>
      <c r="C44" s="115">
        <v>0</v>
      </c>
      <c r="D44" s="119">
        <v>0</v>
      </c>
      <c r="E44" s="115">
        <v>0</v>
      </c>
      <c r="F44" s="116">
        <f t="shared" si="0"/>
        <v>0</v>
      </c>
      <c r="G44" s="117">
        <v>0</v>
      </c>
      <c r="H44" s="118"/>
      <c r="J44" s="106"/>
      <c r="K44" s="107"/>
    </row>
    <row r="45" spans="1:12" s="93" customFormat="1" ht="24" customHeight="1" thickBot="1">
      <c r="A45" s="146" t="s">
        <v>80</v>
      </c>
      <c r="B45" s="131">
        <v>0</v>
      </c>
      <c r="C45" s="126">
        <v>0</v>
      </c>
      <c r="D45" s="131">
        <v>0</v>
      </c>
      <c r="E45" s="126">
        <v>0</v>
      </c>
      <c r="F45" s="116">
        <f t="shared" si="0"/>
        <v>0</v>
      </c>
      <c r="G45" s="117">
        <v>0</v>
      </c>
      <c r="H45" s="118"/>
      <c r="J45" s="106"/>
      <c r="K45" s="107"/>
    </row>
    <row r="46" spans="1:12" s="93" customFormat="1" ht="24" customHeight="1" thickBot="1">
      <c r="A46" s="147" t="s">
        <v>81</v>
      </c>
      <c r="B46" s="101">
        <v>14044954</v>
      </c>
      <c r="C46" s="102">
        <v>100</v>
      </c>
      <c r="D46" s="101">
        <v>12702017</v>
      </c>
      <c r="E46" s="102">
        <v>100</v>
      </c>
      <c r="F46" s="103">
        <f t="shared" si="0"/>
        <v>1342937</v>
      </c>
      <c r="G46" s="104">
        <f>(F46/D46)*100</f>
        <v>10.572627953497465</v>
      </c>
      <c r="H46" s="118"/>
      <c r="J46" s="106"/>
      <c r="K46" s="107"/>
    </row>
    <row r="47" spans="1:12" s="155" customFormat="1">
      <c r="A47" s="148" t="s">
        <v>82</v>
      </c>
      <c r="B47" s="149"/>
      <c r="C47" s="149"/>
      <c r="D47" s="150"/>
      <c r="E47" s="151"/>
      <c r="F47" s="149"/>
      <c r="G47" s="152"/>
      <c r="H47" s="153"/>
      <c r="I47" s="154"/>
      <c r="J47" s="153"/>
    </row>
    <row r="48" spans="1:12" s="155" customFormat="1" ht="15.75">
      <c r="A48" s="54" t="s">
        <v>83</v>
      </c>
      <c r="B48" s="156"/>
      <c r="C48" s="156"/>
      <c r="D48" s="157"/>
      <c r="E48" s="157"/>
      <c r="F48" s="156"/>
      <c r="G48" s="152"/>
      <c r="H48" s="153"/>
      <c r="I48" s="154"/>
      <c r="J48" s="153"/>
    </row>
    <row r="49" spans="1:10" s="161" customFormat="1">
      <c r="A49" s="176"/>
      <c r="B49" s="176"/>
      <c r="C49" s="176"/>
      <c r="D49" s="176"/>
      <c r="E49" s="176"/>
      <c r="F49" s="176"/>
      <c r="G49" s="158"/>
      <c r="H49" s="159"/>
      <c r="I49" s="160"/>
      <c r="J49" s="15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2022-07-22T08:31:50Z</dcterms:created>
  <dcterms:modified xsi:type="dcterms:W3CDTF">2022-07-22T08:38:27Z</dcterms:modified>
</cp:coreProperties>
</file>