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/>
  <bookViews>
    <workbookView xWindow="60" yWindow="108" windowWidth="15576" windowHeight="7080" tabRatio="597" activeTab="3"/>
  </bookViews>
  <sheets>
    <sheet name="附表 1 (外值)" sheetId="65" r:id="rId1"/>
    <sheet name="附表 2(外比)" sheetId="13" r:id="rId2"/>
    <sheet name="附圖1" sheetId="60" r:id="rId3"/>
    <sheet name="附圖2" sheetId="63" r:id="rId4"/>
  </sheets>
  <externalReferences>
    <externalReference r:id="rId5"/>
  </externalReferences>
  <definedNames>
    <definedName name="_xlnm.Print_Area" localSheetId="0">'附表 1 (外值)'!$A$1:$E$63</definedName>
    <definedName name="_xlnm.Print_Area" localSheetId="1">'附表 2(外比)'!$A$1:$G$50</definedName>
    <definedName name="_xlnm.Print_Area" localSheetId="2">附圖1!$A$1:$N$30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K7" i="63" l="1"/>
  <c r="K6" i="63"/>
  <c r="K5" i="63"/>
  <c r="Q4" i="63"/>
  <c r="N4" i="63"/>
  <c r="K4" i="63"/>
  <c r="Q3" i="63"/>
  <c r="N3" i="63"/>
  <c r="K3" i="63"/>
  <c r="AE87" i="60"/>
  <c r="AD87" i="60"/>
  <c r="AC87" i="60"/>
  <c r="AE86" i="60"/>
  <c r="AD86" i="60"/>
  <c r="AC86" i="60"/>
  <c r="AE85" i="60"/>
  <c r="AD85" i="60"/>
  <c r="AC85" i="60"/>
  <c r="AE84" i="60"/>
  <c r="AD84" i="60"/>
  <c r="AC84" i="60"/>
  <c r="AE83" i="60"/>
  <c r="AD83" i="60"/>
  <c r="AC83" i="60"/>
  <c r="AE82" i="60"/>
  <c r="AD82" i="60"/>
  <c r="AC82" i="60"/>
  <c r="AE81" i="60"/>
  <c r="AD81" i="60"/>
  <c r="AC81" i="60"/>
  <c r="AE80" i="60"/>
  <c r="AD80" i="60"/>
  <c r="AC80" i="60"/>
  <c r="AE58" i="60"/>
  <c r="AD58" i="60"/>
  <c r="AC58" i="60"/>
  <c r="AE57" i="60"/>
  <c r="AD57" i="60"/>
  <c r="AC57" i="60"/>
  <c r="AE56" i="60"/>
  <c r="AD56" i="60"/>
  <c r="AC56" i="60"/>
  <c r="AE55" i="60"/>
  <c r="AD55" i="60"/>
  <c r="AC55" i="60"/>
  <c r="AE54" i="60"/>
  <c r="AD54" i="60"/>
  <c r="AC54" i="60"/>
  <c r="AE53" i="60"/>
  <c r="AD53" i="60"/>
  <c r="AC53" i="60"/>
  <c r="AE52" i="60"/>
  <c r="AD52" i="60"/>
  <c r="AC52" i="60"/>
  <c r="AE51" i="60"/>
  <c r="AD51" i="60"/>
  <c r="AC51" i="60"/>
  <c r="AE50" i="60"/>
  <c r="AD50" i="60"/>
  <c r="AC50" i="60"/>
  <c r="AE49" i="60"/>
  <c r="AD49" i="60"/>
  <c r="AC49" i="60"/>
  <c r="AE48" i="60"/>
  <c r="AD48" i="60"/>
  <c r="AC48" i="60"/>
  <c r="AE47" i="60"/>
  <c r="AD47" i="60"/>
  <c r="AC47" i="60"/>
  <c r="AE46" i="60"/>
  <c r="AD46" i="60"/>
  <c r="AC46" i="60"/>
  <c r="AE45" i="60"/>
  <c r="AD45" i="60"/>
  <c r="AC45" i="60"/>
  <c r="AE44" i="60"/>
  <c r="AD44" i="60"/>
  <c r="AC44" i="60"/>
  <c r="AE43" i="60"/>
  <c r="AD43" i="60"/>
  <c r="AC43" i="60"/>
  <c r="AE42" i="60"/>
  <c r="AD42" i="60"/>
  <c r="AC42" i="60"/>
  <c r="AE41" i="60"/>
  <c r="AD41" i="60"/>
  <c r="AC41" i="60"/>
  <c r="AE40" i="60"/>
  <c r="AD40" i="60"/>
  <c r="AC40" i="60"/>
  <c r="AE39" i="60"/>
  <c r="AD39" i="60"/>
  <c r="AC39" i="60"/>
  <c r="AE38" i="60"/>
  <c r="AD38" i="60"/>
  <c r="AC38" i="60"/>
  <c r="V38" i="60"/>
  <c r="U38" i="60"/>
  <c r="T38" i="60"/>
  <c r="AE37" i="60"/>
  <c r="AD37" i="60"/>
  <c r="AC37" i="60"/>
  <c r="V37" i="60"/>
  <c r="U37" i="60"/>
  <c r="T37" i="60"/>
  <c r="AE36" i="60"/>
  <c r="AD36" i="60"/>
  <c r="AC36" i="60"/>
  <c r="V36" i="60"/>
  <c r="U36" i="60"/>
  <c r="T36" i="60"/>
  <c r="V35" i="60"/>
  <c r="U35" i="60"/>
  <c r="T35" i="60"/>
  <c r="AE34" i="60"/>
  <c r="AD34" i="60"/>
  <c r="AC34" i="60"/>
  <c r="V34" i="60"/>
  <c r="U34" i="60"/>
  <c r="T34" i="60"/>
  <c r="AE33" i="60"/>
  <c r="AD33" i="60"/>
  <c r="AC33" i="60"/>
  <c r="V33" i="60"/>
  <c r="U33" i="60"/>
  <c r="T33" i="60"/>
  <c r="AE32" i="60"/>
  <c r="AD32" i="60"/>
  <c r="AC32" i="60"/>
  <c r="V32" i="60"/>
  <c r="U32" i="60"/>
  <c r="T32" i="60"/>
  <c r="AE31" i="60"/>
  <c r="AD31" i="60"/>
  <c r="AC31" i="60"/>
  <c r="V31" i="60"/>
  <c r="U31" i="60"/>
  <c r="T31" i="60"/>
  <c r="AE30" i="60"/>
  <c r="AD30" i="60"/>
  <c r="AC30" i="60"/>
  <c r="AE29" i="60"/>
  <c r="AD29" i="60"/>
  <c r="AC29" i="60"/>
  <c r="AE28" i="60"/>
  <c r="AD28" i="60"/>
  <c r="AC28" i="60"/>
  <c r="AE27" i="60"/>
  <c r="AD27" i="60"/>
  <c r="AC27" i="60"/>
  <c r="AE26" i="60"/>
  <c r="AD26" i="60"/>
  <c r="AC26" i="60"/>
  <c r="AE25" i="60"/>
  <c r="AD25" i="60"/>
  <c r="AC25" i="60"/>
  <c r="AE24" i="60"/>
  <c r="AD24" i="60"/>
  <c r="AC24" i="60"/>
  <c r="AE23" i="60"/>
  <c r="AD23" i="60"/>
  <c r="AC23" i="60"/>
  <c r="AE22" i="60"/>
  <c r="AD22" i="60"/>
  <c r="AC22" i="60"/>
  <c r="AE21" i="60"/>
  <c r="AD21" i="60"/>
  <c r="AC21" i="60"/>
  <c r="AE20" i="60"/>
  <c r="AD20" i="60"/>
  <c r="AC20" i="60"/>
  <c r="AE19" i="60"/>
  <c r="AD19" i="60"/>
  <c r="AC19" i="60"/>
  <c r="AE18" i="60"/>
  <c r="AD18" i="60"/>
  <c r="AC18" i="60"/>
  <c r="AE17" i="60"/>
  <c r="AD17" i="60"/>
  <c r="AC17" i="60"/>
  <c r="AE16" i="60"/>
  <c r="AD16" i="60"/>
  <c r="AC16" i="60"/>
  <c r="AE15" i="60"/>
  <c r="AD15" i="60"/>
  <c r="AC15" i="60"/>
  <c r="AE14" i="60"/>
  <c r="AD14" i="60"/>
  <c r="AC14" i="60"/>
  <c r="AE13" i="60"/>
  <c r="AD13" i="60"/>
  <c r="AC13" i="60"/>
  <c r="AE12" i="60"/>
  <c r="AD12" i="60"/>
  <c r="AC12" i="60"/>
  <c r="AE11" i="60"/>
  <c r="AD11" i="60"/>
  <c r="AC11" i="60"/>
  <c r="AE10" i="60"/>
  <c r="AD10" i="60"/>
  <c r="AC10" i="60"/>
  <c r="AE9" i="60"/>
  <c r="AD9" i="60"/>
  <c r="AC9" i="60"/>
  <c r="AE8" i="60"/>
  <c r="AD8" i="60"/>
  <c r="AC8" i="60"/>
  <c r="AE7" i="60"/>
  <c r="AD7" i="60"/>
  <c r="AC7" i="60"/>
  <c r="AE6" i="60"/>
  <c r="AD6" i="60"/>
  <c r="AC6" i="60"/>
  <c r="AE5" i="60"/>
  <c r="AD5" i="60"/>
  <c r="AC5" i="60"/>
  <c r="AE4" i="60"/>
  <c r="AD4" i="60"/>
  <c r="AC4" i="60"/>
  <c r="AE3" i="60"/>
  <c r="AD3" i="60"/>
  <c r="AC3" i="60"/>
  <c r="F46" i="13"/>
  <c r="G46" i="13" s="1"/>
  <c r="F45" i="13"/>
  <c r="F44" i="13"/>
  <c r="F43" i="13"/>
  <c r="G42" i="13"/>
  <c r="F42" i="13"/>
  <c r="F41" i="13"/>
  <c r="F40" i="13"/>
  <c r="F39" i="13"/>
  <c r="G38" i="13"/>
  <c r="F38" i="13"/>
  <c r="F37" i="13"/>
  <c r="G37" i="13" s="1"/>
  <c r="G36" i="13"/>
  <c r="F36" i="13"/>
  <c r="F35" i="13"/>
  <c r="G35" i="13" s="1"/>
  <c r="G34" i="13"/>
  <c r="F34" i="13"/>
  <c r="F33" i="13"/>
  <c r="G33" i="13" s="1"/>
  <c r="G32" i="13"/>
  <c r="F32" i="13"/>
  <c r="F31" i="13"/>
  <c r="G31" i="13" s="1"/>
  <c r="G30" i="13"/>
  <c r="F30" i="13"/>
  <c r="F29" i="13"/>
  <c r="F28" i="13"/>
  <c r="G27" i="13"/>
  <c r="F27" i="13"/>
  <c r="F26" i="13"/>
  <c r="G26" i="13" s="1"/>
  <c r="G25" i="13"/>
  <c r="F25" i="13"/>
  <c r="F24" i="13"/>
  <c r="G24" i="13" s="1"/>
  <c r="G23" i="13"/>
  <c r="F23" i="13"/>
  <c r="F22" i="13"/>
  <c r="G22" i="13" s="1"/>
  <c r="G21" i="13"/>
  <c r="F21" i="13"/>
  <c r="F20" i="13"/>
  <c r="G20" i="13" s="1"/>
  <c r="G19" i="13"/>
  <c r="F19" i="13"/>
  <c r="F18" i="13"/>
  <c r="G18" i="13" s="1"/>
  <c r="G17" i="13"/>
  <c r="F17" i="13"/>
  <c r="F16" i="13"/>
  <c r="G16" i="13" s="1"/>
  <c r="G15" i="13"/>
  <c r="F15" i="13"/>
  <c r="F14" i="13"/>
  <c r="G14" i="13" s="1"/>
  <c r="G13" i="13"/>
  <c r="F13" i="13"/>
  <c r="F12" i="13"/>
  <c r="G12" i="13" s="1"/>
  <c r="G11" i="13"/>
  <c r="F11" i="13"/>
  <c r="F10" i="13"/>
  <c r="G10" i="13" s="1"/>
  <c r="F9" i="13"/>
  <c r="F8" i="13"/>
  <c r="G8" i="13" s="1"/>
  <c r="F7" i="13"/>
  <c r="G7" i="13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P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<sst xmlns="http://schemas.openxmlformats.org/spreadsheetml/2006/main" count="279" uniqueCount="212">
  <si>
    <t>外國銀行在台分行</t>
  </si>
  <si>
    <t>利率契約</t>
  </si>
  <si>
    <t>匯率契約</t>
  </si>
  <si>
    <t>商品契約</t>
  </si>
  <si>
    <t>權益證券契約</t>
  </si>
  <si>
    <t>商  品  種  類</t>
  </si>
  <si>
    <t>純外幣交易</t>
  </si>
  <si>
    <t>合  計</t>
  </si>
  <si>
    <t>六、其他有關契約(Other Contracts)</t>
  </si>
  <si>
    <t>總        計</t>
  </si>
  <si>
    <t>五、信用有關契約(Credit Contracts)</t>
  </si>
  <si>
    <t>比較增減</t>
  </si>
  <si>
    <t>差  額</t>
  </si>
  <si>
    <t>90/12</t>
  </si>
  <si>
    <t>91/3</t>
  </si>
  <si>
    <t>91/6</t>
  </si>
  <si>
    <t>91/9</t>
  </si>
  <si>
    <t>91/12</t>
  </si>
  <si>
    <t>92/3</t>
  </si>
  <si>
    <t>92/6</t>
  </si>
  <si>
    <t>92/9</t>
  </si>
  <si>
    <t>92/12</t>
  </si>
  <si>
    <t>93/3</t>
  </si>
  <si>
    <t>93/6</t>
  </si>
  <si>
    <t>93/9</t>
  </si>
  <si>
    <t>99/12</t>
  </si>
  <si>
    <t>93/12</t>
  </si>
  <si>
    <t>94/3</t>
  </si>
  <si>
    <t>94/6</t>
  </si>
  <si>
    <t>100/3</t>
  </si>
  <si>
    <t>94/9</t>
  </si>
  <si>
    <t>94/12</t>
  </si>
  <si>
    <t>95/3</t>
  </si>
  <si>
    <t>100/6</t>
  </si>
  <si>
    <t>95/6</t>
  </si>
  <si>
    <t>95/9</t>
  </si>
  <si>
    <t>95/12</t>
  </si>
  <si>
    <t>100/9</t>
  </si>
  <si>
    <t>96/1</t>
  </si>
  <si>
    <t>96/3</t>
  </si>
  <si>
    <t>100/12</t>
  </si>
  <si>
    <t>96/6</t>
  </si>
  <si>
    <t>101/3</t>
  </si>
  <si>
    <t>96/8</t>
  </si>
  <si>
    <t>101/6</t>
  </si>
  <si>
    <t>96/11</t>
  </si>
  <si>
    <t>96/12</t>
  </si>
  <si>
    <t>101/9</t>
  </si>
  <si>
    <t>97/1</t>
  </si>
  <si>
    <t>97/2</t>
  </si>
  <si>
    <t>97/3</t>
  </si>
  <si>
    <t>101/12</t>
  </si>
  <si>
    <t>97/4</t>
  </si>
  <si>
    <t>97/5</t>
  </si>
  <si>
    <t>97/6</t>
  </si>
  <si>
    <t>102/3</t>
  </si>
  <si>
    <t>97/7</t>
  </si>
  <si>
    <t>97/8</t>
  </si>
  <si>
    <t>97/9</t>
  </si>
  <si>
    <t>102/6</t>
  </si>
  <si>
    <t>97/10</t>
  </si>
  <si>
    <t>97/11</t>
  </si>
  <si>
    <t>97/12</t>
  </si>
  <si>
    <t>102/9</t>
  </si>
  <si>
    <t>98/1</t>
  </si>
  <si>
    <t>98/2</t>
  </si>
  <si>
    <t>98/3</t>
  </si>
  <si>
    <t>102/12</t>
  </si>
  <si>
    <t>98/4</t>
  </si>
  <si>
    <t>103/1</t>
  </si>
  <si>
    <t>98/5</t>
  </si>
  <si>
    <t>98/6</t>
  </si>
  <si>
    <t>98/7</t>
  </si>
  <si>
    <t>98/8</t>
  </si>
  <si>
    <t>98/9</t>
  </si>
  <si>
    <t>98/10</t>
  </si>
  <si>
    <t>98/11</t>
  </si>
  <si>
    <t>103/3</t>
  </si>
  <si>
    <t>103/4</t>
  </si>
  <si>
    <t>103/2</t>
  </si>
  <si>
    <t>幣別</t>
  </si>
  <si>
    <t>銀行類別</t>
  </si>
  <si>
    <t>信用契約</t>
  </si>
  <si>
    <t>103/5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</si>
  <si>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</si>
  <si>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</si>
  <si>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</si>
  <si>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</si>
  <si>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(一)店頭市場(OTC)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</si>
  <si>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</si>
  <si>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</si>
  <si>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</si>
  <si>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</si>
  <si>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</si>
  <si>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t xml:space="preserve">    1.期貨-長部位(Futures - Long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</si>
  <si>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</si>
  <si>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</si>
  <si>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</si>
  <si>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103/6</t>
  </si>
  <si>
    <t>103/7</t>
  </si>
  <si>
    <t>103/8</t>
  </si>
  <si>
    <t>103/9</t>
  </si>
  <si>
    <t>103/10</t>
  </si>
  <si>
    <t>103/11</t>
  </si>
  <si>
    <t>103/12</t>
  </si>
  <si>
    <t>104/2</t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</si>
  <si>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</si>
  <si>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</si>
  <si>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</si>
  <si>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</si>
  <si>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</si>
  <si>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</si>
  <si>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r>
      <t>9</t>
    </r>
    <r>
      <rPr>
        <sz val="12"/>
        <rFont val="Times New Roman"/>
        <family val="1"/>
      </rPr>
      <t>6/2</t>
    </r>
  </si>
  <si>
    <r>
      <t>9</t>
    </r>
    <r>
      <rPr>
        <sz val="12"/>
        <rFont val="Times New Roman"/>
        <family val="1"/>
      </rPr>
      <t>6/4</t>
    </r>
  </si>
  <si>
    <r>
      <t>9</t>
    </r>
    <r>
      <rPr>
        <sz val="12"/>
        <rFont val="Times New Roman"/>
        <family val="1"/>
      </rPr>
      <t>6/5</t>
    </r>
  </si>
  <si>
    <r>
      <t>9</t>
    </r>
    <r>
      <rPr>
        <sz val="12"/>
        <rFont val="Times New Roman"/>
        <family val="1"/>
      </rPr>
      <t>6/7</t>
    </r>
  </si>
  <si>
    <r>
      <t>9</t>
    </r>
    <r>
      <rPr>
        <sz val="12"/>
        <rFont val="Times New Roman"/>
        <family val="1"/>
      </rPr>
      <t>6/9</t>
    </r>
  </si>
  <si>
    <r>
      <t>9</t>
    </r>
    <r>
      <rPr>
        <sz val="12"/>
        <rFont val="Times New Roman"/>
        <family val="1"/>
      </rPr>
      <t>6/10</t>
    </r>
  </si>
  <si>
    <t>104/3</t>
  </si>
  <si>
    <t>104/1</t>
  </si>
  <si>
    <t>102/1</t>
  </si>
  <si>
    <t>102/2</t>
  </si>
  <si>
    <t>102/4</t>
  </si>
  <si>
    <t>102/5</t>
  </si>
  <si>
    <t>102/7</t>
  </si>
  <si>
    <t>102/8</t>
  </si>
  <si>
    <t>102/10</t>
  </si>
  <si>
    <t>102/11</t>
  </si>
  <si>
    <t>104/4</t>
  </si>
  <si>
    <t>商品種類別</t>
  </si>
  <si>
    <t>104/5</t>
  </si>
  <si>
    <t>104/7</t>
  </si>
  <si>
    <t>104/8</t>
  </si>
  <si>
    <t>104/9</t>
  </si>
  <si>
    <t>附表1  銀行衍生性金融商品交易量彙總表</t>
    <phoneticPr fontId="24" type="noConversion"/>
  </si>
  <si>
    <t>商  品  種  類  別</t>
    <phoneticPr fontId="24" type="noConversion"/>
  </si>
  <si>
    <t>單位：新臺幣百萬元；%</t>
    <phoneticPr fontId="24" type="noConversion"/>
  </si>
  <si>
    <t>商  品  種  類</t>
    <phoneticPr fontId="24" type="noConversion"/>
  </si>
  <si>
    <t>涉及新臺幣交易</t>
    <phoneticPr fontId="24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</si>
  <si>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4" type="noConversion"/>
  </si>
  <si>
    <t>比重</t>
    <phoneticPr fontId="2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</si>
  <si>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24" type="noConversion"/>
  </si>
  <si>
    <t xml:space="preserve">  (一)店頭市場(OTC)</t>
    <phoneticPr fontId="24" type="noConversion"/>
  </si>
  <si>
    <t xml:space="preserve">  (二)交易所(Exchange-traded Contracts)</t>
    <phoneticPr fontId="2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</si>
  <si>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</si>
  <si>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24" type="noConversion"/>
  </si>
  <si>
    <t xml:space="preserve">    3.買入選擇權(Bought Options)</t>
    <phoneticPr fontId="24" type="noConversion"/>
  </si>
  <si>
    <t xml:space="preserve">    4.賣出選擇權(Sold Options)</t>
    <phoneticPr fontId="2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</si>
  <si>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24" type="noConversion"/>
  </si>
  <si>
    <t xml:space="preserve">    1.遠期契約(Outright Forwards)</t>
    <phoneticPr fontId="2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</si>
  <si>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</si>
  <si>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2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</si>
  <si>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24" type="noConversion"/>
  </si>
  <si>
    <t xml:space="preserve">  (一)店頭市場(OTC)</t>
    <phoneticPr fontId="24" type="noConversion"/>
  </si>
  <si>
    <t xml:space="preserve">  (二)交易所(Exchange-traded Contracts)</t>
    <phoneticPr fontId="2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</si>
  <si>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24" type="noConversion"/>
  </si>
  <si>
    <t>小     計(一至四)</t>
    <phoneticPr fontId="2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</si>
  <si>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2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</si>
  <si>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2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</si>
  <si>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</si>
  <si>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24" type="noConversion"/>
  </si>
  <si>
    <t>六、其他有關契約(Other Contracts)</t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</si>
  <si>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</si>
  <si>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</si>
  <si>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24" type="noConversion"/>
  </si>
  <si>
    <t>註：1.包括國內總分支機構及國際金融業務分行資料，不含海外分行及子行；本表已剔除銀行間交易重複計算部分。</t>
    <phoneticPr fontId="2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</si>
  <si>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24" type="noConversion"/>
  </si>
  <si>
    <t xml:space="preserve">      契約承作者。</t>
    <phoneticPr fontId="24" type="noConversion"/>
  </si>
  <si>
    <t xml:space="preserve">交  易  幣  別  比  較  </t>
    <phoneticPr fontId="24" type="noConversion"/>
  </si>
  <si>
    <t>單位：新臺幣百萬元；%</t>
    <phoneticPr fontId="24" type="noConversion"/>
  </si>
  <si>
    <t>交  易  幣  別</t>
    <phoneticPr fontId="24" type="noConversion"/>
  </si>
  <si>
    <t>涉及新臺幣交易</t>
    <phoneticPr fontId="24" type="noConversion"/>
  </si>
  <si>
    <t>純外幣交易</t>
    <phoneticPr fontId="24" type="noConversion"/>
  </si>
  <si>
    <t>金  額</t>
    <phoneticPr fontId="25" type="noConversion"/>
  </si>
  <si>
    <t>比  重</t>
    <phoneticPr fontId="25" type="noConversion"/>
  </si>
  <si>
    <t>比較增減</t>
    <phoneticPr fontId="24" type="noConversion"/>
  </si>
  <si>
    <t>差  額</t>
    <phoneticPr fontId="25" type="noConversion"/>
  </si>
  <si>
    <t>變動率</t>
    <phoneticPr fontId="25" type="noConversion"/>
  </si>
  <si>
    <t>104/10</t>
  </si>
  <si>
    <t>104年11月</t>
    <phoneticPr fontId="24" type="noConversion"/>
  </si>
  <si>
    <t>104年12月</t>
    <phoneticPr fontId="25" type="noConversion"/>
  </si>
  <si>
    <t>104年12月</t>
    <phoneticPr fontId="24" type="noConversion"/>
  </si>
  <si>
    <t>附表2 銀行衍生性金融商品交易量比較表</t>
    <phoneticPr fontId="2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</si>
  <si>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4" type="noConversion"/>
  </si>
  <si>
    <t>104年12月</t>
    <phoneticPr fontId="24" type="noConversion"/>
  </si>
  <si>
    <t>104年11月</t>
    <phoneticPr fontId="24" type="noConversion"/>
  </si>
  <si>
    <t>合計</t>
    <phoneticPr fontId="24" type="noConversion"/>
  </si>
  <si>
    <t>比重</t>
    <phoneticPr fontId="24" type="noConversion"/>
  </si>
  <si>
    <t>變動率</t>
    <phoneticPr fontId="2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</si>
  <si>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4" type="noConversion"/>
  </si>
  <si>
    <t xml:space="preserve">    3.買入選擇權(Bought Options)</t>
    <phoneticPr fontId="24" type="noConversion"/>
  </si>
  <si>
    <t xml:space="preserve">  (二)交易所(Exchange-traded Contracts)</t>
    <phoneticPr fontId="24" type="noConversion"/>
  </si>
  <si>
    <t xml:space="preserve">    2.期貨-短部位(Futures -  Short Positions)</t>
    <phoneticPr fontId="3" type="noConversion"/>
  </si>
  <si>
    <t xml:space="preserve">    1.遠期契約(Outright Forwards)</t>
    <phoneticPr fontId="24" type="noConversion"/>
  </si>
  <si>
    <t>小     計(一至四)</t>
    <phoneticPr fontId="24" type="noConversion"/>
  </si>
  <si>
    <t xml:space="preserve">    1.信用違約交換(Credit Default Swap)</t>
    <phoneticPr fontId="2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</si>
  <si>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</si>
  <si>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4" type="noConversion"/>
  </si>
  <si>
    <t xml:space="preserve">    4.其他(Other)</t>
    <phoneticPr fontId="24" type="noConversion"/>
  </si>
  <si>
    <t xml:space="preserve">    2.交換(Swaps)</t>
    <phoneticPr fontId="24" type="noConversion"/>
  </si>
  <si>
    <t xml:space="preserve">    3.選擇權(Options)</t>
    <phoneticPr fontId="2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</si>
  <si>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24" type="noConversion"/>
  </si>
  <si>
    <t>註：包括國內總分支機構及國際金融業務分行資料，不含海外分行及子行；本表已剔除銀行間交易重複計算部分。</t>
    <phoneticPr fontId="2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</si>
  <si>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" type="noConversion"/>
  </si>
  <si>
    <t>104/6</t>
    <phoneticPr fontId="25" type="noConversion"/>
  </si>
  <si>
    <t>104/6</t>
  </si>
  <si>
    <t>104/11</t>
  </si>
  <si>
    <t>104/12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</si>
  <si>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2  104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12</t>
    </r>
    <r>
      <rPr>
        <sz val="18"/>
        <rFont val="標楷體"/>
        <family val="4"/>
        <charset val="136"/>
      </rPr>
      <t>月銀行衍生性金融商品交易量內容分析</t>
    </r>
    <phoneticPr fontId="3" type="noConversion"/>
  </si>
  <si>
    <t>幣別</t>
    <phoneticPr fontId="3" type="noConversion"/>
  </si>
  <si>
    <t>本國銀行</t>
    <phoneticPr fontId="3" type="noConversion"/>
  </si>
  <si>
    <t>涉及新臺幣交易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</si>
</sst>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);[Red]\(#,##0\)"/>
    <numFmt numFmtId="181" formatCode="#,##0_ "/>
    <numFmt numFmtId="182" formatCode="_(* #,##0_);_(* \(#,##0\);_(* &quot;-&quot;_);_(@_)"/>
    <numFmt numFmtId="183" formatCode="_-* #,##0.00_-;\-* #,##0.00_-;_-* &quot;-&quot;_-;_-@_-"/>
    <numFmt numFmtId="184" formatCode="_(* #,##0_);_(* \-#,##0_);_(* &quot;-&quot;_);_(@_)"/>
    <numFmt numFmtId="185" formatCode="#,##0.00_ "/>
  </numFmts>
  <fonts count="43">
    <font>
      <sz val="12"/>
      <name val="Heiti TC"/>
      <family val="2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Heiti TC"/>
      <family val="2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strike/>
      <sz val="12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10"/>
      <name val="新細明體"/>
      <family val="1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Heiti TC"/>
      <family val="2"/>
    </font>
    <font>
      <b/>
      <vertAlign val="superscript"/>
      <sz val="14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12"/>
      <color rgb="FFFF0000"/>
      <name val="新細明體"/>
      <family val="1"/>
      <charset val="136"/>
    </font>
    <font>
      <b/>
      <sz val="14"/>
      <color rgb="FFFF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37" fillId="0" borderId="40" applyAlignment="0" applyProtection="0"/>
    <xf numFmtId="0" fontId="2" fillId="0" borderId="0"/>
    <xf numFmtId="0" fontId="2" fillId="0" borderId="0"/>
    <xf numFmtId="182" fontId="2" fillId="0" borderId="0" applyFont="0" applyFill="0" applyBorder="0" applyAlignment="0" applyProtection="0"/>
    <xf numFmtId="9" fontId="23" fillId="0" borderId="0" applyBorder="0" applyAlignment="0" applyProtection="0"/>
    <xf numFmtId="9" fontId="2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177" fontId="6" fillId="0" borderId="1" xfId="5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vertical="center" wrapText="1"/>
    </xf>
    <xf numFmtId="0" fontId="6" fillId="0" borderId="3" xfId="0" applyFont="1" applyBorder="1" applyAlignment="1" applyProtection="1">
      <alignment shrinkToFit="1"/>
    </xf>
    <xf numFmtId="49" fontId="6" fillId="0" borderId="4" xfId="5" applyNumberFormat="1" applyFont="1" applyBorder="1" applyAlignment="1" applyProtection="1">
      <alignment horizontal="center" vertical="center"/>
      <protection hidden="1"/>
    </xf>
    <xf numFmtId="177" fontId="6" fillId="0" borderId="5" xfId="5" applyNumberFormat="1" applyFont="1" applyBorder="1" applyAlignment="1" applyProtection="1">
      <alignment horizontal="right" vertical="center"/>
      <protection locked="0"/>
    </xf>
    <xf numFmtId="179" fontId="6" fillId="0" borderId="5" xfId="5" applyNumberFormat="1" applyFont="1" applyBorder="1" applyAlignment="1" applyProtection="1">
      <alignment horizontal="right" vertical="center"/>
      <protection locked="0"/>
    </xf>
    <xf numFmtId="177" fontId="6" fillId="0" borderId="6" xfId="5" applyNumberFormat="1" applyFont="1" applyBorder="1" applyAlignment="1" applyProtection="1">
      <alignment horizontal="right" vertical="center"/>
      <protection locked="0"/>
    </xf>
    <xf numFmtId="179" fontId="6" fillId="0" borderId="6" xfId="5" applyNumberFormat="1" applyFont="1" applyBorder="1" applyAlignment="1" applyProtection="1">
      <alignment horizontal="right" vertical="center"/>
      <protection locked="0"/>
    </xf>
    <xf numFmtId="179" fontId="6" fillId="0" borderId="1" xfId="5" applyNumberFormat="1" applyFont="1" applyBorder="1" applyAlignment="1" applyProtection="1">
      <alignment horizontal="right" vertical="center"/>
      <protection locked="0"/>
    </xf>
    <xf numFmtId="177" fontId="6" fillId="0" borderId="4" xfId="5" applyNumberFormat="1" applyFont="1" applyBorder="1" applyAlignment="1" applyProtection="1">
      <alignment horizontal="right" vertical="center"/>
      <protection locked="0"/>
    </xf>
    <xf numFmtId="179" fontId="6" fillId="0" borderId="4" xfId="5" applyNumberFormat="1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center" vertical="center" wrapText="1"/>
    </xf>
    <xf numFmtId="0" fontId="1" fillId="0" borderId="0" xfId="1" applyFont="1" applyFill="1" applyBorder="1" applyAlignment="1">
      <alignment vertical="center"/>
    </xf>
    <xf numFmtId="0" fontId="38" fillId="2" borderId="0" xfId="1" applyFont="1" applyFill="1" applyBorder="1"/>
    <xf numFmtId="0" fontId="21" fillId="0" borderId="0" xfId="1" applyFont="1" applyFill="1" applyBorder="1" applyAlignment="1">
      <alignment vertical="center"/>
    </xf>
    <xf numFmtId="179" fontId="21" fillId="0" borderId="0" xfId="1" applyNumberFormat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 wrapText="1"/>
    </xf>
    <xf numFmtId="0" fontId="6" fillId="0" borderId="0" xfId="0" applyFont="1" applyProtection="1"/>
    <xf numFmtId="0" fontId="6" fillId="0" borderId="7" xfId="3" applyFont="1" applyBorder="1" applyAlignment="1" applyProtection="1">
      <alignment horizontal="left" vertical="center"/>
      <protection hidden="1"/>
    </xf>
    <xf numFmtId="41" fontId="6" fillId="0" borderId="1" xfId="5" applyNumberFormat="1" applyFont="1" applyBorder="1" applyAlignment="1" applyProtection="1">
      <alignment horizontal="right" vertical="center"/>
      <protection locked="0"/>
    </xf>
    <xf numFmtId="182" fontId="6" fillId="0" borderId="0" xfId="3" applyNumberFormat="1" applyFont="1" applyProtection="1">
      <protection hidden="1"/>
    </xf>
    <xf numFmtId="0" fontId="6" fillId="0" borderId="0" xfId="0" applyFont="1" applyAlignment="1" applyProtection="1">
      <alignment horizontal="centerContinuous" vertical="center"/>
    </xf>
    <xf numFmtId="182" fontId="6" fillId="0" borderId="0" xfId="0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182" fontId="6" fillId="0" borderId="0" xfId="0" applyNumberFormat="1" applyFont="1" applyProtection="1"/>
    <xf numFmtId="184" fontId="6" fillId="0" borderId="0" xfId="3" applyNumberFormat="1" applyFont="1" applyProtection="1">
      <protection hidden="1"/>
    </xf>
    <xf numFmtId="184" fontId="9" fillId="0" borderId="8" xfId="0" applyNumberFormat="1" applyFont="1" applyBorder="1" applyAlignment="1" applyProtection="1">
      <alignment horizontal="centerContinuous" vertical="center" wrapText="1"/>
    </xf>
    <xf numFmtId="0" fontId="6" fillId="0" borderId="9" xfId="0" applyFont="1" applyBorder="1" applyAlignment="1" applyProtection="1">
      <alignment horizontal="centerContinuous" vertical="center" wrapText="1"/>
    </xf>
    <xf numFmtId="49" fontId="6" fillId="0" borderId="10" xfId="3" applyNumberFormat="1" applyFont="1" applyFill="1" applyBorder="1" applyAlignment="1" applyProtection="1">
      <alignment horizontal="center" vertical="center"/>
      <protection hidden="1"/>
    </xf>
    <xf numFmtId="49" fontId="6" fillId="0" borderId="4" xfId="3" applyNumberFormat="1" applyFont="1" applyBorder="1" applyAlignment="1" applyProtection="1">
      <alignment horizontal="center" vertical="center"/>
      <protection hidden="1"/>
    </xf>
    <xf numFmtId="184" fontId="6" fillId="0" borderId="10" xfId="3" applyNumberFormat="1" applyFont="1" applyBorder="1" applyAlignment="1" applyProtection="1">
      <alignment horizontal="center" vertical="center"/>
      <protection hidden="1"/>
    </xf>
    <xf numFmtId="182" fontId="6" fillId="0" borderId="11" xfId="0" applyNumberFormat="1" applyFont="1" applyBorder="1" applyAlignment="1" applyProtection="1">
      <alignment horizontal="right" vertical="center"/>
      <protection locked="0"/>
    </xf>
    <xf numFmtId="184" fontId="6" fillId="0" borderId="11" xfId="0" applyNumberFormat="1" applyFont="1" applyBorder="1" applyAlignment="1" applyProtection="1">
      <alignment horizontal="right" vertical="center"/>
    </xf>
    <xf numFmtId="182" fontId="6" fillId="0" borderId="12" xfId="0" applyNumberFormat="1" applyFont="1" applyBorder="1" applyAlignment="1" applyProtection="1">
      <alignment horizontal="right" vertical="center"/>
      <protection locked="0"/>
    </xf>
    <xf numFmtId="182" fontId="6" fillId="0" borderId="13" xfId="0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82" fontId="6" fillId="0" borderId="14" xfId="0" applyNumberFormat="1" applyFont="1" applyBorder="1" applyAlignment="1" applyProtection="1">
      <alignment horizontal="right" vertical="center"/>
      <protection locked="0"/>
    </xf>
    <xf numFmtId="182" fontId="6" fillId="0" borderId="15" xfId="0" applyNumberFormat="1" applyFont="1" applyBorder="1" applyAlignment="1" applyProtection="1">
      <alignment horizontal="right" vertical="center"/>
      <protection locked="0"/>
    </xf>
    <xf numFmtId="184" fontId="6" fillId="0" borderId="14" xfId="0" applyNumberFormat="1" applyFont="1" applyBorder="1" applyAlignment="1" applyProtection="1">
      <alignment horizontal="right" vertical="center"/>
    </xf>
    <xf numFmtId="184" fontId="6" fillId="0" borderId="1" xfId="0" applyNumberFormat="1" applyFont="1" applyBorder="1" applyAlignment="1" applyProtection="1">
      <alignment horizontal="right" vertical="center"/>
    </xf>
    <xf numFmtId="184" fontId="6" fillId="0" borderId="10" xfId="0" applyNumberFormat="1" applyFont="1" applyBorder="1" applyAlignment="1" applyProtection="1">
      <alignment horizontal="right" vertical="center"/>
    </xf>
    <xf numFmtId="184" fontId="6" fillId="0" borderId="4" xfId="0" applyNumberFormat="1" applyFont="1" applyBorder="1" applyAlignment="1" applyProtection="1">
      <alignment horizontal="right" vertical="center"/>
    </xf>
    <xf numFmtId="182" fontId="6" fillId="0" borderId="10" xfId="0" applyNumberFormat="1" applyFont="1" applyBorder="1" applyAlignment="1" applyProtection="1">
      <alignment horizontal="right" vertical="center"/>
      <protection locked="0"/>
    </xf>
    <xf numFmtId="41" fontId="6" fillId="0" borderId="4" xfId="5" applyNumberFormat="1" applyFont="1" applyBorder="1" applyAlignment="1" applyProtection="1">
      <alignment horizontal="right" vertical="center"/>
      <protection locked="0"/>
    </xf>
    <xf numFmtId="182" fontId="6" fillId="0" borderId="16" xfId="0" applyNumberFormat="1" applyFont="1" applyBorder="1" applyAlignment="1" applyProtection="1">
      <alignment horizontal="right" vertical="center"/>
      <protection locked="0"/>
    </xf>
    <xf numFmtId="182" fontId="6" fillId="0" borderId="17" xfId="0" applyNumberFormat="1" applyFont="1" applyBorder="1" applyAlignment="1" applyProtection="1">
      <alignment horizontal="right" vertical="center"/>
      <protection locked="0"/>
    </xf>
    <xf numFmtId="183" fontId="6" fillId="0" borderId="5" xfId="5" applyNumberFormat="1" applyFont="1" applyBorder="1" applyAlignment="1" applyProtection="1">
      <alignment horizontal="right" vertical="center"/>
      <protection locked="0"/>
    </xf>
    <xf numFmtId="182" fontId="6" fillId="0" borderId="18" xfId="0" applyNumberFormat="1" applyFont="1" applyBorder="1" applyAlignment="1" applyProtection="1">
      <alignment horizontal="right" vertical="center"/>
      <protection locked="0"/>
    </xf>
    <xf numFmtId="183" fontId="6" fillId="0" borderId="9" xfId="5" applyNumberFormat="1" applyFont="1" applyBorder="1" applyAlignment="1" applyProtection="1">
      <alignment horizontal="right" vertical="center"/>
      <protection locked="0"/>
    </xf>
    <xf numFmtId="41" fontId="6" fillId="0" borderId="5" xfId="5" applyNumberFormat="1" applyFont="1" applyBorder="1" applyAlignment="1" applyProtection="1">
      <alignment horizontal="right" vertical="center"/>
      <protection locked="0"/>
    </xf>
    <xf numFmtId="184" fontId="6" fillId="0" borderId="5" xfId="0" applyNumberFormat="1" applyFont="1" applyBorder="1" applyAlignment="1" applyProtection="1">
      <alignment horizontal="right" vertical="center"/>
    </xf>
    <xf numFmtId="41" fontId="6" fillId="0" borderId="6" xfId="5" applyNumberFormat="1" applyFont="1" applyBorder="1" applyAlignment="1" applyProtection="1">
      <alignment horizontal="right" vertical="center"/>
      <protection locked="0"/>
    </xf>
    <xf numFmtId="0" fontId="6" fillId="0" borderId="0" xfId="3" applyFont="1" applyAlignment="1" applyProtection="1">
      <alignment horizontal="center" vertical="center" wrapText="1"/>
      <protection hidden="1"/>
    </xf>
    <xf numFmtId="0" fontId="6" fillId="0" borderId="0" xfId="3" applyFont="1" applyProtection="1">
      <protection hidden="1"/>
    </xf>
    <xf numFmtId="0" fontId="6" fillId="0" borderId="0" xfId="3" applyFont="1" applyAlignment="1" applyProtection="1">
      <alignment horizontal="left"/>
      <protection hidden="1"/>
    </xf>
    <xf numFmtId="0" fontId="6" fillId="0" borderId="0" xfId="3" applyFont="1"/>
    <xf numFmtId="0" fontId="6" fillId="0" borderId="19" xfId="3" applyFont="1" applyBorder="1" applyAlignment="1" applyProtection="1">
      <alignment horizontal="left" vertical="center"/>
      <protection hidden="1"/>
    </xf>
    <xf numFmtId="0" fontId="11" fillId="0" borderId="20" xfId="3" applyFont="1" applyBorder="1" applyAlignment="1" applyProtection="1">
      <alignment horizontal="left" vertical="center"/>
      <protection hidden="1"/>
    </xf>
    <xf numFmtId="0" fontId="6" fillId="0" borderId="21" xfId="3" applyFont="1" applyBorder="1" applyAlignment="1" applyProtection="1">
      <alignment horizontal="left" vertical="center"/>
      <protection hidden="1"/>
    </xf>
    <xf numFmtId="0" fontId="11" fillId="0" borderId="20" xfId="3" applyFont="1" applyBorder="1" applyAlignment="1" applyProtection="1">
      <alignment horizontal="left" vertical="center" shrinkToFit="1"/>
      <protection hidden="1"/>
    </xf>
    <xf numFmtId="0" fontId="11" fillId="0" borderId="20" xfId="3" applyFont="1" applyBorder="1" applyAlignment="1" applyProtection="1">
      <alignment horizontal="center" vertical="center"/>
      <protection hidden="1"/>
    </xf>
    <xf numFmtId="0" fontId="6" fillId="0" borderId="3" xfId="3" applyFont="1" applyBorder="1" applyAlignment="1" applyProtection="1">
      <alignment horizontal="left" vertical="center"/>
      <protection hidden="1"/>
    </xf>
    <xf numFmtId="0" fontId="6" fillId="0" borderId="22" xfId="3" applyFont="1" applyBorder="1" applyAlignment="1" applyProtection="1">
      <alignment horizontal="left" vertical="center"/>
      <protection hidden="1"/>
    </xf>
    <xf numFmtId="0" fontId="12" fillId="0" borderId="20" xfId="3" applyFont="1" applyBorder="1" applyAlignment="1" applyProtection="1">
      <alignment horizontal="center" vertical="center"/>
      <protection hidden="1"/>
    </xf>
    <xf numFmtId="182" fontId="39" fillId="0" borderId="0" xfId="0" applyNumberFormat="1" applyFont="1" applyAlignment="1" applyProtection="1">
      <alignment horizontal="centerContinuous"/>
    </xf>
    <xf numFmtId="178" fontId="39" fillId="0" borderId="0" xfId="5" applyNumberFormat="1" applyFont="1" applyAlignment="1" applyProtection="1">
      <alignment horizontal="centerContinuous"/>
    </xf>
    <xf numFmtId="182" fontId="39" fillId="0" borderId="0" xfId="0" applyNumberFormat="1" applyFont="1" applyProtection="1"/>
    <xf numFmtId="178" fontId="39" fillId="0" borderId="0" xfId="0" applyNumberFormat="1" applyFont="1" applyProtection="1"/>
    <xf numFmtId="182" fontId="39" fillId="0" borderId="0" xfId="3" applyNumberFormat="1" applyFont="1" applyProtection="1">
      <protection hidden="1"/>
    </xf>
    <xf numFmtId="10" fontId="39" fillId="0" borderId="0" xfId="5" applyNumberFormat="1" applyFont="1" applyAlignment="1" applyProtection="1">
      <protection hidden="1"/>
    </xf>
    <xf numFmtId="0" fontId="39" fillId="0" borderId="0" xfId="0" applyFont="1" applyAlignment="1">
      <alignment vertical="center"/>
    </xf>
    <xf numFmtId="178" fontId="39" fillId="0" borderId="0" xfId="5" applyNumberFormat="1" applyFont="1" applyProtection="1"/>
    <xf numFmtId="178" fontId="6" fillId="0" borderId="4" xfId="3" applyNumberFormat="1" applyFont="1" applyBorder="1" applyAlignment="1" applyProtection="1">
      <alignment horizontal="center" vertical="center"/>
      <protection hidden="1"/>
    </xf>
    <xf numFmtId="184" fontId="6" fillId="0" borderId="12" xfId="0" applyNumberFormat="1" applyFont="1" applyBorder="1" applyAlignment="1" applyProtection="1">
      <alignment horizontal="right" vertical="center"/>
    </xf>
    <xf numFmtId="182" fontId="6" fillId="0" borderId="23" xfId="0" applyNumberFormat="1" applyFont="1" applyBorder="1" applyAlignment="1" applyProtection="1">
      <alignment horizontal="right" vertical="center"/>
      <protection locked="0"/>
    </xf>
    <xf numFmtId="179" fontId="6" fillId="0" borderId="1" xfId="5" applyNumberFormat="1" applyFont="1" applyFill="1" applyBorder="1" applyAlignment="1" applyProtection="1">
      <alignment horizontal="right" vertical="center"/>
      <protection locked="0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180" fontId="2" fillId="0" borderId="0" xfId="1" applyNumberFormat="1" applyFont="1" applyFill="1" applyBorder="1" applyAlignment="1">
      <alignment horizontal="right"/>
    </xf>
    <xf numFmtId="180" fontId="2" fillId="0" borderId="24" xfId="1" applyNumberFormat="1" applyFont="1" applyFill="1" applyBorder="1" applyAlignment="1">
      <alignment horizontal="right"/>
    </xf>
    <xf numFmtId="0" fontId="2" fillId="0" borderId="0" xfId="1" applyFont="1" applyFill="1" applyBorder="1"/>
    <xf numFmtId="180" fontId="2" fillId="0" borderId="0" xfId="1" applyNumberFormat="1" applyFont="1" applyFill="1" applyBorder="1" applyAlignment="1">
      <alignment horizontal="right" vertical="center"/>
    </xf>
    <xf numFmtId="49" fontId="2" fillId="0" borderId="0" xfId="1" applyNumberFormat="1" applyFont="1" applyFill="1" applyBorder="1" applyAlignment="1">
      <alignment vertical="center"/>
    </xf>
    <xf numFmtId="49" fontId="40" fillId="0" borderId="0" xfId="1" applyNumberFormat="1" applyFont="1" applyFill="1" applyBorder="1" applyAlignment="1">
      <alignment vertical="center"/>
    </xf>
    <xf numFmtId="180" fontId="40" fillId="0" borderId="0" xfId="1" applyNumberFormat="1" applyFont="1" applyFill="1" applyBorder="1" applyAlignment="1">
      <alignment horizontal="right" vertical="center"/>
    </xf>
    <xf numFmtId="180" fontId="40" fillId="0" borderId="0" xfId="1" applyNumberFormat="1" applyFont="1" applyFill="1" applyBorder="1" applyAlignment="1">
      <alignment horizontal="right"/>
    </xf>
    <xf numFmtId="180" fontId="40" fillId="0" borderId="24" xfId="1" applyNumberFormat="1" applyFont="1" applyFill="1" applyBorder="1" applyAlignment="1">
      <alignment horizontal="right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24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left"/>
    </xf>
    <xf numFmtId="176" fontId="2" fillId="2" borderId="0" xfId="1" applyNumberFormat="1" applyFont="1" applyFill="1" applyBorder="1" applyAlignment="1" applyProtection="1">
      <alignment horizontal="right" vertical="center"/>
      <protection locked="0"/>
    </xf>
    <xf numFmtId="180" fontId="2" fillId="2" borderId="0" xfId="1" applyNumberFormat="1" applyFont="1" applyFill="1" applyBorder="1" applyAlignment="1">
      <alignment horizontal="right"/>
    </xf>
    <xf numFmtId="180" fontId="2" fillId="2" borderId="24" xfId="1" applyNumberFormat="1" applyFont="1" applyFill="1" applyBorder="1" applyAlignment="1">
      <alignment horizontal="right"/>
    </xf>
    <xf numFmtId="49" fontId="40" fillId="2" borderId="0" xfId="1" applyNumberFormat="1" applyFont="1" applyFill="1" applyBorder="1" applyAlignment="1">
      <alignment vertical="center"/>
    </xf>
    <xf numFmtId="180" fontId="40" fillId="2" borderId="0" xfId="1" applyNumberFormat="1" applyFont="1" applyFill="1" applyBorder="1" applyAlignment="1">
      <alignment horizontal="right" vertical="center"/>
    </xf>
    <xf numFmtId="180" fontId="40" fillId="2" borderId="0" xfId="1" applyNumberFormat="1" applyFont="1" applyFill="1" applyBorder="1" applyAlignment="1">
      <alignment horizontal="right"/>
    </xf>
    <xf numFmtId="180" fontId="40" fillId="2" borderId="24" xfId="1" applyNumberFormat="1" applyFont="1" applyFill="1" applyBorder="1" applyAlignment="1">
      <alignment horizontal="right"/>
    </xf>
    <xf numFmtId="0" fontId="41" fillId="0" borderId="0" xfId="1" applyFont="1" applyFill="1" applyBorder="1"/>
    <xf numFmtId="0" fontId="39" fillId="0" borderId="0" xfId="1" applyFont="1" applyFill="1" applyBorder="1" applyAlignment="1">
      <alignment vertical="center"/>
    </xf>
    <xf numFmtId="0" fontId="37" fillId="0" borderId="0" xfId="1" applyFont="1" applyFill="1" applyBorder="1" applyAlignment="1">
      <alignment vertical="center"/>
    </xf>
    <xf numFmtId="0" fontId="42" fillId="0" borderId="0" xfId="1" applyFont="1" applyFill="1" applyBorder="1"/>
    <xf numFmtId="41" fontId="6" fillId="0" borderId="38" xfId="5" applyNumberFormat="1" applyFont="1" applyBorder="1" applyAlignment="1" applyProtection="1">
      <alignment horizontal="right" vertical="center"/>
      <protection locked="0"/>
    </xf>
    <xf numFmtId="41" fontId="6" fillId="0" borderId="9" xfId="5" applyNumberFormat="1" applyFont="1" applyBorder="1" applyAlignment="1" applyProtection="1">
      <alignment horizontal="right" vertical="center"/>
      <protection locked="0"/>
    </xf>
    <xf numFmtId="182" fontId="6" fillId="0" borderId="1" xfId="0" applyNumberFormat="1" applyFont="1" applyBorder="1" applyAlignment="1" applyProtection="1">
      <alignment horizontal="right" vertical="center"/>
      <protection locked="0"/>
    </xf>
    <xf numFmtId="185" fontId="6" fillId="0" borderId="1" xfId="5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/>
    <xf numFmtId="0" fontId="22" fillId="0" borderId="2" xfId="0" applyFont="1" applyFill="1" applyBorder="1" applyAlignment="1">
      <alignment horizontal="center" vertical="center" shrinkToFit="1"/>
    </xf>
    <xf numFmtId="49" fontId="9" fillId="0" borderId="25" xfId="3" applyNumberFormat="1" applyFont="1" applyFill="1" applyBorder="1" applyAlignment="1" applyProtection="1">
      <alignment horizontal="centerContinuous" vertical="center" wrapText="1"/>
      <protection hidden="1"/>
    </xf>
    <xf numFmtId="182" fontId="6" fillId="0" borderId="25" xfId="0" applyNumberFormat="1" applyFont="1" applyFill="1" applyBorder="1" applyAlignment="1">
      <alignment horizontal="centerContinuous" vertical="center" wrapText="1"/>
    </xf>
    <xf numFmtId="182" fontId="6" fillId="0" borderId="26" xfId="0" applyNumberFormat="1" applyFont="1" applyFill="1" applyBorder="1" applyAlignment="1">
      <alignment horizontal="centerContinuous" vertical="center" wrapText="1"/>
    </xf>
    <xf numFmtId="10" fontId="6" fillId="0" borderId="27" xfId="5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8" xfId="0" applyFont="1" applyFill="1" applyBorder="1" applyAlignment="1">
      <alignment shrinkToFit="1"/>
    </xf>
    <xf numFmtId="49" fontId="6" fillId="0" borderId="29" xfId="3" applyNumberFormat="1" applyFont="1" applyFill="1" applyBorder="1" applyAlignment="1" applyProtection="1">
      <alignment horizontal="center" vertical="center" shrinkToFit="1"/>
      <protection hidden="1"/>
    </xf>
    <xf numFmtId="49" fontId="6" fillId="0" borderId="29" xfId="3" applyNumberFormat="1" applyFont="1" applyFill="1" applyBorder="1" applyAlignment="1" applyProtection="1">
      <alignment horizontal="center" vertical="center"/>
      <protection hidden="1"/>
    </xf>
    <xf numFmtId="49" fontId="6" fillId="0" borderId="30" xfId="5" applyNumberFormat="1" applyFont="1" applyFill="1" applyBorder="1" applyAlignment="1" applyProtection="1">
      <alignment horizontal="center" vertical="center"/>
      <protection hidden="1"/>
    </xf>
    <xf numFmtId="0" fontId="10" fillId="0" borderId="20" xfId="3" applyFont="1" applyFill="1" applyBorder="1" applyAlignment="1" applyProtection="1">
      <alignment horizontal="left" vertical="center"/>
      <protection hidden="1"/>
    </xf>
    <xf numFmtId="182" fontId="12" fillId="0" borderId="11" xfId="0" applyNumberFormat="1" applyFont="1" applyFill="1" applyBorder="1" applyAlignment="1" applyProtection="1">
      <alignment horizontal="right" vertical="center"/>
      <protection locked="0"/>
    </xf>
    <xf numFmtId="182" fontId="12" fillId="0" borderId="31" xfId="0" applyNumberFormat="1" applyFont="1" applyFill="1" applyBorder="1" applyAlignment="1" applyProtection="1">
      <alignment horizontal="right" vertical="center"/>
      <protection locked="0"/>
    </xf>
    <xf numFmtId="182" fontId="12" fillId="0" borderId="32" xfId="0" applyNumberFormat="1" applyFont="1" applyFill="1" applyBorder="1" applyAlignment="1" applyProtection="1">
      <alignment horizontal="right" vertical="center"/>
      <protection locked="0"/>
    </xf>
    <xf numFmtId="177" fontId="12" fillId="0" borderId="5" xfId="5" applyNumberFormat="1" applyFont="1" applyFill="1" applyBorder="1" applyAlignment="1" applyProtection="1">
      <alignment horizontal="right" vertical="center"/>
      <protection locked="0"/>
    </xf>
    <xf numFmtId="0" fontId="6" fillId="0" borderId="7" xfId="3" applyFont="1" applyFill="1" applyBorder="1" applyAlignment="1" applyProtection="1">
      <alignment horizontal="left" vertical="center"/>
      <protection hidden="1"/>
    </xf>
    <xf numFmtId="182" fontId="9" fillId="0" borderId="33" xfId="0" applyNumberFormat="1" applyFont="1" applyFill="1" applyBorder="1" applyAlignment="1" applyProtection="1">
      <alignment horizontal="right" vertical="center"/>
      <protection locked="0"/>
    </xf>
    <xf numFmtId="177" fontId="9" fillId="0" borderId="9" xfId="5" applyNumberFormat="1" applyFont="1" applyFill="1" applyBorder="1" applyAlignment="1" applyProtection="1">
      <alignment horizontal="right" vertical="center"/>
      <protection locked="0"/>
    </xf>
    <xf numFmtId="182" fontId="9" fillId="0" borderId="6" xfId="0" applyNumberFormat="1" applyFont="1" applyFill="1" applyBorder="1" applyAlignment="1" applyProtection="1">
      <alignment horizontal="right" vertical="center"/>
      <protection locked="0"/>
    </xf>
    <xf numFmtId="177" fontId="9" fillId="0" borderId="1" xfId="5" applyNumberFormat="1" applyFont="1" applyFill="1" applyBorder="1" applyAlignment="1" applyProtection="1">
      <alignment horizontal="right" vertical="center"/>
      <protection locked="0"/>
    </xf>
    <xf numFmtId="0" fontId="6" fillId="0" borderId="19" xfId="3" applyFont="1" applyFill="1" applyBorder="1" applyAlignment="1" applyProtection="1">
      <alignment horizontal="left" vertical="center"/>
      <protection hidden="1"/>
    </xf>
    <xf numFmtId="182" fontId="9" fillId="0" borderId="34" xfId="0" applyNumberFormat="1" applyFont="1" applyFill="1" applyBorder="1" applyAlignment="1" applyProtection="1">
      <alignment horizontal="right" vertical="center"/>
      <protection locked="0"/>
    </xf>
    <xf numFmtId="41" fontId="9" fillId="0" borderId="1" xfId="5" applyNumberFormat="1" applyFont="1" applyFill="1" applyBorder="1" applyAlignment="1" applyProtection="1">
      <alignment horizontal="right" vertical="center"/>
      <protection locked="0"/>
    </xf>
    <xf numFmtId="0" fontId="11" fillId="0" borderId="20" xfId="3" applyFont="1" applyFill="1" applyBorder="1" applyAlignment="1" applyProtection="1">
      <alignment horizontal="left" vertical="center"/>
      <protection hidden="1"/>
    </xf>
    <xf numFmtId="0" fontId="6" fillId="0" borderId="21" xfId="3" applyFont="1" applyFill="1" applyBorder="1" applyAlignment="1" applyProtection="1">
      <alignment horizontal="left" vertical="center"/>
      <protection hidden="1"/>
    </xf>
    <xf numFmtId="0" fontId="6" fillId="0" borderId="21" xfId="3" applyFont="1" applyFill="1" applyBorder="1" applyAlignment="1" applyProtection="1">
      <alignment horizontal="left" vertical="center" shrinkToFit="1"/>
      <protection hidden="1"/>
    </xf>
    <xf numFmtId="0" fontId="12" fillId="0" borderId="20" xfId="3" applyFont="1" applyFill="1" applyBorder="1" applyAlignment="1" applyProtection="1">
      <alignment horizontal="center" vertical="center" shrinkToFit="1"/>
      <protection hidden="1"/>
    </xf>
    <xf numFmtId="0" fontId="11" fillId="0" borderId="20" xfId="3" applyFont="1" applyFill="1" applyBorder="1" applyAlignment="1" applyProtection="1">
      <alignment horizontal="left" vertical="center" shrinkToFit="1"/>
      <protection hidden="1"/>
    </xf>
    <xf numFmtId="183" fontId="12" fillId="0" borderId="5" xfId="5" applyNumberFormat="1" applyFont="1" applyFill="1" applyBorder="1" applyAlignment="1" applyProtection="1">
      <alignment horizontal="right" vertical="center"/>
      <protection locked="0"/>
    </xf>
    <xf numFmtId="0" fontId="6" fillId="0" borderId="3" xfId="3" applyFont="1" applyFill="1" applyBorder="1" applyAlignment="1" applyProtection="1">
      <alignment horizontal="left" vertical="center" shrinkToFit="1"/>
      <protection hidden="1"/>
    </xf>
    <xf numFmtId="183" fontId="9" fillId="0" borderId="1" xfId="5" applyNumberFormat="1" applyFont="1" applyFill="1" applyBorder="1" applyAlignment="1" applyProtection="1">
      <alignment horizontal="right" vertical="center"/>
      <protection locked="0"/>
    </xf>
    <xf numFmtId="0" fontId="23" fillId="0" borderId="7" xfId="3" applyFont="1" applyFill="1" applyBorder="1" applyAlignment="1" applyProtection="1">
      <alignment horizontal="left" vertical="center"/>
      <protection hidden="1"/>
    </xf>
    <xf numFmtId="0" fontId="23" fillId="0" borderId="3" xfId="3" applyFont="1" applyFill="1" applyBorder="1" applyAlignment="1" applyProtection="1">
      <alignment horizontal="left" vertical="center" shrinkToFit="1"/>
      <protection hidden="1"/>
    </xf>
    <xf numFmtId="182" fontId="9" fillId="0" borderId="32" xfId="0" applyNumberFormat="1" applyFont="1" applyFill="1" applyBorder="1" applyAlignment="1" applyProtection="1">
      <alignment horizontal="right" vertical="center"/>
      <protection locked="0"/>
    </xf>
    <xf numFmtId="41" fontId="12" fillId="0" borderId="5" xfId="5" applyNumberFormat="1" applyFont="1" applyFill="1" applyBorder="1" applyAlignment="1" applyProtection="1">
      <alignment horizontal="right" vertical="center"/>
      <protection locked="0"/>
    </xf>
    <xf numFmtId="0" fontId="23" fillId="0" borderId="21" xfId="3" applyFont="1" applyFill="1" applyBorder="1" applyAlignment="1" applyProtection="1">
      <alignment horizontal="left" vertical="center" shrinkToFit="1"/>
      <protection hidden="1"/>
    </xf>
    <xf numFmtId="0" fontId="23" fillId="0" borderId="7" xfId="3" applyFont="1" applyFill="1" applyBorder="1" applyAlignment="1" applyProtection="1">
      <alignment horizontal="left" vertical="center" shrinkToFit="1"/>
      <protection hidden="1"/>
    </xf>
    <xf numFmtId="182" fontId="9" fillId="0" borderId="35" xfId="0" applyNumberFormat="1" applyFont="1" applyFill="1" applyBorder="1" applyAlignment="1" applyProtection="1">
      <alignment horizontal="right" vertical="center"/>
      <protection locked="0"/>
    </xf>
    <xf numFmtId="0" fontId="23" fillId="0" borderId="22" xfId="3" applyFont="1" applyFill="1" applyBorder="1" applyAlignment="1" applyProtection="1">
      <alignment horizontal="left" vertical="center" shrinkToFit="1"/>
      <protection hidden="1"/>
    </xf>
    <xf numFmtId="182" fontId="9" fillId="0" borderId="36" xfId="0" applyNumberFormat="1" applyFont="1" applyFill="1" applyBorder="1" applyAlignment="1" applyProtection="1">
      <alignment horizontal="right" vertical="center"/>
      <protection locked="0"/>
    </xf>
    <xf numFmtId="182" fontId="6" fillId="0" borderId="0" xfId="3" applyNumberFormat="1" applyFont="1" applyFill="1" applyProtection="1">
      <protection hidden="1"/>
    </xf>
    <xf numFmtId="10" fontId="6" fillId="0" borderId="0" xfId="5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9" fillId="0" borderId="25" xfId="3" applyNumberFormat="1" applyFont="1" applyFill="1" applyBorder="1" applyAlignment="1" applyProtection="1">
      <alignment horizontal="center" vertical="center"/>
      <protection hidden="1"/>
    </xf>
    <xf numFmtId="49" fontId="9" fillId="0" borderId="9" xfId="3" applyNumberFormat="1" applyFont="1" applyFill="1" applyBorder="1" applyAlignment="1" applyProtection="1">
      <alignment horizontal="center" vertical="center"/>
      <protection hidden="1"/>
    </xf>
    <xf numFmtId="182" fontId="20" fillId="0" borderId="33" xfId="0" applyNumberFormat="1" applyFont="1" applyFill="1" applyBorder="1" applyAlignment="1">
      <alignment horizontal="center" vertical="center"/>
    </xf>
    <xf numFmtId="182" fontId="8" fillId="0" borderId="35" xfId="0" applyNumberFormat="1" applyFont="1" applyFill="1" applyBorder="1" applyProtection="1"/>
    <xf numFmtId="182" fontId="8" fillId="0" borderId="1" xfId="0" applyNumberFormat="1" applyFont="1" applyFill="1" applyBorder="1" applyProtection="1"/>
    <xf numFmtId="179" fontId="8" fillId="0" borderId="35" xfId="0" applyNumberFormat="1" applyFont="1" applyFill="1" applyBorder="1" applyProtection="1"/>
    <xf numFmtId="179" fontId="8" fillId="0" borderId="1" xfId="0" applyNumberFormat="1" applyFont="1" applyFill="1" applyBorder="1" applyProtection="1"/>
    <xf numFmtId="182" fontId="20" fillId="0" borderId="34" xfId="0" applyNumberFormat="1" applyFont="1" applyFill="1" applyBorder="1" applyAlignment="1">
      <alignment horizontal="center" vertical="center"/>
    </xf>
    <xf numFmtId="0" fontId="20" fillId="0" borderId="35" xfId="0" applyFont="1" applyFill="1" applyBorder="1" applyAlignment="1" applyProtection="1">
      <alignment horizontal="center" vertical="center"/>
    </xf>
    <xf numFmtId="181" fontId="8" fillId="0" borderId="35" xfId="0" applyNumberFormat="1" applyFont="1" applyFill="1" applyBorder="1" applyProtection="1"/>
    <xf numFmtId="181" fontId="8" fillId="0" borderId="1" xfId="0" applyNumberFormat="1" applyFont="1" applyFill="1" applyBorder="1" applyProtection="1"/>
    <xf numFmtId="0" fontId="20" fillId="0" borderId="36" xfId="0" applyFont="1" applyFill="1" applyBorder="1" applyAlignment="1" applyProtection="1">
      <alignment horizontal="center" vertical="center"/>
    </xf>
    <xf numFmtId="179" fontId="8" fillId="0" borderId="36" xfId="0" applyNumberFormat="1" applyFont="1" applyFill="1" applyBorder="1" applyProtection="1"/>
    <xf numFmtId="179" fontId="8" fillId="0" borderId="30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181" fontId="9" fillId="0" borderId="0" xfId="0" applyNumberFormat="1" applyFont="1" applyFill="1" applyBorder="1" applyProtection="1"/>
    <xf numFmtId="10" fontId="9" fillId="0" borderId="0" xfId="5" applyNumberFormat="1" applyFont="1" applyFill="1" applyBorder="1" applyProtection="1"/>
    <xf numFmtId="2" fontId="12" fillId="0" borderId="0" xfId="0" applyNumberFormat="1" applyFont="1" applyFill="1" applyBorder="1" applyProtection="1"/>
    <xf numFmtId="10" fontId="6" fillId="0" borderId="0" xfId="5" applyNumberFormat="1" applyFont="1" applyFill="1"/>
    <xf numFmtId="0" fontId="33" fillId="0" borderId="8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center" vertical="center"/>
    </xf>
    <xf numFmtId="0" fontId="34" fillId="0" borderId="23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32" fillId="0" borderId="39" xfId="3" applyNumberFormat="1" applyFont="1" applyFill="1" applyBorder="1" applyAlignment="1" applyProtection="1">
      <alignment horizontal="right"/>
      <protection hidden="1"/>
    </xf>
    <xf numFmtId="0" fontId="6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12" xfId="3" applyNumberFormat="1" applyFont="1" applyBorder="1" applyAlignment="1" applyProtection="1">
      <alignment horizontal="center" vertical="center" wrapText="1"/>
      <protection hidden="1"/>
    </xf>
    <xf numFmtId="49" fontId="9" fillId="0" borderId="9" xfId="3" applyNumberFormat="1" applyFont="1" applyBorder="1" applyAlignment="1" applyProtection="1">
      <alignment horizontal="center" vertical="center" wrapText="1"/>
      <protection hidden="1"/>
    </xf>
    <xf numFmtId="0" fontId="19" fillId="0" borderId="0" xfId="1" applyFont="1" applyFill="1" applyBorder="1" applyAlignment="1">
      <alignment horizontal="center" vertical="center"/>
    </xf>
    <xf numFmtId="0" fontId="31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</cellXfs>
  <cellStyles count="8">
    <cellStyle name="TableStyleLight1" xfId="1"/>
    <cellStyle name="一般" xfId="0" builtinId="0"/>
    <cellStyle name="一般 2" xfId="2"/>
    <cellStyle name="一般_衍交月報" xfId="3"/>
    <cellStyle name="千分位[0] 2" xfId="4"/>
    <cellStyle name="百分比" xfId="5" builtinId="5"/>
    <cellStyle name="百分比 2" xfId="6"/>
    <cellStyle name="超連結 2" xfId="7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[1]圖1趨勢圖!$Q$2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3.5407182599898834E-2"/>
                  <c:y val="-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1497218007081438E-2"/>
                  <c:y val="-5.5112124667426834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026302478502782E-2"/>
                  <c:y val="-2.850627137970353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6671724835609508E-2"/>
                  <c:y val="-3.80083618396047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0349013657056147E-2"/>
                  <c:y val="-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4.2994436014162876E-2"/>
                  <c:y val="-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4.5523620055838904E-2"/>
                  <c:y val="-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1380880121396054E-2"/>
                  <c:y val="-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39099645928174E-2"/>
                  <c:y val="-2.660585328772329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[1]圖1趨勢圖!$W$3:$W$38</c:f>
              <c:strCache>
                <c:ptCount val="36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</c:strCache>
            </c:strRef>
          </c:cat>
          <c:val>
            <c:numRef>
              <c:f>[1]圖1趨勢圖!$T$3:$T$38</c:f>
              <c:numCache>
                <c:formatCode>General</c:formatCode>
                <c:ptCount val="36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  <c:pt idx="35">
                  <c:v>13723.92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[1]圖1趨勢圖!$R$2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1.1380880121396054E-2"/>
                  <c:y val="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819929185634799E-2"/>
                  <c:y val="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819929185634799E-2"/>
                  <c:y val="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7819929185634754E-2"/>
                  <c:y val="2.2804867464542987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2.9084471421345473E-2"/>
                  <c:y val="2.850627137970353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4026302478502782E-2"/>
                  <c:y val="1.710376282782219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2.1497218007081438E-2"/>
                  <c:y val="3.230710756366400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2.1497218007081438E-2"/>
                  <c:y val="1.520334473584188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0116337885685382E-2"/>
                  <c:y val="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1497317577336125E-2"/>
                  <c:y val="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471421345473E-2"/>
                  <c:y val="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0"/>
                  <c:y val="-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[1]圖1趨勢圖!$W$3:$W$38</c:f>
              <c:strCache>
                <c:ptCount val="36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</c:strCache>
            </c:strRef>
          </c:cat>
          <c:val>
            <c:numRef>
              <c:f>[1]圖1趨勢圖!$U$3:$U$38</c:f>
              <c:numCache>
                <c:formatCode>General</c:formatCode>
                <c:ptCount val="36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  <c:pt idx="35">
                  <c:v>12592.200999999999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[1]圖1趨勢圖!$S$2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6439049064238747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[1]圖1趨勢圖!$W$3:$W$38</c:f>
              <c:strCache>
                <c:ptCount val="36"/>
                <c:pt idx="2">
                  <c:v>102/3</c:v>
                </c:pt>
                <c:pt idx="5">
                  <c:v>102/6</c:v>
                </c:pt>
                <c:pt idx="8">
                  <c:v>102/9</c:v>
                </c:pt>
                <c:pt idx="11">
                  <c:v>102/12</c:v>
                </c:pt>
                <c:pt idx="14">
                  <c:v>103/3</c:v>
                </c:pt>
                <c:pt idx="17">
                  <c:v>103/6</c:v>
                </c:pt>
                <c:pt idx="20">
                  <c:v>103/9</c:v>
                </c:pt>
                <c:pt idx="23">
                  <c:v>103/12</c:v>
                </c:pt>
                <c:pt idx="26">
                  <c:v>104/3</c:v>
                </c:pt>
                <c:pt idx="29">
                  <c:v>104/6</c:v>
                </c:pt>
                <c:pt idx="32">
                  <c:v>104/9</c:v>
                </c:pt>
                <c:pt idx="35">
                  <c:v>104/12</c:v>
                </c:pt>
              </c:strCache>
            </c:strRef>
          </c:cat>
          <c:val>
            <c:numRef>
              <c:f>[1]圖1趨勢圖!$V$3:$V$38</c:f>
              <c:numCache>
                <c:formatCode>General</c:formatCode>
                <c:ptCount val="36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  <c:pt idx="35">
                  <c:v>626.75199999999995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98016"/>
        <c:axId val="96203904"/>
      </c:lineChart>
      <c:catAx>
        <c:axId val="96198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6203904"/>
        <c:crossesAt val="0"/>
        <c:auto val="1"/>
        <c:lblAlgn val="ctr"/>
        <c:lblOffset val="100"/>
        <c:tickMarkSkip val="1"/>
        <c:noMultiLvlLbl val="1"/>
      </c:catAx>
      <c:valAx>
        <c:axId val="96203904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216302438681E-3"/>
              <c:y val="6.0483424463618207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619801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427435189721164"/>
          <c:y val="1.2185869867748857E-2"/>
          <c:w val="0.69398038067699808"/>
          <c:h val="5.449725711310031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9745370370370371E-2"/>
                  <c:y val="-0.17516484781507571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54.20%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021945173519976E-2"/>
                  <c:y val="0.24871966662061989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45.80%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[1]圖2分布圖!$M$3:$M$4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[1]圖2分布圖!$N$3:$N$4</c:f>
              <c:numCache>
                <c:formatCode>General</c:formatCode>
                <c:ptCount val="2"/>
                <c:pt idx="0">
                  <c:v>54.201459932730586</c:v>
                </c:pt>
                <c:pt idx="1">
                  <c:v>45.798540067269414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73545117205E-2"/>
                  <c:y val="-0.17822809364241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72.30 %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7471264367816091E-4"/>
                  <c:y val="0.1862857444920961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27.70 %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[1]圖2分布圖!$P$3:$P$4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[1]圖2分布圖!$Q$3:$Q$4</c:f>
              <c:numCache>
                <c:formatCode>General</c:formatCode>
                <c:ptCount val="2"/>
                <c:pt idx="0">
                  <c:v>72.296058795119023</c:v>
                </c:pt>
                <c:pt idx="1">
                  <c:v>27.703941204880973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6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4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2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1</xdr:row>
      <xdr:rowOff>45720</xdr:rowOff>
    </xdr:from>
    <xdr:to>
      <xdr:col>13</xdr:col>
      <xdr:colOff>662940</xdr:colOff>
      <xdr:row>27</xdr:row>
      <xdr:rowOff>190500</xdr:rowOff>
    </xdr:to>
    <xdr:graphicFrame macro="">
      <xdr:nvGraphicFramePr>
        <xdr:cNvPr id="4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2</xdr:row>
      <xdr:rowOff>99060</xdr:rowOff>
    </xdr:from>
    <xdr:to>
      <xdr:col>8</xdr:col>
      <xdr:colOff>175260</xdr:colOff>
      <xdr:row>22</xdr:row>
      <xdr:rowOff>0</xdr:rowOff>
    </xdr:to>
    <xdr:graphicFrame macro="">
      <xdr:nvGraphicFramePr>
        <xdr:cNvPr id="4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449580</xdr:colOff>
      <xdr:row>24</xdr:row>
      <xdr:rowOff>60960</xdr:rowOff>
    </xdr:from>
    <xdr:to>
      <xdr:col>8</xdr:col>
      <xdr:colOff>182880</xdr:colOff>
      <xdr:row>45</xdr:row>
      <xdr:rowOff>91440</xdr:rowOff>
    </xdr:to>
    <xdr:graphicFrame macro="">
      <xdr:nvGraphicFramePr>
        <xdr:cNvPr id="5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290;&#36039;&#26009;&#20633;&#20221;\D\HSU%20Documents\&#34893;&#29983;&#24615;&#26376;&#22577;&#20316;&#26989;\&#34893;&#29983;&#24615;&#21830;&#21697;&#20132;&#26131;&#32113;&#35336;\&#26376;&#22577;\&#26376;&#22577;\10412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封面"/>
      <sheetName val="表1彙總表(值) "/>
      <sheetName val="彙總表2(比較)"/>
      <sheetName val="表3銀行別(需排序)"/>
      <sheetName val="表3銀行別(排序) "/>
      <sheetName val="表4統計表 (按月)"/>
      <sheetName val="表5銀行別 (按月需排序)"/>
      <sheetName val="表5銀行別 (按月排序)"/>
      <sheetName val="表6NDF，保證金"/>
      <sheetName val="表7銀行別NDF"/>
      <sheetName val="表7銀行別NDF (排序)"/>
      <sheetName val="工作表1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4.5668458721032499</v>
          </cell>
        </row>
        <row r="18">
          <cell r="E18">
            <v>91.753689945885696</v>
          </cell>
        </row>
        <row r="30">
          <cell r="E30">
            <v>3.5786256019966314</v>
          </cell>
        </row>
        <row r="33">
          <cell r="E33">
            <v>9.229145562993181E-2</v>
          </cell>
        </row>
        <row r="37">
          <cell r="E37">
            <v>8.5471243844868153E-3</v>
          </cell>
        </row>
        <row r="59">
          <cell r="C59">
            <v>45.798540067269414</v>
          </cell>
          <cell r="D59">
            <v>54.201459932730586</v>
          </cell>
        </row>
      </sheetData>
      <sheetData sheetId="12"/>
      <sheetData sheetId="13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3">
          <cell r="T3">
            <v>12523.956</v>
          </cell>
          <cell r="U3">
            <v>11373.880999999999</v>
          </cell>
          <cell r="V3">
            <v>704.02099999999996</v>
          </cell>
        </row>
        <row r="4">
          <cell r="T4">
            <v>9020.1149999999998</v>
          </cell>
          <cell r="U4">
            <v>8459.5949999999993</v>
          </cell>
          <cell r="V4">
            <v>347.74099999999999</v>
          </cell>
        </row>
        <row r="5">
          <cell r="T5">
            <v>11713.699000000001</v>
          </cell>
          <cell r="U5">
            <v>10776.315000000001</v>
          </cell>
          <cell r="V5">
            <v>606.02599999999995</v>
          </cell>
          <cell r="W5" t="str">
            <v>102/3</v>
          </cell>
        </row>
        <row r="6">
          <cell r="T6">
            <v>11768.561</v>
          </cell>
          <cell r="U6">
            <v>10728.918</v>
          </cell>
          <cell r="V6">
            <v>652.39300000000003</v>
          </cell>
        </row>
        <row r="7">
          <cell r="T7">
            <v>14520.916999999999</v>
          </cell>
          <cell r="U7">
            <v>13192.471</v>
          </cell>
          <cell r="V7">
            <v>841.32399999999996</v>
          </cell>
        </row>
        <row r="8">
          <cell r="T8">
            <v>11715.532999999999</v>
          </cell>
          <cell r="U8">
            <v>10698.044</v>
          </cell>
          <cell r="V8">
            <v>649.55899999999997</v>
          </cell>
          <cell r="W8" t="str">
            <v>102/6</v>
          </cell>
        </row>
        <row r="9">
          <cell r="T9">
            <v>12890.504000000001</v>
          </cell>
          <cell r="U9">
            <v>11883.155000000001</v>
          </cell>
          <cell r="V9">
            <v>550.85699999999997</v>
          </cell>
        </row>
        <row r="10">
          <cell r="T10">
            <v>12695.43</v>
          </cell>
          <cell r="U10">
            <v>11689.761</v>
          </cell>
          <cell r="V10">
            <v>619.49400000000003</v>
          </cell>
        </row>
        <row r="11">
          <cell r="T11">
            <v>11656.347</v>
          </cell>
          <cell r="U11">
            <v>10727.91</v>
          </cell>
          <cell r="V11">
            <v>547.76599999999996</v>
          </cell>
          <cell r="W11" t="str">
            <v>102/9</v>
          </cell>
        </row>
        <row r="12">
          <cell r="T12">
            <v>11903.546</v>
          </cell>
          <cell r="U12">
            <v>11067.561</v>
          </cell>
          <cell r="V12">
            <v>486.34</v>
          </cell>
        </row>
        <row r="13">
          <cell r="T13">
            <v>11487.523999999999</v>
          </cell>
          <cell r="U13">
            <v>10741.008</v>
          </cell>
          <cell r="V13">
            <v>399.18700000000001</v>
          </cell>
        </row>
        <row r="14">
          <cell r="T14">
            <v>10888.924999999999</v>
          </cell>
          <cell r="U14">
            <v>10162.942999999999</v>
          </cell>
          <cell r="V14">
            <v>347.45400000000001</v>
          </cell>
          <cell r="W14" t="str">
            <v>102/12</v>
          </cell>
        </row>
        <row r="15">
          <cell r="T15">
            <v>17205.163</v>
          </cell>
          <cell r="U15">
            <v>16306.9</v>
          </cell>
          <cell r="V15">
            <v>500.67500000000001</v>
          </cell>
        </row>
        <row r="16">
          <cell r="T16">
            <v>13659.581</v>
          </cell>
          <cell r="U16">
            <v>12781.739</v>
          </cell>
          <cell r="V16">
            <v>441.20699999999999</v>
          </cell>
        </row>
        <row r="17">
          <cell r="T17">
            <v>14599.945</v>
          </cell>
          <cell r="U17">
            <v>13114.019</v>
          </cell>
          <cell r="V17">
            <v>771.17899999999997</v>
          </cell>
          <cell r="W17" t="str">
            <v>103/3</v>
          </cell>
        </row>
        <row r="18">
          <cell r="T18">
            <v>13973.264999999999</v>
          </cell>
          <cell r="U18">
            <v>12679.575999999999</v>
          </cell>
          <cell r="V18">
            <v>605.39400000000001</v>
          </cell>
        </row>
        <row r="19">
          <cell r="T19">
            <v>12020.441999999999</v>
          </cell>
          <cell r="U19">
            <v>10624.448</v>
          </cell>
          <cell r="V19">
            <v>748.47199999999998</v>
          </cell>
        </row>
        <row r="20">
          <cell r="T20">
            <v>11432.368</v>
          </cell>
          <cell r="U20">
            <v>10364.627</v>
          </cell>
          <cell r="V20">
            <v>620.04700000000003</v>
          </cell>
          <cell r="W20" t="str">
            <v>103/6</v>
          </cell>
        </row>
        <row r="21">
          <cell r="T21">
            <v>12755.431</v>
          </cell>
          <cell r="U21">
            <v>11467.656000000001</v>
          </cell>
          <cell r="V21">
            <v>700.96600000000001</v>
          </cell>
        </row>
        <row r="22">
          <cell r="T22">
            <v>12013.19</v>
          </cell>
          <cell r="U22">
            <v>11016.323</v>
          </cell>
          <cell r="V22">
            <v>529.47699999999998</v>
          </cell>
        </row>
        <row r="23">
          <cell r="T23">
            <v>14535.39</v>
          </cell>
          <cell r="U23">
            <v>13367.321</v>
          </cell>
          <cell r="V23">
            <v>672.33799999999997</v>
          </cell>
          <cell r="W23" t="str">
            <v>103/9</v>
          </cell>
        </row>
        <row r="24">
          <cell r="T24">
            <v>13986.038</v>
          </cell>
          <cell r="U24">
            <v>12836.457</v>
          </cell>
          <cell r="V24">
            <v>640.59699999999998</v>
          </cell>
        </row>
        <row r="25">
          <cell r="T25">
            <v>12828.289000000001</v>
          </cell>
          <cell r="U25">
            <v>12047.414000000001</v>
          </cell>
          <cell r="V25">
            <v>441.53699999999998</v>
          </cell>
        </row>
        <row r="26">
          <cell r="T26">
            <v>13239.672</v>
          </cell>
          <cell r="U26">
            <v>12483.62</v>
          </cell>
          <cell r="V26">
            <v>288.851</v>
          </cell>
          <cell r="W26" t="str">
            <v>103/12</v>
          </cell>
        </row>
        <row r="27">
          <cell r="T27">
            <v>15149.333000000001</v>
          </cell>
          <cell r="U27">
            <v>14134.245999999999</v>
          </cell>
          <cell r="V27">
            <v>523.03399999999999</v>
          </cell>
        </row>
        <row r="28">
          <cell r="T28">
            <v>9956.7710000000006</v>
          </cell>
          <cell r="U28">
            <v>9383.1489999999994</v>
          </cell>
          <cell r="V28">
            <v>316.33800000000002</v>
          </cell>
        </row>
        <row r="29">
          <cell r="T29">
            <v>14340.477999999999</v>
          </cell>
          <cell r="U29">
            <v>13514.628000000001</v>
          </cell>
          <cell r="V29">
            <v>475.40300000000002</v>
          </cell>
          <cell r="W29" t="str">
            <v>104/3</v>
          </cell>
        </row>
        <row r="30">
          <cell r="T30">
            <v>14340.477999999999</v>
          </cell>
          <cell r="U30">
            <v>13514.628000000001</v>
          </cell>
          <cell r="V30">
            <v>475.40300000000002</v>
          </cell>
        </row>
        <row r="31">
          <cell r="T31">
            <v>13881.805</v>
          </cell>
          <cell r="U31">
            <v>12778.061</v>
          </cell>
          <cell r="V31">
            <v>761.50800000000004</v>
          </cell>
        </row>
        <row r="32">
          <cell r="T32">
            <v>14408.177</v>
          </cell>
          <cell r="U32">
            <v>13369.029</v>
          </cell>
          <cell r="V32">
            <v>610.36199999999997</v>
          </cell>
          <cell r="W32" t="str">
            <v>104/6</v>
          </cell>
        </row>
        <row r="33">
          <cell r="T33">
            <v>16289.603999999999</v>
          </cell>
          <cell r="U33">
            <v>15260.742</v>
          </cell>
          <cell r="V33">
            <v>612.32100000000003</v>
          </cell>
        </row>
        <row r="34">
          <cell r="T34">
            <v>16054.540999999999</v>
          </cell>
          <cell r="U34">
            <v>14640.31</v>
          </cell>
          <cell r="V34">
            <v>964.87599999999998</v>
          </cell>
        </row>
        <row r="35">
          <cell r="T35">
            <v>13411.941000000001</v>
          </cell>
          <cell r="U35">
            <v>12407.145</v>
          </cell>
          <cell r="V35">
            <v>563.23900000000003</v>
          </cell>
          <cell r="W35" t="str">
            <v>104/9</v>
          </cell>
        </row>
        <row r="36">
          <cell r="T36">
            <v>13160.733</v>
          </cell>
          <cell r="U36">
            <v>12085.445</v>
          </cell>
          <cell r="V36">
            <v>719.44399999999996</v>
          </cell>
        </row>
        <row r="37">
          <cell r="T37">
            <v>11892.248</v>
          </cell>
          <cell r="U37">
            <v>10928.33</v>
          </cell>
          <cell r="V37">
            <v>588.1</v>
          </cell>
        </row>
        <row r="38">
          <cell r="T38">
            <v>13723.92</v>
          </cell>
          <cell r="U38">
            <v>12592.200999999999</v>
          </cell>
          <cell r="V38">
            <v>626.75199999999995</v>
          </cell>
          <cell r="W38" t="str">
            <v>104/12</v>
          </cell>
        </row>
      </sheetData>
      <sheetData sheetId="14">
        <row r="3">
          <cell r="M3" t="str">
            <v>純外幣交易</v>
          </cell>
          <cell r="N3">
            <v>54.201459932730586</v>
          </cell>
          <cell r="P3" t="str">
            <v>本國銀行</v>
          </cell>
          <cell r="Q3">
            <v>72.296058795119023</v>
          </cell>
        </row>
        <row r="4">
          <cell r="M4" t="str">
            <v>涉及新臺幣交易</v>
          </cell>
          <cell r="N4">
            <v>45.798540067269414</v>
          </cell>
          <cell r="P4" t="str">
            <v>外國銀行在台分行</v>
          </cell>
          <cell r="Q4">
            <v>27.703941204880973</v>
          </cell>
        </row>
      </sheetData>
      <sheetData sheetId="15"/>
      <sheetData sheetId="16"/>
      <sheetData sheetId="17"/>
      <sheetData sheetId="18">
        <row r="50">
          <cell r="O50">
            <v>72.296058795119023</v>
          </cell>
        </row>
        <row r="86">
          <cell r="O86">
            <v>27.703941204880973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6"/>
  <sheetViews>
    <sheetView view="pageBreakPreview" zoomScale="90" zoomScaleNormal="85" zoomScaleSheetLayoutView="90" zoomScalePageLayoutView="85" workbookViewId="0">
      <selection activeCell="A5" sqref="A5"/>
    </sheetView>
  </sheetViews>
  <sheetFormatPr defaultColWidth="8.90625" defaultRowHeight="16.2"/>
  <cols>
    <col min="1" max="1" width="48.453125" style="112" customWidth="1"/>
    <col min="2" max="2" width="17.36328125" style="113" customWidth="1"/>
    <col min="3" max="3" width="20.1796875" style="113" customWidth="1"/>
    <col min="4" max="4" width="18.08984375" style="113" customWidth="1"/>
    <col min="5" max="5" width="16.81640625" style="178" customWidth="1"/>
    <col min="6" max="16384" width="8.90625" style="111"/>
  </cols>
  <sheetData>
    <row r="1" spans="1:5" ht="30.6">
      <c r="A1" s="184" t="s">
        <v>134</v>
      </c>
      <c r="B1" s="184"/>
      <c r="C1" s="184"/>
      <c r="D1" s="184"/>
      <c r="E1" s="184"/>
    </row>
    <row r="2" spans="1:5" ht="31.2" customHeight="1">
      <c r="A2" s="185" t="s">
        <v>135</v>
      </c>
      <c r="B2" s="185"/>
      <c r="C2" s="185"/>
      <c r="D2" s="185"/>
      <c r="E2" s="185"/>
    </row>
    <row r="3" spans="1:5" ht="19.8">
      <c r="A3" s="186" t="s">
        <v>180</v>
      </c>
      <c r="B3" s="186"/>
      <c r="C3" s="186"/>
      <c r="D3" s="186"/>
      <c r="E3" s="186"/>
    </row>
    <row r="4" spans="1:5" ht="18" thickBot="1">
      <c r="D4" s="187" t="s">
        <v>136</v>
      </c>
      <c r="E4" s="187"/>
    </row>
    <row r="5" spans="1:5" s="119" customFormat="1" ht="39" customHeight="1">
      <c r="A5" s="114" t="s">
        <v>137</v>
      </c>
      <c r="B5" s="115" t="s">
        <v>139</v>
      </c>
      <c r="C5" s="116"/>
      <c r="D5" s="117"/>
      <c r="E5" s="118"/>
    </row>
    <row r="6" spans="1:5" s="119" customFormat="1" ht="24.75" customHeight="1" thickBot="1">
      <c r="A6" s="120"/>
      <c r="B6" s="121" t="s">
        <v>138</v>
      </c>
      <c r="C6" s="122" t="s">
        <v>6</v>
      </c>
      <c r="D6" s="122" t="s">
        <v>7</v>
      </c>
      <c r="E6" s="123" t="s">
        <v>140</v>
      </c>
    </row>
    <row r="7" spans="1:5" s="119" customFormat="1" ht="28.05" customHeight="1" thickBot="1">
      <c r="A7" s="124" t="s">
        <v>141</v>
      </c>
      <c r="B7" s="125">
        <v>257296</v>
      </c>
      <c r="C7" s="126">
        <v>369456</v>
      </c>
      <c r="D7" s="127">
        <v>626752</v>
      </c>
      <c r="E7" s="128">
        <v>4.5668458721032499</v>
      </c>
    </row>
    <row r="8" spans="1:5" s="119" customFormat="1" ht="30" customHeight="1">
      <c r="A8" s="129" t="s">
        <v>142</v>
      </c>
      <c r="B8" s="130">
        <v>257283</v>
      </c>
      <c r="C8" s="130">
        <v>81987</v>
      </c>
      <c r="D8" s="130">
        <v>339270</v>
      </c>
      <c r="E8" s="131">
        <v>2.4721008890029474</v>
      </c>
    </row>
    <row r="9" spans="1:5" s="119" customFormat="1" ht="24" hidden="1" customHeight="1">
      <c r="A9" s="129" t="s">
        <v>84</v>
      </c>
      <c r="B9" s="130">
        <v>0</v>
      </c>
      <c r="C9" s="130">
        <v>0</v>
      </c>
      <c r="D9" s="130">
        <v>0</v>
      </c>
      <c r="E9" s="132">
        <v>0</v>
      </c>
    </row>
    <row r="10" spans="1:5" s="119" customFormat="1" ht="24" hidden="1" customHeight="1">
      <c r="A10" s="129" t="s">
        <v>85</v>
      </c>
      <c r="B10" s="130">
        <v>254019</v>
      </c>
      <c r="C10" s="130">
        <v>80853</v>
      </c>
      <c r="D10" s="130">
        <v>334872</v>
      </c>
      <c r="E10" s="133">
        <v>2.4400582807499376</v>
      </c>
    </row>
    <row r="11" spans="1:5" s="119" customFormat="1" ht="24" hidden="1" customHeight="1">
      <c r="A11" s="129" t="s">
        <v>86</v>
      </c>
      <c r="B11" s="130">
        <v>366</v>
      </c>
      <c r="C11" s="130">
        <v>71</v>
      </c>
      <c r="D11" s="130">
        <v>437</v>
      </c>
      <c r="E11" s="133">
        <v>0</v>
      </c>
    </row>
    <row r="12" spans="1:5" s="119" customFormat="1" ht="24" hidden="1" customHeight="1">
      <c r="A12" s="129" t="s">
        <v>87</v>
      </c>
      <c r="B12" s="130">
        <v>2898</v>
      </c>
      <c r="C12" s="130">
        <v>1063</v>
      </c>
      <c r="D12" s="130">
        <v>3961</v>
      </c>
      <c r="E12" s="133">
        <v>2.8858385443103186E-2</v>
      </c>
    </row>
    <row r="13" spans="1:5" s="119" customFormat="1" ht="30" customHeight="1" thickBot="1">
      <c r="A13" s="129" t="s">
        <v>143</v>
      </c>
      <c r="B13" s="130">
        <v>13</v>
      </c>
      <c r="C13" s="130">
        <v>287469</v>
      </c>
      <c r="D13" s="130">
        <v>287482</v>
      </c>
      <c r="E13" s="133">
        <v>2.1</v>
      </c>
    </row>
    <row r="14" spans="1:5" s="119" customFormat="1" ht="24" hidden="1" customHeight="1">
      <c r="A14" s="129" t="s">
        <v>144</v>
      </c>
      <c r="B14" s="130">
        <v>0</v>
      </c>
      <c r="C14" s="130">
        <v>149792</v>
      </c>
      <c r="D14" s="130">
        <v>149792</v>
      </c>
      <c r="E14" s="133">
        <v>1.0914634119683349</v>
      </c>
    </row>
    <row r="15" spans="1:5" s="119" customFormat="1" ht="24" hidden="1" customHeight="1">
      <c r="A15" s="129" t="s">
        <v>145</v>
      </c>
      <c r="B15" s="130">
        <v>0</v>
      </c>
      <c r="C15" s="130">
        <v>133874</v>
      </c>
      <c r="D15" s="130">
        <v>133874</v>
      </c>
      <c r="E15" s="133">
        <v>0.97547973559146461</v>
      </c>
    </row>
    <row r="16" spans="1:5" s="119" customFormat="1" ht="24" hidden="1" customHeight="1">
      <c r="A16" s="129" t="s">
        <v>146</v>
      </c>
      <c r="B16" s="130">
        <v>0</v>
      </c>
      <c r="C16" s="130">
        <v>1661</v>
      </c>
      <c r="D16" s="130">
        <v>1661</v>
      </c>
      <c r="E16" s="133">
        <v>1.2102961298067009E-2</v>
      </c>
    </row>
    <row r="17" spans="1:5" s="119" customFormat="1" ht="24" hidden="1" customHeight="1" thickBot="1">
      <c r="A17" s="134" t="s">
        <v>147</v>
      </c>
      <c r="B17" s="135">
        <v>13</v>
      </c>
      <c r="C17" s="135">
        <v>2142</v>
      </c>
      <c r="D17" s="135">
        <v>2155</v>
      </c>
      <c r="E17" s="136">
        <v>1.5698874242435504E-2</v>
      </c>
    </row>
    <row r="18" spans="1:5" s="119" customFormat="1" ht="30" customHeight="1" thickBot="1">
      <c r="A18" s="137" t="s">
        <v>148</v>
      </c>
      <c r="B18" s="125">
        <v>5544233</v>
      </c>
      <c r="C18" s="126">
        <v>7047968</v>
      </c>
      <c r="D18" s="127">
        <v>12592201</v>
      </c>
      <c r="E18" s="128">
        <v>91.753689945885696</v>
      </c>
    </row>
    <row r="19" spans="1:5" s="119" customFormat="1" ht="30" customHeight="1">
      <c r="A19" s="138" t="s">
        <v>88</v>
      </c>
      <c r="B19" s="130">
        <v>5544233</v>
      </c>
      <c r="C19" s="130">
        <v>6565999</v>
      </c>
      <c r="D19" s="130">
        <v>12110232</v>
      </c>
      <c r="E19" s="133">
        <v>88.241798221702638</v>
      </c>
    </row>
    <row r="20" spans="1:5" s="119" customFormat="1" ht="24" hidden="1" customHeight="1">
      <c r="A20" s="129" t="s">
        <v>149</v>
      </c>
      <c r="B20" s="130">
        <v>258462</v>
      </c>
      <c r="C20" s="130">
        <v>924066</v>
      </c>
      <c r="D20" s="130">
        <v>1182528</v>
      </c>
      <c r="E20" s="133">
        <v>8.6165433563632075</v>
      </c>
    </row>
    <row r="21" spans="1:5" s="119" customFormat="1" ht="24" hidden="1" customHeight="1">
      <c r="A21" s="129" t="s">
        <v>89</v>
      </c>
      <c r="B21" s="130">
        <v>5104831</v>
      </c>
      <c r="C21" s="130">
        <v>4551744</v>
      </c>
      <c r="D21" s="130">
        <v>9656575</v>
      </c>
      <c r="E21" s="133">
        <v>70.363119442456437</v>
      </c>
    </row>
    <row r="22" spans="1:5" s="119" customFormat="1" ht="24" hidden="1" customHeight="1">
      <c r="A22" s="129" t="s">
        <v>90</v>
      </c>
      <c r="B22" s="130">
        <v>58825</v>
      </c>
      <c r="C22" s="130">
        <v>11318</v>
      </c>
      <c r="D22" s="130">
        <v>70143</v>
      </c>
      <c r="E22" s="133">
        <v>0.5110969071942596</v>
      </c>
    </row>
    <row r="23" spans="1:5" s="119" customFormat="1" ht="24" hidden="1" customHeight="1">
      <c r="A23" s="129" t="s">
        <v>91</v>
      </c>
      <c r="B23" s="130">
        <v>62597</v>
      </c>
      <c r="C23" s="130">
        <v>552276</v>
      </c>
      <c r="D23" s="130">
        <v>614873</v>
      </c>
      <c r="E23" s="133">
        <v>4.4802998619781498</v>
      </c>
    </row>
    <row r="24" spans="1:5" s="119" customFormat="1" ht="24" hidden="1" customHeight="1">
      <c r="A24" s="129" t="s">
        <v>92</v>
      </c>
      <c r="B24" s="130">
        <v>59518</v>
      </c>
      <c r="C24" s="130">
        <v>526595</v>
      </c>
      <c r="D24" s="130">
        <v>586113</v>
      </c>
      <c r="E24" s="133">
        <v>4.2707386537105956</v>
      </c>
    </row>
    <row r="25" spans="1:5" s="119" customFormat="1" ht="26.4" customHeight="1" thickBot="1">
      <c r="A25" s="129" t="s">
        <v>93</v>
      </c>
      <c r="B25" s="130">
        <v>0</v>
      </c>
      <c r="C25" s="130">
        <v>481969</v>
      </c>
      <c r="D25" s="130">
        <v>481969</v>
      </c>
      <c r="E25" s="133">
        <v>3.5118917241830574</v>
      </c>
    </row>
    <row r="26" spans="1:5" s="119" customFormat="1" ht="24" hidden="1" customHeight="1">
      <c r="A26" s="129" t="s">
        <v>150</v>
      </c>
      <c r="B26" s="130">
        <v>0</v>
      </c>
      <c r="C26" s="130">
        <v>240322</v>
      </c>
      <c r="D26" s="130">
        <v>240322</v>
      </c>
      <c r="E26" s="133">
        <v>1.7511185220193015</v>
      </c>
    </row>
    <row r="27" spans="1:5" s="119" customFormat="1" ht="24" hidden="1" customHeight="1">
      <c r="A27" s="129" t="s">
        <v>151</v>
      </c>
      <c r="B27" s="130">
        <v>0</v>
      </c>
      <c r="C27" s="130">
        <v>241647</v>
      </c>
      <c r="D27" s="130">
        <v>241647</v>
      </c>
      <c r="E27" s="133">
        <v>1.7607732021637561</v>
      </c>
    </row>
    <row r="28" spans="1:5" s="119" customFormat="1" ht="24" hidden="1" customHeight="1">
      <c r="A28" s="129" t="s">
        <v>86</v>
      </c>
      <c r="B28" s="130">
        <v>0</v>
      </c>
      <c r="C28" s="130">
        <v>0</v>
      </c>
      <c r="D28" s="130">
        <v>0</v>
      </c>
      <c r="E28" s="136">
        <v>0</v>
      </c>
    </row>
    <row r="29" spans="1:5" s="119" customFormat="1" ht="24" hidden="1" customHeight="1" thickBot="1">
      <c r="A29" s="134" t="s">
        <v>87</v>
      </c>
      <c r="B29" s="135">
        <v>0</v>
      </c>
      <c r="C29" s="135">
        <v>0</v>
      </c>
      <c r="D29" s="135">
        <v>0</v>
      </c>
      <c r="E29" s="136">
        <v>0</v>
      </c>
    </row>
    <row r="30" spans="1:5" s="119" customFormat="1" ht="30" customHeight="1" thickBot="1">
      <c r="A30" s="137" t="s">
        <v>152</v>
      </c>
      <c r="B30" s="127">
        <v>483081</v>
      </c>
      <c r="C30" s="127">
        <v>8047</v>
      </c>
      <c r="D30" s="127">
        <v>491128</v>
      </c>
      <c r="E30" s="128">
        <v>3.5786256019966314</v>
      </c>
    </row>
    <row r="31" spans="1:5" s="119" customFormat="1" ht="30" customHeight="1">
      <c r="A31" s="139" t="s">
        <v>153</v>
      </c>
      <c r="B31" s="130">
        <v>30</v>
      </c>
      <c r="C31" s="130">
        <v>563</v>
      </c>
      <c r="D31" s="130">
        <v>593</v>
      </c>
      <c r="E31" s="133">
        <v>0.01</v>
      </c>
    </row>
    <row r="32" spans="1:5" s="119" customFormat="1" ht="30" customHeight="1" thickBot="1">
      <c r="A32" s="134" t="s">
        <v>154</v>
      </c>
      <c r="B32" s="135">
        <v>483051</v>
      </c>
      <c r="C32" s="135">
        <v>7484</v>
      </c>
      <c r="D32" s="135">
        <v>490535</v>
      </c>
      <c r="E32" s="133">
        <v>3.5743046772225471</v>
      </c>
    </row>
    <row r="33" spans="1:5" s="119" customFormat="1" ht="30" customHeight="1" thickBot="1">
      <c r="A33" s="137" t="s">
        <v>155</v>
      </c>
      <c r="B33" s="127">
        <v>745</v>
      </c>
      <c r="C33" s="127">
        <v>11921</v>
      </c>
      <c r="D33" s="127">
        <v>12666</v>
      </c>
      <c r="E33" s="128">
        <v>9.229145562993181E-2</v>
      </c>
    </row>
    <row r="34" spans="1:5" s="119" customFormat="1" ht="30" customHeight="1">
      <c r="A34" s="139" t="s">
        <v>153</v>
      </c>
      <c r="B34" s="130">
        <v>0</v>
      </c>
      <c r="C34" s="130">
        <v>8618</v>
      </c>
      <c r="D34" s="130">
        <v>8618</v>
      </c>
      <c r="E34" s="133">
        <v>6.2795496969742015E-2</v>
      </c>
    </row>
    <row r="35" spans="1:5" s="119" customFormat="1" ht="30" customHeight="1" thickBot="1">
      <c r="A35" s="134" t="s">
        <v>154</v>
      </c>
      <c r="B35" s="135">
        <v>745</v>
      </c>
      <c r="C35" s="135">
        <v>3303</v>
      </c>
      <c r="D35" s="135">
        <v>4048</v>
      </c>
      <c r="E35" s="133">
        <v>2.9495958660189798E-2</v>
      </c>
    </row>
    <row r="36" spans="1:5" s="119" customFormat="1" ht="30" customHeight="1" thickBot="1">
      <c r="A36" s="140" t="s">
        <v>156</v>
      </c>
      <c r="B36" s="127">
        <v>6285355</v>
      </c>
      <c r="C36" s="127">
        <v>7437392</v>
      </c>
      <c r="D36" s="127">
        <v>13722747</v>
      </c>
      <c r="E36" s="128">
        <v>99.991452875615522</v>
      </c>
    </row>
    <row r="37" spans="1:5" s="119" customFormat="1" ht="30" customHeight="1" thickBot="1">
      <c r="A37" s="141" t="s">
        <v>10</v>
      </c>
      <c r="B37" s="127">
        <v>0</v>
      </c>
      <c r="C37" s="127">
        <v>1173</v>
      </c>
      <c r="D37" s="127">
        <v>1173</v>
      </c>
      <c r="E37" s="142">
        <v>8.5471243844868153E-3</v>
      </c>
    </row>
    <row r="38" spans="1:5" s="119" customFormat="1" ht="24" hidden="1" customHeight="1">
      <c r="A38" s="143" t="s">
        <v>157</v>
      </c>
      <c r="B38" s="130">
        <v>0</v>
      </c>
      <c r="C38" s="130">
        <v>1173</v>
      </c>
      <c r="D38" s="130">
        <v>1173</v>
      </c>
      <c r="E38" s="144">
        <v>8.5471243844868153E-3</v>
      </c>
    </row>
    <row r="39" spans="1:5" s="119" customFormat="1" ht="24" hidden="1" customHeight="1">
      <c r="A39" s="145" t="s">
        <v>158</v>
      </c>
      <c r="B39" s="130">
        <v>0</v>
      </c>
      <c r="C39" s="130">
        <v>0</v>
      </c>
      <c r="D39" s="130">
        <v>0</v>
      </c>
      <c r="E39" s="136">
        <v>0</v>
      </c>
    </row>
    <row r="40" spans="1:5" s="119" customFormat="1" ht="24" hidden="1" customHeight="1">
      <c r="A40" s="129" t="s">
        <v>159</v>
      </c>
      <c r="B40" s="130">
        <v>0</v>
      </c>
      <c r="C40" s="130">
        <v>0</v>
      </c>
      <c r="D40" s="130">
        <v>0</v>
      </c>
      <c r="E40" s="136">
        <v>0</v>
      </c>
    </row>
    <row r="41" spans="1:5" s="119" customFormat="1" ht="24" hidden="1" customHeight="1" thickBot="1">
      <c r="A41" s="146" t="s">
        <v>160</v>
      </c>
      <c r="B41" s="135">
        <v>0</v>
      </c>
      <c r="C41" s="135">
        <v>0</v>
      </c>
      <c r="D41" s="135">
        <v>0</v>
      </c>
      <c r="E41" s="136">
        <v>0</v>
      </c>
    </row>
    <row r="42" spans="1:5" s="119" customFormat="1" ht="30" customHeight="1" thickBot="1">
      <c r="A42" s="141" t="s">
        <v>161</v>
      </c>
      <c r="B42" s="147">
        <v>0</v>
      </c>
      <c r="C42" s="147">
        <v>0</v>
      </c>
      <c r="D42" s="147">
        <v>0</v>
      </c>
      <c r="E42" s="148">
        <v>0</v>
      </c>
    </row>
    <row r="43" spans="1:5" s="119" customFormat="1" ht="24" hidden="1" customHeight="1">
      <c r="A43" s="149" t="s">
        <v>162</v>
      </c>
      <c r="B43" s="130">
        <v>0</v>
      </c>
      <c r="C43" s="130">
        <v>0</v>
      </c>
      <c r="D43" s="130">
        <v>0</v>
      </c>
      <c r="E43" s="136">
        <v>0</v>
      </c>
    </row>
    <row r="44" spans="1:5" s="119" customFormat="1" ht="24" hidden="1" customHeight="1">
      <c r="A44" s="150" t="s">
        <v>163</v>
      </c>
      <c r="B44" s="151">
        <v>0</v>
      </c>
      <c r="C44" s="151">
        <v>0</v>
      </c>
      <c r="D44" s="151">
        <v>0</v>
      </c>
      <c r="E44" s="136">
        <v>0</v>
      </c>
    </row>
    <row r="45" spans="1:5" s="119" customFormat="1" ht="24" hidden="1" customHeight="1" thickBot="1">
      <c r="A45" s="152" t="s">
        <v>164</v>
      </c>
      <c r="B45" s="153">
        <v>0</v>
      </c>
      <c r="C45" s="153">
        <v>0</v>
      </c>
      <c r="D45" s="153">
        <v>0</v>
      </c>
      <c r="E45" s="136">
        <v>0</v>
      </c>
    </row>
    <row r="46" spans="1:5" s="119" customFormat="1" ht="30" customHeight="1" thickBot="1">
      <c r="A46" s="140" t="s">
        <v>9</v>
      </c>
      <c r="B46" s="127">
        <v>6285355</v>
      </c>
      <c r="C46" s="127">
        <v>7438565</v>
      </c>
      <c r="D46" s="127">
        <v>13723920</v>
      </c>
      <c r="E46" s="128">
        <v>100</v>
      </c>
    </row>
    <row r="47" spans="1:5" ht="21" customHeight="1">
      <c r="A47" s="112" t="s">
        <v>165</v>
      </c>
      <c r="B47" s="154"/>
      <c r="C47" s="154"/>
      <c r="D47" s="154"/>
      <c r="E47" s="155"/>
    </row>
    <row r="48" spans="1:5" ht="15.6" customHeight="1">
      <c r="A48" s="156" t="s">
        <v>166</v>
      </c>
      <c r="B48" s="156"/>
      <c r="C48" s="156"/>
      <c r="D48" s="156"/>
      <c r="E48" s="156"/>
    </row>
    <row r="49" spans="1:5" ht="19.8" customHeight="1">
      <c r="A49" s="156" t="s">
        <v>167</v>
      </c>
      <c r="B49" s="156"/>
      <c r="C49" s="156"/>
      <c r="D49" s="156"/>
      <c r="E49" s="156"/>
    </row>
    <row r="50" spans="1:5">
      <c r="A50" s="156"/>
      <c r="B50" s="156"/>
      <c r="C50" s="156"/>
      <c r="D50" s="156"/>
      <c r="E50" s="156"/>
    </row>
    <row r="51" spans="1:5">
      <c r="A51" s="156"/>
      <c r="B51" s="156"/>
      <c r="C51" s="156"/>
      <c r="D51" s="156"/>
      <c r="E51" s="156"/>
    </row>
    <row r="52" spans="1:5">
      <c r="A52" s="156"/>
      <c r="B52" s="156"/>
      <c r="C52" s="156"/>
      <c r="D52" s="156"/>
      <c r="E52" s="156"/>
    </row>
    <row r="53" spans="1:5">
      <c r="A53" s="156"/>
      <c r="B53" s="156"/>
      <c r="C53" s="156"/>
      <c r="D53" s="156"/>
      <c r="E53" s="156"/>
    </row>
    <row r="54" spans="1:5">
      <c r="A54" s="111"/>
      <c r="B54" s="156"/>
      <c r="C54" s="156"/>
      <c r="D54" s="156"/>
      <c r="E54" s="156"/>
    </row>
    <row r="55" spans="1:5" ht="28.2">
      <c r="A55" s="185" t="s">
        <v>168</v>
      </c>
      <c r="B55" s="185"/>
      <c r="C55" s="185"/>
      <c r="D55" s="185"/>
      <c r="E55" s="185"/>
    </row>
    <row r="56" spans="1:5" ht="28.8" thickBot="1">
      <c r="A56" s="111"/>
      <c r="B56" s="157"/>
      <c r="C56" s="157"/>
      <c r="D56" s="187" t="s">
        <v>169</v>
      </c>
      <c r="E56" s="187"/>
    </row>
    <row r="57" spans="1:5" ht="41.4" customHeight="1">
      <c r="A57" s="179" t="s">
        <v>170</v>
      </c>
      <c r="B57" s="180"/>
      <c r="C57" s="158" t="s">
        <v>171</v>
      </c>
      <c r="D57" s="159" t="s">
        <v>172</v>
      </c>
      <c r="E57" s="160" t="s">
        <v>7</v>
      </c>
    </row>
    <row r="58" spans="1:5" ht="35.4" customHeight="1">
      <c r="A58" s="181" t="s">
        <v>181</v>
      </c>
      <c r="B58" s="161" t="s">
        <v>173</v>
      </c>
      <c r="C58" s="162">
        <v>6285355</v>
      </c>
      <c r="D58" s="162">
        <v>7438565</v>
      </c>
      <c r="E58" s="163">
        <v>13723920</v>
      </c>
    </row>
    <row r="59" spans="1:5" ht="35.4" customHeight="1">
      <c r="A59" s="182"/>
      <c r="B59" s="161" t="s">
        <v>174</v>
      </c>
      <c r="C59" s="164">
        <v>45.798540067269414</v>
      </c>
      <c r="D59" s="164">
        <v>54.201459932730586</v>
      </c>
      <c r="E59" s="165">
        <v>100</v>
      </c>
    </row>
    <row r="60" spans="1:5" ht="35.4" customHeight="1">
      <c r="A60" s="181" t="s">
        <v>179</v>
      </c>
      <c r="B60" s="161" t="s">
        <v>173</v>
      </c>
      <c r="C60" s="162">
        <v>5173171</v>
      </c>
      <c r="D60" s="162">
        <v>6719077</v>
      </c>
      <c r="E60" s="163">
        <v>11892248</v>
      </c>
    </row>
    <row r="61" spans="1:5" ht="35.4" customHeight="1">
      <c r="A61" s="182"/>
      <c r="B61" s="166" t="s">
        <v>174</v>
      </c>
      <c r="C61" s="164">
        <v>43.500362589142107</v>
      </c>
      <c r="D61" s="164">
        <v>56.499637410857893</v>
      </c>
      <c r="E61" s="165">
        <v>100</v>
      </c>
    </row>
    <row r="62" spans="1:5" ht="35.4" customHeight="1">
      <c r="A62" s="181" t="s">
        <v>175</v>
      </c>
      <c r="B62" s="167" t="s">
        <v>176</v>
      </c>
      <c r="C62" s="168">
        <v>1112184</v>
      </c>
      <c r="D62" s="168">
        <v>719488</v>
      </c>
      <c r="E62" s="169">
        <v>1831672</v>
      </c>
    </row>
    <row r="63" spans="1:5" ht="35.4" customHeight="1" thickBot="1">
      <c r="A63" s="183"/>
      <c r="B63" s="170" t="s">
        <v>177</v>
      </c>
      <c r="C63" s="171">
        <v>21.499076678501446</v>
      </c>
      <c r="D63" s="171">
        <v>10.70813744209212</v>
      </c>
      <c r="E63" s="172">
        <v>15.402235136704178</v>
      </c>
    </row>
    <row r="64" spans="1:5" ht="16.8" customHeight="1">
      <c r="A64" s="111"/>
      <c r="B64" s="173"/>
      <c r="C64" s="173"/>
      <c r="D64" s="173"/>
      <c r="E64" s="173"/>
    </row>
    <row r="65" spans="1:5" ht="32.4" customHeight="1">
      <c r="A65" s="174"/>
      <c r="B65" s="175"/>
      <c r="C65" s="175"/>
      <c r="D65" s="175"/>
      <c r="E65" s="176"/>
    </row>
    <row r="66" spans="1:5" ht="32.4" customHeight="1">
      <c r="A66" s="174"/>
      <c r="B66" s="177"/>
      <c r="C66" s="177"/>
      <c r="D66" s="177"/>
      <c r="E66" s="17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2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4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3" enableFormatConditionsCalculation="0">
    <tabColor rgb="FFFFFF00"/>
  </sheetPr>
  <dimension ref="A1:K49"/>
  <sheetViews>
    <sheetView view="pageBreakPreview" topLeftCell="A19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3" customWidth="1"/>
    <col min="2" max="2" width="13.6328125" style="28" customWidth="1"/>
    <col min="3" max="3" width="11" style="28" customWidth="1"/>
    <col min="4" max="4" width="13.08984375" style="70" customWidth="1"/>
    <col min="5" max="5" width="10.81640625" style="75" customWidth="1"/>
    <col min="6" max="6" width="13.36328125" style="27" customWidth="1"/>
    <col min="7" max="7" width="10.90625" style="21" customWidth="1"/>
    <col min="8" max="256" width="8.90625" style="21"/>
    <col min="257" max="257" width="51.81640625" style="21" customWidth="1"/>
    <col min="258" max="258" width="13.6328125" style="21" customWidth="1"/>
    <col min="259" max="259" width="11" style="21" customWidth="1"/>
    <col min="260" max="260" width="13.08984375" style="21" customWidth="1"/>
    <col min="261" max="261" width="10.81640625" style="21" customWidth="1"/>
    <col min="262" max="262" width="13.36328125" style="21" customWidth="1"/>
    <col min="263" max="263" width="10.90625" style="21" customWidth="1"/>
    <col min="264" max="512" width="8.90625" style="21"/>
    <col min="513" max="513" width="51.81640625" style="21" customWidth="1"/>
    <col min="514" max="514" width="13.6328125" style="21" customWidth="1"/>
    <col min="515" max="515" width="11" style="21" customWidth="1"/>
    <col min="516" max="516" width="13.08984375" style="21" customWidth="1"/>
    <col min="517" max="517" width="10.81640625" style="21" customWidth="1"/>
    <col min="518" max="518" width="13.36328125" style="21" customWidth="1"/>
    <col min="519" max="519" width="10.90625" style="21" customWidth="1"/>
    <col min="520" max="768" width="8.90625" style="21"/>
    <col min="769" max="769" width="51.81640625" style="21" customWidth="1"/>
    <col min="770" max="770" width="13.6328125" style="21" customWidth="1"/>
    <col min="771" max="771" width="11" style="21" customWidth="1"/>
    <col min="772" max="772" width="13.08984375" style="21" customWidth="1"/>
    <col min="773" max="773" width="10.81640625" style="21" customWidth="1"/>
    <col min="774" max="774" width="13.36328125" style="21" customWidth="1"/>
    <col min="775" max="775" width="10.90625" style="21" customWidth="1"/>
    <col min="776" max="1024" width="8.90625" style="21"/>
    <col min="1025" max="1025" width="51.81640625" style="21" customWidth="1"/>
    <col min="1026" max="1026" width="13.6328125" style="21" customWidth="1"/>
    <col min="1027" max="1027" width="11" style="21" customWidth="1"/>
    <col min="1028" max="1028" width="13.08984375" style="21" customWidth="1"/>
    <col min="1029" max="1029" width="10.81640625" style="21" customWidth="1"/>
    <col min="1030" max="1030" width="13.36328125" style="21" customWidth="1"/>
    <col min="1031" max="1031" width="10.90625" style="21" customWidth="1"/>
    <col min="1032" max="1280" width="8.90625" style="21"/>
    <col min="1281" max="1281" width="51.81640625" style="21" customWidth="1"/>
    <col min="1282" max="1282" width="13.6328125" style="21" customWidth="1"/>
    <col min="1283" max="1283" width="11" style="21" customWidth="1"/>
    <col min="1284" max="1284" width="13.08984375" style="21" customWidth="1"/>
    <col min="1285" max="1285" width="10.81640625" style="21" customWidth="1"/>
    <col min="1286" max="1286" width="13.36328125" style="21" customWidth="1"/>
    <col min="1287" max="1287" width="10.90625" style="21" customWidth="1"/>
    <col min="1288" max="1536" width="8.90625" style="21"/>
    <col min="1537" max="1537" width="51.81640625" style="21" customWidth="1"/>
    <col min="1538" max="1538" width="13.6328125" style="21" customWidth="1"/>
    <col min="1539" max="1539" width="11" style="21" customWidth="1"/>
    <col min="1540" max="1540" width="13.08984375" style="21" customWidth="1"/>
    <col min="1541" max="1541" width="10.81640625" style="21" customWidth="1"/>
    <col min="1542" max="1542" width="13.36328125" style="21" customWidth="1"/>
    <col min="1543" max="1543" width="10.90625" style="21" customWidth="1"/>
    <col min="1544" max="1792" width="8.90625" style="21"/>
    <col min="1793" max="1793" width="51.81640625" style="21" customWidth="1"/>
    <col min="1794" max="1794" width="13.6328125" style="21" customWidth="1"/>
    <col min="1795" max="1795" width="11" style="21" customWidth="1"/>
    <col min="1796" max="1796" width="13.08984375" style="21" customWidth="1"/>
    <col min="1797" max="1797" width="10.81640625" style="21" customWidth="1"/>
    <col min="1798" max="1798" width="13.36328125" style="21" customWidth="1"/>
    <col min="1799" max="1799" width="10.90625" style="21" customWidth="1"/>
    <col min="1800" max="2048" width="8.90625" style="21"/>
    <col min="2049" max="2049" width="51.81640625" style="21" customWidth="1"/>
    <col min="2050" max="2050" width="13.6328125" style="21" customWidth="1"/>
    <col min="2051" max="2051" width="11" style="21" customWidth="1"/>
    <col min="2052" max="2052" width="13.08984375" style="21" customWidth="1"/>
    <col min="2053" max="2053" width="10.81640625" style="21" customWidth="1"/>
    <col min="2054" max="2054" width="13.36328125" style="21" customWidth="1"/>
    <col min="2055" max="2055" width="10.90625" style="21" customWidth="1"/>
    <col min="2056" max="2304" width="8.90625" style="21"/>
    <col min="2305" max="2305" width="51.81640625" style="21" customWidth="1"/>
    <col min="2306" max="2306" width="13.6328125" style="21" customWidth="1"/>
    <col min="2307" max="2307" width="11" style="21" customWidth="1"/>
    <col min="2308" max="2308" width="13.08984375" style="21" customWidth="1"/>
    <col min="2309" max="2309" width="10.81640625" style="21" customWidth="1"/>
    <col min="2310" max="2310" width="13.36328125" style="21" customWidth="1"/>
    <col min="2311" max="2311" width="10.90625" style="21" customWidth="1"/>
    <col min="2312" max="2560" width="8.90625" style="21"/>
    <col min="2561" max="2561" width="51.81640625" style="21" customWidth="1"/>
    <col min="2562" max="2562" width="13.6328125" style="21" customWidth="1"/>
    <col min="2563" max="2563" width="11" style="21" customWidth="1"/>
    <col min="2564" max="2564" width="13.08984375" style="21" customWidth="1"/>
    <col min="2565" max="2565" width="10.81640625" style="21" customWidth="1"/>
    <col min="2566" max="2566" width="13.36328125" style="21" customWidth="1"/>
    <col min="2567" max="2567" width="10.90625" style="21" customWidth="1"/>
    <col min="2568" max="2816" width="8.90625" style="21"/>
    <col min="2817" max="2817" width="51.81640625" style="21" customWidth="1"/>
    <col min="2818" max="2818" width="13.6328125" style="21" customWidth="1"/>
    <col min="2819" max="2819" width="11" style="21" customWidth="1"/>
    <col min="2820" max="2820" width="13.08984375" style="21" customWidth="1"/>
    <col min="2821" max="2821" width="10.81640625" style="21" customWidth="1"/>
    <col min="2822" max="2822" width="13.36328125" style="21" customWidth="1"/>
    <col min="2823" max="2823" width="10.90625" style="21" customWidth="1"/>
    <col min="2824" max="3072" width="8.90625" style="21"/>
    <col min="3073" max="3073" width="51.81640625" style="21" customWidth="1"/>
    <col min="3074" max="3074" width="13.6328125" style="21" customWidth="1"/>
    <col min="3075" max="3075" width="11" style="21" customWidth="1"/>
    <col min="3076" max="3076" width="13.08984375" style="21" customWidth="1"/>
    <col min="3077" max="3077" width="10.81640625" style="21" customWidth="1"/>
    <col min="3078" max="3078" width="13.36328125" style="21" customWidth="1"/>
    <col min="3079" max="3079" width="10.90625" style="21" customWidth="1"/>
    <col min="3080" max="3328" width="8.90625" style="21"/>
    <col min="3329" max="3329" width="51.81640625" style="21" customWidth="1"/>
    <col min="3330" max="3330" width="13.6328125" style="21" customWidth="1"/>
    <col min="3331" max="3331" width="11" style="21" customWidth="1"/>
    <col min="3332" max="3332" width="13.08984375" style="21" customWidth="1"/>
    <col min="3333" max="3333" width="10.81640625" style="21" customWidth="1"/>
    <col min="3334" max="3334" width="13.36328125" style="21" customWidth="1"/>
    <col min="3335" max="3335" width="10.90625" style="21" customWidth="1"/>
    <col min="3336" max="3584" width="8.90625" style="21"/>
    <col min="3585" max="3585" width="51.81640625" style="21" customWidth="1"/>
    <col min="3586" max="3586" width="13.6328125" style="21" customWidth="1"/>
    <col min="3587" max="3587" width="11" style="21" customWidth="1"/>
    <col min="3588" max="3588" width="13.08984375" style="21" customWidth="1"/>
    <col min="3589" max="3589" width="10.81640625" style="21" customWidth="1"/>
    <col min="3590" max="3590" width="13.36328125" style="21" customWidth="1"/>
    <col min="3591" max="3591" width="10.90625" style="21" customWidth="1"/>
    <col min="3592" max="3840" width="8.90625" style="21"/>
    <col min="3841" max="3841" width="51.81640625" style="21" customWidth="1"/>
    <col min="3842" max="3842" width="13.6328125" style="21" customWidth="1"/>
    <col min="3843" max="3843" width="11" style="21" customWidth="1"/>
    <col min="3844" max="3844" width="13.08984375" style="21" customWidth="1"/>
    <col min="3845" max="3845" width="10.81640625" style="21" customWidth="1"/>
    <col min="3846" max="3846" width="13.36328125" style="21" customWidth="1"/>
    <col min="3847" max="3847" width="10.90625" style="21" customWidth="1"/>
    <col min="3848" max="4096" width="8.90625" style="21"/>
    <col min="4097" max="4097" width="51.81640625" style="21" customWidth="1"/>
    <col min="4098" max="4098" width="13.6328125" style="21" customWidth="1"/>
    <col min="4099" max="4099" width="11" style="21" customWidth="1"/>
    <col min="4100" max="4100" width="13.08984375" style="21" customWidth="1"/>
    <col min="4101" max="4101" width="10.81640625" style="21" customWidth="1"/>
    <col min="4102" max="4102" width="13.36328125" style="21" customWidth="1"/>
    <col min="4103" max="4103" width="10.90625" style="21" customWidth="1"/>
    <col min="4104" max="4352" width="8.90625" style="21"/>
    <col min="4353" max="4353" width="51.81640625" style="21" customWidth="1"/>
    <col min="4354" max="4354" width="13.6328125" style="21" customWidth="1"/>
    <col min="4355" max="4355" width="11" style="21" customWidth="1"/>
    <col min="4356" max="4356" width="13.08984375" style="21" customWidth="1"/>
    <col min="4357" max="4357" width="10.81640625" style="21" customWidth="1"/>
    <col min="4358" max="4358" width="13.36328125" style="21" customWidth="1"/>
    <col min="4359" max="4359" width="10.90625" style="21" customWidth="1"/>
    <col min="4360" max="4608" width="8.90625" style="21"/>
    <col min="4609" max="4609" width="51.81640625" style="21" customWidth="1"/>
    <col min="4610" max="4610" width="13.6328125" style="21" customWidth="1"/>
    <col min="4611" max="4611" width="11" style="21" customWidth="1"/>
    <col min="4612" max="4612" width="13.08984375" style="21" customWidth="1"/>
    <col min="4613" max="4613" width="10.81640625" style="21" customWidth="1"/>
    <col min="4614" max="4614" width="13.36328125" style="21" customWidth="1"/>
    <col min="4615" max="4615" width="10.90625" style="21" customWidth="1"/>
    <col min="4616" max="4864" width="8.90625" style="21"/>
    <col min="4865" max="4865" width="51.81640625" style="21" customWidth="1"/>
    <col min="4866" max="4866" width="13.6328125" style="21" customWidth="1"/>
    <col min="4867" max="4867" width="11" style="21" customWidth="1"/>
    <col min="4868" max="4868" width="13.08984375" style="21" customWidth="1"/>
    <col min="4869" max="4869" width="10.81640625" style="21" customWidth="1"/>
    <col min="4870" max="4870" width="13.36328125" style="21" customWidth="1"/>
    <col min="4871" max="4871" width="10.90625" style="21" customWidth="1"/>
    <col min="4872" max="5120" width="8.90625" style="21"/>
    <col min="5121" max="5121" width="51.81640625" style="21" customWidth="1"/>
    <col min="5122" max="5122" width="13.6328125" style="21" customWidth="1"/>
    <col min="5123" max="5123" width="11" style="21" customWidth="1"/>
    <col min="5124" max="5124" width="13.08984375" style="21" customWidth="1"/>
    <col min="5125" max="5125" width="10.81640625" style="21" customWidth="1"/>
    <col min="5126" max="5126" width="13.36328125" style="21" customWidth="1"/>
    <col min="5127" max="5127" width="10.90625" style="21" customWidth="1"/>
    <col min="5128" max="5376" width="8.90625" style="21"/>
    <col min="5377" max="5377" width="51.81640625" style="21" customWidth="1"/>
    <col min="5378" max="5378" width="13.6328125" style="21" customWidth="1"/>
    <col min="5379" max="5379" width="11" style="21" customWidth="1"/>
    <col min="5380" max="5380" width="13.08984375" style="21" customWidth="1"/>
    <col min="5381" max="5381" width="10.81640625" style="21" customWidth="1"/>
    <col min="5382" max="5382" width="13.36328125" style="21" customWidth="1"/>
    <col min="5383" max="5383" width="10.90625" style="21" customWidth="1"/>
    <col min="5384" max="5632" width="8.90625" style="21"/>
    <col min="5633" max="5633" width="51.81640625" style="21" customWidth="1"/>
    <col min="5634" max="5634" width="13.6328125" style="21" customWidth="1"/>
    <col min="5635" max="5635" width="11" style="21" customWidth="1"/>
    <col min="5636" max="5636" width="13.08984375" style="21" customWidth="1"/>
    <col min="5637" max="5637" width="10.81640625" style="21" customWidth="1"/>
    <col min="5638" max="5638" width="13.36328125" style="21" customWidth="1"/>
    <col min="5639" max="5639" width="10.90625" style="21" customWidth="1"/>
    <col min="5640" max="5888" width="8.90625" style="21"/>
    <col min="5889" max="5889" width="51.81640625" style="21" customWidth="1"/>
    <col min="5890" max="5890" width="13.6328125" style="21" customWidth="1"/>
    <col min="5891" max="5891" width="11" style="21" customWidth="1"/>
    <col min="5892" max="5892" width="13.08984375" style="21" customWidth="1"/>
    <col min="5893" max="5893" width="10.81640625" style="21" customWidth="1"/>
    <col min="5894" max="5894" width="13.36328125" style="21" customWidth="1"/>
    <col min="5895" max="5895" width="10.90625" style="21" customWidth="1"/>
    <col min="5896" max="6144" width="8.90625" style="21"/>
    <col min="6145" max="6145" width="51.81640625" style="21" customWidth="1"/>
    <col min="6146" max="6146" width="13.6328125" style="21" customWidth="1"/>
    <col min="6147" max="6147" width="11" style="21" customWidth="1"/>
    <col min="6148" max="6148" width="13.08984375" style="21" customWidth="1"/>
    <col min="6149" max="6149" width="10.81640625" style="21" customWidth="1"/>
    <col min="6150" max="6150" width="13.36328125" style="21" customWidth="1"/>
    <col min="6151" max="6151" width="10.90625" style="21" customWidth="1"/>
    <col min="6152" max="6400" width="8.90625" style="21"/>
    <col min="6401" max="6401" width="51.81640625" style="21" customWidth="1"/>
    <col min="6402" max="6402" width="13.6328125" style="21" customWidth="1"/>
    <col min="6403" max="6403" width="11" style="21" customWidth="1"/>
    <col min="6404" max="6404" width="13.08984375" style="21" customWidth="1"/>
    <col min="6405" max="6405" width="10.81640625" style="21" customWidth="1"/>
    <col min="6406" max="6406" width="13.36328125" style="21" customWidth="1"/>
    <col min="6407" max="6407" width="10.90625" style="21" customWidth="1"/>
    <col min="6408" max="6656" width="8.90625" style="21"/>
    <col min="6657" max="6657" width="51.81640625" style="21" customWidth="1"/>
    <col min="6658" max="6658" width="13.6328125" style="21" customWidth="1"/>
    <col min="6659" max="6659" width="11" style="21" customWidth="1"/>
    <col min="6660" max="6660" width="13.08984375" style="21" customWidth="1"/>
    <col min="6661" max="6661" width="10.81640625" style="21" customWidth="1"/>
    <col min="6662" max="6662" width="13.36328125" style="21" customWidth="1"/>
    <col min="6663" max="6663" width="10.90625" style="21" customWidth="1"/>
    <col min="6664" max="6912" width="8.90625" style="21"/>
    <col min="6913" max="6913" width="51.81640625" style="21" customWidth="1"/>
    <col min="6914" max="6914" width="13.6328125" style="21" customWidth="1"/>
    <col min="6915" max="6915" width="11" style="21" customWidth="1"/>
    <col min="6916" max="6916" width="13.08984375" style="21" customWidth="1"/>
    <col min="6917" max="6917" width="10.81640625" style="21" customWidth="1"/>
    <col min="6918" max="6918" width="13.36328125" style="21" customWidth="1"/>
    <col min="6919" max="6919" width="10.90625" style="21" customWidth="1"/>
    <col min="6920" max="7168" width="8.90625" style="21"/>
    <col min="7169" max="7169" width="51.81640625" style="21" customWidth="1"/>
    <col min="7170" max="7170" width="13.6328125" style="21" customWidth="1"/>
    <col min="7171" max="7171" width="11" style="21" customWidth="1"/>
    <col min="7172" max="7172" width="13.08984375" style="21" customWidth="1"/>
    <col min="7173" max="7173" width="10.81640625" style="21" customWidth="1"/>
    <col min="7174" max="7174" width="13.36328125" style="21" customWidth="1"/>
    <col min="7175" max="7175" width="10.90625" style="21" customWidth="1"/>
    <col min="7176" max="7424" width="8.90625" style="21"/>
    <col min="7425" max="7425" width="51.81640625" style="21" customWidth="1"/>
    <col min="7426" max="7426" width="13.6328125" style="21" customWidth="1"/>
    <col min="7427" max="7427" width="11" style="21" customWidth="1"/>
    <col min="7428" max="7428" width="13.08984375" style="21" customWidth="1"/>
    <col min="7429" max="7429" width="10.81640625" style="21" customWidth="1"/>
    <col min="7430" max="7430" width="13.36328125" style="21" customWidth="1"/>
    <col min="7431" max="7431" width="10.90625" style="21" customWidth="1"/>
    <col min="7432" max="7680" width="8.90625" style="21"/>
    <col min="7681" max="7681" width="51.81640625" style="21" customWidth="1"/>
    <col min="7682" max="7682" width="13.6328125" style="21" customWidth="1"/>
    <col min="7683" max="7683" width="11" style="21" customWidth="1"/>
    <col min="7684" max="7684" width="13.08984375" style="21" customWidth="1"/>
    <col min="7685" max="7685" width="10.81640625" style="21" customWidth="1"/>
    <col min="7686" max="7686" width="13.36328125" style="21" customWidth="1"/>
    <col min="7687" max="7687" width="10.90625" style="21" customWidth="1"/>
    <col min="7688" max="7936" width="8.90625" style="21"/>
    <col min="7937" max="7937" width="51.81640625" style="21" customWidth="1"/>
    <col min="7938" max="7938" width="13.6328125" style="21" customWidth="1"/>
    <col min="7939" max="7939" width="11" style="21" customWidth="1"/>
    <col min="7940" max="7940" width="13.08984375" style="21" customWidth="1"/>
    <col min="7941" max="7941" width="10.81640625" style="21" customWidth="1"/>
    <col min="7942" max="7942" width="13.36328125" style="21" customWidth="1"/>
    <col min="7943" max="7943" width="10.90625" style="21" customWidth="1"/>
    <col min="7944" max="8192" width="8.90625" style="21"/>
    <col min="8193" max="8193" width="51.81640625" style="21" customWidth="1"/>
    <col min="8194" max="8194" width="13.6328125" style="21" customWidth="1"/>
    <col min="8195" max="8195" width="11" style="21" customWidth="1"/>
    <col min="8196" max="8196" width="13.08984375" style="21" customWidth="1"/>
    <col min="8197" max="8197" width="10.81640625" style="21" customWidth="1"/>
    <col min="8198" max="8198" width="13.36328125" style="21" customWidth="1"/>
    <col min="8199" max="8199" width="10.90625" style="21" customWidth="1"/>
    <col min="8200" max="8448" width="8.90625" style="21"/>
    <col min="8449" max="8449" width="51.81640625" style="21" customWidth="1"/>
    <col min="8450" max="8450" width="13.6328125" style="21" customWidth="1"/>
    <col min="8451" max="8451" width="11" style="21" customWidth="1"/>
    <col min="8452" max="8452" width="13.08984375" style="21" customWidth="1"/>
    <col min="8453" max="8453" width="10.81640625" style="21" customWidth="1"/>
    <col min="8454" max="8454" width="13.36328125" style="21" customWidth="1"/>
    <col min="8455" max="8455" width="10.90625" style="21" customWidth="1"/>
    <col min="8456" max="8704" width="8.90625" style="21"/>
    <col min="8705" max="8705" width="51.81640625" style="21" customWidth="1"/>
    <col min="8706" max="8706" width="13.6328125" style="21" customWidth="1"/>
    <col min="8707" max="8707" width="11" style="21" customWidth="1"/>
    <col min="8708" max="8708" width="13.08984375" style="21" customWidth="1"/>
    <col min="8709" max="8709" width="10.81640625" style="21" customWidth="1"/>
    <col min="8710" max="8710" width="13.36328125" style="21" customWidth="1"/>
    <col min="8711" max="8711" width="10.90625" style="21" customWidth="1"/>
    <col min="8712" max="8960" width="8.90625" style="21"/>
    <col min="8961" max="8961" width="51.81640625" style="21" customWidth="1"/>
    <col min="8962" max="8962" width="13.6328125" style="21" customWidth="1"/>
    <col min="8963" max="8963" width="11" style="21" customWidth="1"/>
    <col min="8964" max="8964" width="13.08984375" style="21" customWidth="1"/>
    <col min="8965" max="8965" width="10.81640625" style="21" customWidth="1"/>
    <col min="8966" max="8966" width="13.36328125" style="21" customWidth="1"/>
    <col min="8967" max="8967" width="10.90625" style="21" customWidth="1"/>
    <col min="8968" max="9216" width="8.90625" style="21"/>
    <col min="9217" max="9217" width="51.81640625" style="21" customWidth="1"/>
    <col min="9218" max="9218" width="13.6328125" style="21" customWidth="1"/>
    <col min="9219" max="9219" width="11" style="21" customWidth="1"/>
    <col min="9220" max="9220" width="13.08984375" style="21" customWidth="1"/>
    <col min="9221" max="9221" width="10.81640625" style="21" customWidth="1"/>
    <col min="9222" max="9222" width="13.36328125" style="21" customWidth="1"/>
    <col min="9223" max="9223" width="10.90625" style="21" customWidth="1"/>
    <col min="9224" max="9472" width="8.90625" style="21"/>
    <col min="9473" max="9473" width="51.81640625" style="21" customWidth="1"/>
    <col min="9474" max="9474" width="13.6328125" style="21" customWidth="1"/>
    <col min="9475" max="9475" width="11" style="21" customWidth="1"/>
    <col min="9476" max="9476" width="13.08984375" style="21" customWidth="1"/>
    <col min="9477" max="9477" width="10.81640625" style="21" customWidth="1"/>
    <col min="9478" max="9478" width="13.36328125" style="21" customWidth="1"/>
    <col min="9479" max="9479" width="10.90625" style="21" customWidth="1"/>
    <col min="9480" max="9728" width="8.90625" style="21"/>
    <col min="9729" max="9729" width="51.81640625" style="21" customWidth="1"/>
    <col min="9730" max="9730" width="13.6328125" style="21" customWidth="1"/>
    <col min="9731" max="9731" width="11" style="21" customWidth="1"/>
    <col min="9732" max="9732" width="13.08984375" style="21" customWidth="1"/>
    <col min="9733" max="9733" width="10.81640625" style="21" customWidth="1"/>
    <col min="9734" max="9734" width="13.36328125" style="21" customWidth="1"/>
    <col min="9735" max="9735" width="10.90625" style="21" customWidth="1"/>
    <col min="9736" max="9984" width="8.90625" style="21"/>
    <col min="9985" max="9985" width="51.81640625" style="21" customWidth="1"/>
    <col min="9986" max="9986" width="13.6328125" style="21" customWidth="1"/>
    <col min="9987" max="9987" width="11" style="21" customWidth="1"/>
    <col min="9988" max="9988" width="13.08984375" style="21" customWidth="1"/>
    <col min="9989" max="9989" width="10.81640625" style="21" customWidth="1"/>
    <col min="9990" max="9990" width="13.36328125" style="21" customWidth="1"/>
    <col min="9991" max="9991" width="10.90625" style="21" customWidth="1"/>
    <col min="9992" max="10240" width="8.90625" style="21"/>
    <col min="10241" max="10241" width="51.81640625" style="21" customWidth="1"/>
    <col min="10242" max="10242" width="13.6328125" style="21" customWidth="1"/>
    <col min="10243" max="10243" width="11" style="21" customWidth="1"/>
    <col min="10244" max="10244" width="13.08984375" style="21" customWidth="1"/>
    <col min="10245" max="10245" width="10.81640625" style="21" customWidth="1"/>
    <col min="10246" max="10246" width="13.36328125" style="21" customWidth="1"/>
    <col min="10247" max="10247" width="10.90625" style="21" customWidth="1"/>
    <col min="10248" max="10496" width="8.90625" style="21"/>
    <col min="10497" max="10497" width="51.81640625" style="21" customWidth="1"/>
    <col min="10498" max="10498" width="13.6328125" style="21" customWidth="1"/>
    <col min="10499" max="10499" width="11" style="21" customWidth="1"/>
    <col min="10500" max="10500" width="13.08984375" style="21" customWidth="1"/>
    <col min="10501" max="10501" width="10.81640625" style="21" customWidth="1"/>
    <col min="10502" max="10502" width="13.36328125" style="21" customWidth="1"/>
    <col min="10503" max="10503" width="10.90625" style="21" customWidth="1"/>
    <col min="10504" max="10752" width="8.90625" style="21"/>
    <col min="10753" max="10753" width="51.81640625" style="21" customWidth="1"/>
    <col min="10754" max="10754" width="13.6328125" style="21" customWidth="1"/>
    <col min="10755" max="10755" width="11" style="21" customWidth="1"/>
    <col min="10756" max="10756" width="13.08984375" style="21" customWidth="1"/>
    <col min="10757" max="10757" width="10.81640625" style="21" customWidth="1"/>
    <col min="10758" max="10758" width="13.36328125" style="21" customWidth="1"/>
    <col min="10759" max="10759" width="10.90625" style="21" customWidth="1"/>
    <col min="10760" max="11008" width="8.90625" style="21"/>
    <col min="11009" max="11009" width="51.81640625" style="21" customWidth="1"/>
    <col min="11010" max="11010" width="13.6328125" style="21" customWidth="1"/>
    <col min="11011" max="11011" width="11" style="21" customWidth="1"/>
    <col min="11012" max="11012" width="13.08984375" style="21" customWidth="1"/>
    <col min="11013" max="11013" width="10.81640625" style="21" customWidth="1"/>
    <col min="11014" max="11014" width="13.36328125" style="21" customWidth="1"/>
    <col min="11015" max="11015" width="10.90625" style="21" customWidth="1"/>
    <col min="11016" max="11264" width="8.90625" style="21"/>
    <col min="11265" max="11265" width="51.81640625" style="21" customWidth="1"/>
    <col min="11266" max="11266" width="13.6328125" style="21" customWidth="1"/>
    <col min="11267" max="11267" width="11" style="21" customWidth="1"/>
    <col min="11268" max="11268" width="13.08984375" style="21" customWidth="1"/>
    <col min="11269" max="11269" width="10.81640625" style="21" customWidth="1"/>
    <col min="11270" max="11270" width="13.36328125" style="21" customWidth="1"/>
    <col min="11271" max="11271" width="10.90625" style="21" customWidth="1"/>
    <col min="11272" max="11520" width="8.90625" style="21"/>
    <col min="11521" max="11521" width="51.81640625" style="21" customWidth="1"/>
    <col min="11522" max="11522" width="13.6328125" style="21" customWidth="1"/>
    <col min="11523" max="11523" width="11" style="21" customWidth="1"/>
    <col min="11524" max="11524" width="13.08984375" style="21" customWidth="1"/>
    <col min="11525" max="11525" width="10.81640625" style="21" customWidth="1"/>
    <col min="11526" max="11526" width="13.36328125" style="21" customWidth="1"/>
    <col min="11527" max="11527" width="10.90625" style="21" customWidth="1"/>
    <col min="11528" max="11776" width="8.90625" style="21"/>
    <col min="11777" max="11777" width="51.81640625" style="21" customWidth="1"/>
    <col min="11778" max="11778" width="13.6328125" style="21" customWidth="1"/>
    <col min="11779" max="11779" width="11" style="21" customWidth="1"/>
    <col min="11780" max="11780" width="13.08984375" style="21" customWidth="1"/>
    <col min="11781" max="11781" width="10.81640625" style="21" customWidth="1"/>
    <col min="11782" max="11782" width="13.36328125" style="21" customWidth="1"/>
    <col min="11783" max="11783" width="10.90625" style="21" customWidth="1"/>
    <col min="11784" max="12032" width="8.90625" style="21"/>
    <col min="12033" max="12033" width="51.81640625" style="21" customWidth="1"/>
    <col min="12034" max="12034" width="13.6328125" style="21" customWidth="1"/>
    <col min="12035" max="12035" width="11" style="21" customWidth="1"/>
    <col min="12036" max="12036" width="13.08984375" style="21" customWidth="1"/>
    <col min="12037" max="12037" width="10.81640625" style="21" customWidth="1"/>
    <col min="12038" max="12038" width="13.36328125" style="21" customWidth="1"/>
    <col min="12039" max="12039" width="10.90625" style="21" customWidth="1"/>
    <col min="12040" max="12288" width="8.90625" style="21"/>
    <col min="12289" max="12289" width="51.81640625" style="21" customWidth="1"/>
    <col min="12290" max="12290" width="13.6328125" style="21" customWidth="1"/>
    <col min="12291" max="12291" width="11" style="21" customWidth="1"/>
    <col min="12292" max="12292" width="13.08984375" style="21" customWidth="1"/>
    <col min="12293" max="12293" width="10.81640625" style="21" customWidth="1"/>
    <col min="12294" max="12294" width="13.36328125" style="21" customWidth="1"/>
    <col min="12295" max="12295" width="10.90625" style="21" customWidth="1"/>
    <col min="12296" max="12544" width="8.90625" style="21"/>
    <col min="12545" max="12545" width="51.81640625" style="21" customWidth="1"/>
    <col min="12546" max="12546" width="13.6328125" style="21" customWidth="1"/>
    <col min="12547" max="12547" width="11" style="21" customWidth="1"/>
    <col min="12548" max="12548" width="13.08984375" style="21" customWidth="1"/>
    <col min="12549" max="12549" width="10.81640625" style="21" customWidth="1"/>
    <col min="12550" max="12550" width="13.36328125" style="21" customWidth="1"/>
    <col min="12551" max="12551" width="10.90625" style="21" customWidth="1"/>
    <col min="12552" max="12800" width="8.90625" style="21"/>
    <col min="12801" max="12801" width="51.81640625" style="21" customWidth="1"/>
    <col min="12802" max="12802" width="13.6328125" style="21" customWidth="1"/>
    <col min="12803" max="12803" width="11" style="21" customWidth="1"/>
    <col min="12804" max="12804" width="13.08984375" style="21" customWidth="1"/>
    <col min="12805" max="12805" width="10.81640625" style="21" customWidth="1"/>
    <col min="12806" max="12806" width="13.36328125" style="21" customWidth="1"/>
    <col min="12807" max="12807" width="10.90625" style="21" customWidth="1"/>
    <col min="12808" max="13056" width="8.90625" style="21"/>
    <col min="13057" max="13057" width="51.81640625" style="21" customWidth="1"/>
    <col min="13058" max="13058" width="13.6328125" style="21" customWidth="1"/>
    <col min="13059" max="13059" width="11" style="21" customWidth="1"/>
    <col min="13060" max="13060" width="13.08984375" style="21" customWidth="1"/>
    <col min="13061" max="13061" width="10.81640625" style="21" customWidth="1"/>
    <col min="13062" max="13062" width="13.36328125" style="21" customWidth="1"/>
    <col min="13063" max="13063" width="10.90625" style="21" customWidth="1"/>
    <col min="13064" max="13312" width="8.90625" style="21"/>
    <col min="13313" max="13313" width="51.81640625" style="21" customWidth="1"/>
    <col min="13314" max="13314" width="13.6328125" style="21" customWidth="1"/>
    <col min="13315" max="13315" width="11" style="21" customWidth="1"/>
    <col min="13316" max="13316" width="13.08984375" style="21" customWidth="1"/>
    <col min="13317" max="13317" width="10.81640625" style="21" customWidth="1"/>
    <col min="13318" max="13318" width="13.36328125" style="21" customWidth="1"/>
    <col min="13319" max="13319" width="10.90625" style="21" customWidth="1"/>
    <col min="13320" max="13568" width="8.90625" style="21"/>
    <col min="13569" max="13569" width="51.81640625" style="21" customWidth="1"/>
    <col min="13570" max="13570" width="13.6328125" style="21" customWidth="1"/>
    <col min="13571" max="13571" width="11" style="21" customWidth="1"/>
    <col min="13572" max="13572" width="13.08984375" style="21" customWidth="1"/>
    <col min="13573" max="13573" width="10.81640625" style="21" customWidth="1"/>
    <col min="13574" max="13574" width="13.36328125" style="21" customWidth="1"/>
    <col min="13575" max="13575" width="10.90625" style="21" customWidth="1"/>
    <col min="13576" max="13824" width="8.90625" style="21"/>
    <col min="13825" max="13825" width="51.81640625" style="21" customWidth="1"/>
    <col min="13826" max="13826" width="13.6328125" style="21" customWidth="1"/>
    <col min="13827" max="13827" width="11" style="21" customWidth="1"/>
    <col min="13828" max="13828" width="13.08984375" style="21" customWidth="1"/>
    <col min="13829" max="13829" width="10.81640625" style="21" customWidth="1"/>
    <col min="13830" max="13830" width="13.36328125" style="21" customWidth="1"/>
    <col min="13831" max="13831" width="10.90625" style="21" customWidth="1"/>
    <col min="13832" max="14080" width="8.90625" style="21"/>
    <col min="14081" max="14081" width="51.81640625" style="21" customWidth="1"/>
    <col min="14082" max="14082" width="13.6328125" style="21" customWidth="1"/>
    <col min="14083" max="14083" width="11" style="21" customWidth="1"/>
    <col min="14084" max="14084" width="13.08984375" style="21" customWidth="1"/>
    <col min="14085" max="14085" width="10.81640625" style="21" customWidth="1"/>
    <col min="14086" max="14086" width="13.36328125" style="21" customWidth="1"/>
    <col min="14087" max="14087" width="10.90625" style="21" customWidth="1"/>
    <col min="14088" max="14336" width="8.90625" style="21"/>
    <col min="14337" max="14337" width="51.81640625" style="21" customWidth="1"/>
    <col min="14338" max="14338" width="13.6328125" style="21" customWidth="1"/>
    <col min="14339" max="14339" width="11" style="21" customWidth="1"/>
    <col min="14340" max="14340" width="13.08984375" style="21" customWidth="1"/>
    <col min="14341" max="14341" width="10.81640625" style="21" customWidth="1"/>
    <col min="14342" max="14342" width="13.36328125" style="21" customWidth="1"/>
    <col min="14343" max="14343" width="10.90625" style="21" customWidth="1"/>
    <col min="14344" max="14592" width="8.90625" style="21"/>
    <col min="14593" max="14593" width="51.81640625" style="21" customWidth="1"/>
    <col min="14594" max="14594" width="13.6328125" style="21" customWidth="1"/>
    <col min="14595" max="14595" width="11" style="21" customWidth="1"/>
    <col min="14596" max="14596" width="13.08984375" style="21" customWidth="1"/>
    <col min="14597" max="14597" width="10.81640625" style="21" customWidth="1"/>
    <col min="14598" max="14598" width="13.36328125" style="21" customWidth="1"/>
    <col min="14599" max="14599" width="10.90625" style="21" customWidth="1"/>
    <col min="14600" max="14848" width="8.90625" style="21"/>
    <col min="14849" max="14849" width="51.81640625" style="21" customWidth="1"/>
    <col min="14850" max="14850" width="13.6328125" style="21" customWidth="1"/>
    <col min="14851" max="14851" width="11" style="21" customWidth="1"/>
    <col min="14852" max="14852" width="13.08984375" style="21" customWidth="1"/>
    <col min="14853" max="14853" width="10.81640625" style="21" customWidth="1"/>
    <col min="14854" max="14854" width="13.36328125" style="21" customWidth="1"/>
    <col min="14855" max="14855" width="10.90625" style="21" customWidth="1"/>
    <col min="14856" max="15104" width="8.90625" style="21"/>
    <col min="15105" max="15105" width="51.81640625" style="21" customWidth="1"/>
    <col min="15106" max="15106" width="13.6328125" style="21" customWidth="1"/>
    <col min="15107" max="15107" width="11" style="21" customWidth="1"/>
    <col min="15108" max="15108" width="13.08984375" style="21" customWidth="1"/>
    <col min="15109" max="15109" width="10.81640625" style="21" customWidth="1"/>
    <col min="15110" max="15110" width="13.36328125" style="21" customWidth="1"/>
    <col min="15111" max="15111" width="10.90625" style="21" customWidth="1"/>
    <col min="15112" max="15360" width="8.90625" style="21"/>
    <col min="15361" max="15361" width="51.81640625" style="21" customWidth="1"/>
    <col min="15362" max="15362" width="13.6328125" style="21" customWidth="1"/>
    <col min="15363" max="15363" width="11" style="21" customWidth="1"/>
    <col min="15364" max="15364" width="13.08984375" style="21" customWidth="1"/>
    <col min="15365" max="15365" width="10.81640625" style="21" customWidth="1"/>
    <col min="15366" max="15366" width="13.36328125" style="21" customWidth="1"/>
    <col min="15367" max="15367" width="10.90625" style="21" customWidth="1"/>
    <col min="15368" max="15616" width="8.90625" style="21"/>
    <col min="15617" max="15617" width="51.81640625" style="21" customWidth="1"/>
    <col min="15618" max="15618" width="13.6328125" style="21" customWidth="1"/>
    <col min="15619" max="15619" width="11" style="21" customWidth="1"/>
    <col min="15620" max="15620" width="13.08984375" style="21" customWidth="1"/>
    <col min="15621" max="15621" width="10.81640625" style="21" customWidth="1"/>
    <col min="15622" max="15622" width="13.36328125" style="21" customWidth="1"/>
    <col min="15623" max="15623" width="10.90625" style="21" customWidth="1"/>
    <col min="15624" max="15872" width="8.90625" style="21"/>
    <col min="15873" max="15873" width="51.81640625" style="21" customWidth="1"/>
    <col min="15874" max="15874" width="13.6328125" style="21" customWidth="1"/>
    <col min="15875" max="15875" width="11" style="21" customWidth="1"/>
    <col min="15876" max="15876" width="13.08984375" style="21" customWidth="1"/>
    <col min="15877" max="15877" width="10.81640625" style="21" customWidth="1"/>
    <col min="15878" max="15878" width="13.36328125" style="21" customWidth="1"/>
    <col min="15879" max="15879" width="10.90625" style="21" customWidth="1"/>
    <col min="15880" max="16128" width="8.90625" style="21"/>
    <col min="16129" max="16129" width="51.81640625" style="21" customWidth="1"/>
    <col min="16130" max="16130" width="13.6328125" style="21" customWidth="1"/>
    <col min="16131" max="16131" width="11" style="21" customWidth="1"/>
    <col min="16132" max="16132" width="13.08984375" style="21" customWidth="1"/>
    <col min="16133" max="16133" width="10.81640625" style="21" customWidth="1"/>
    <col min="16134" max="16134" width="13.36328125" style="21" customWidth="1"/>
    <col min="16135" max="16135" width="10.90625" style="21" customWidth="1"/>
    <col min="16136" max="16384" width="8.90625" style="21"/>
  </cols>
  <sheetData>
    <row r="1" spans="1:7" ht="30.6">
      <c r="A1" s="189" t="s">
        <v>182</v>
      </c>
      <c r="B1" s="189"/>
      <c r="C1" s="189"/>
      <c r="D1" s="189"/>
      <c r="E1" s="189"/>
      <c r="F1" s="189"/>
      <c r="G1" s="189"/>
    </row>
    <row r="2" spans="1:7">
      <c r="A2" s="190"/>
      <c r="B2" s="190"/>
      <c r="C2" s="190"/>
      <c r="D2" s="190"/>
      <c r="E2" s="190"/>
      <c r="F2" s="190"/>
      <c r="G2" s="190"/>
    </row>
    <row r="3" spans="1:7">
      <c r="A3" s="25"/>
      <c r="B3" s="26"/>
      <c r="C3" s="26"/>
      <c r="D3" s="68"/>
      <c r="E3" s="69"/>
    </row>
    <row r="4" spans="1:7" ht="16.8" thickBot="1">
      <c r="E4" s="71"/>
      <c r="F4" s="29" t="s">
        <v>183</v>
      </c>
    </row>
    <row r="5" spans="1:7" s="5" customFormat="1" ht="22.2">
      <c r="A5" s="4" t="s">
        <v>5</v>
      </c>
      <c r="B5" s="191" t="s">
        <v>184</v>
      </c>
      <c r="C5" s="192"/>
      <c r="D5" s="191" t="s">
        <v>185</v>
      </c>
      <c r="E5" s="192"/>
      <c r="F5" s="30" t="s">
        <v>11</v>
      </c>
      <c r="G5" s="31"/>
    </row>
    <row r="6" spans="1:7" s="5" customFormat="1" ht="16.8" thickBot="1">
      <c r="A6" s="6"/>
      <c r="B6" s="32" t="s">
        <v>186</v>
      </c>
      <c r="C6" s="33" t="s">
        <v>187</v>
      </c>
      <c r="D6" s="32" t="s">
        <v>186</v>
      </c>
      <c r="E6" s="76" t="s">
        <v>187</v>
      </c>
      <c r="F6" s="34" t="s">
        <v>12</v>
      </c>
      <c r="G6" s="7" t="s">
        <v>188</v>
      </c>
    </row>
    <row r="7" spans="1:7" s="5" customFormat="1" ht="24" customHeight="1" thickBot="1">
      <c r="A7" s="61" t="s">
        <v>189</v>
      </c>
      <c r="B7" s="35">
        <v>626752</v>
      </c>
      <c r="C7" s="8">
        <v>4.5668458721032499</v>
      </c>
      <c r="D7" s="35">
        <v>588100</v>
      </c>
      <c r="E7" s="8">
        <v>4.9452153368046439</v>
      </c>
      <c r="F7" s="36">
        <f t="shared" ref="F7:F46" si="0">B7-D7</f>
        <v>38652</v>
      </c>
      <c r="G7" s="9">
        <f t="shared" ref="G7:G27" si="1">(F7/D7)*100</f>
        <v>6.5723516408774021</v>
      </c>
    </row>
    <row r="8" spans="1:7" s="5" customFormat="1" ht="24" customHeight="1">
      <c r="A8" s="62" t="s">
        <v>88</v>
      </c>
      <c r="B8" s="37">
        <v>339270</v>
      </c>
      <c r="C8" s="10">
        <v>2.4721008890029474</v>
      </c>
      <c r="D8" s="37">
        <v>343894</v>
      </c>
      <c r="E8" s="10">
        <v>2.8917338340519039</v>
      </c>
      <c r="F8" s="39">
        <f t="shared" si="0"/>
        <v>-4624</v>
      </c>
      <c r="G8" s="11">
        <f t="shared" si="1"/>
        <v>-1.344600371044566</v>
      </c>
    </row>
    <row r="9" spans="1:7" s="5" customFormat="1" ht="24" customHeight="1">
      <c r="A9" s="22" t="s">
        <v>84</v>
      </c>
      <c r="B9" s="40">
        <v>0</v>
      </c>
      <c r="C9" s="41">
        <v>0</v>
      </c>
      <c r="D9" s="40">
        <v>0</v>
      </c>
      <c r="E9" s="41">
        <v>0</v>
      </c>
      <c r="F9" s="42">
        <f t="shared" si="0"/>
        <v>0</v>
      </c>
      <c r="G9" s="108">
        <v>0</v>
      </c>
    </row>
    <row r="10" spans="1:7" s="5" customFormat="1" ht="24" customHeight="1">
      <c r="A10" s="22" t="s">
        <v>85</v>
      </c>
      <c r="B10" s="40">
        <v>334872</v>
      </c>
      <c r="C10" s="1">
        <v>2.4400582807499376</v>
      </c>
      <c r="D10" s="40">
        <v>336915</v>
      </c>
      <c r="E10" s="1">
        <v>2.8330569276568318</v>
      </c>
      <c r="F10" s="42">
        <f t="shared" si="0"/>
        <v>-2043</v>
      </c>
      <c r="G10" s="12">
        <f t="shared" si="1"/>
        <v>-0.60638439962601842</v>
      </c>
    </row>
    <row r="11" spans="1:7" s="5" customFormat="1" ht="24" customHeight="1">
      <c r="A11" s="22" t="s">
        <v>190</v>
      </c>
      <c r="B11" s="40">
        <v>437</v>
      </c>
      <c r="C11" s="41">
        <v>0</v>
      </c>
      <c r="D11" s="40">
        <v>1534</v>
      </c>
      <c r="E11" s="1">
        <v>1.2894960727549911E-2</v>
      </c>
      <c r="F11" s="42">
        <f t="shared" si="0"/>
        <v>-1097</v>
      </c>
      <c r="G11" s="12">
        <f t="shared" si="1"/>
        <v>-71.512385919165581</v>
      </c>
    </row>
    <row r="12" spans="1:7" s="5" customFormat="1" ht="24" customHeight="1">
      <c r="A12" s="22" t="s">
        <v>87</v>
      </c>
      <c r="B12" s="40">
        <v>3961</v>
      </c>
      <c r="C12" s="1">
        <v>2.8858385443103186E-2</v>
      </c>
      <c r="D12" s="40">
        <v>5445</v>
      </c>
      <c r="E12" s="1">
        <v>4.5781945667522334E-2</v>
      </c>
      <c r="F12" s="42">
        <f t="shared" si="0"/>
        <v>-1484</v>
      </c>
      <c r="G12" s="12">
        <f t="shared" si="1"/>
        <v>-27.254361799816344</v>
      </c>
    </row>
    <row r="13" spans="1:7" s="5" customFormat="1" ht="24" customHeight="1">
      <c r="A13" s="22" t="s">
        <v>191</v>
      </c>
      <c r="B13" s="40">
        <v>287482</v>
      </c>
      <c r="C13" s="1">
        <v>2.1</v>
      </c>
      <c r="D13" s="40">
        <v>244206</v>
      </c>
      <c r="E13" s="1">
        <v>2.06</v>
      </c>
      <c r="F13" s="42">
        <f t="shared" si="0"/>
        <v>43276</v>
      </c>
      <c r="G13" s="12">
        <f t="shared" si="1"/>
        <v>17.721104313571328</v>
      </c>
    </row>
    <row r="14" spans="1:7" s="5" customFormat="1" ht="24" customHeight="1">
      <c r="A14" s="22" t="s">
        <v>94</v>
      </c>
      <c r="B14" s="40">
        <v>149792</v>
      </c>
      <c r="C14" s="1">
        <v>1.0914634119683349</v>
      </c>
      <c r="D14" s="40">
        <v>113907</v>
      </c>
      <c r="E14" s="1">
        <v>0.95782187421758347</v>
      </c>
      <c r="F14" s="42">
        <f t="shared" si="0"/>
        <v>35885</v>
      </c>
      <c r="G14" s="79">
        <f t="shared" si="1"/>
        <v>31.503770619891664</v>
      </c>
    </row>
    <row r="15" spans="1:7" s="5" customFormat="1" ht="24" customHeight="1">
      <c r="A15" s="22" t="s">
        <v>192</v>
      </c>
      <c r="B15" s="40">
        <v>133874</v>
      </c>
      <c r="C15" s="1">
        <v>0.97547973559146461</v>
      </c>
      <c r="D15" s="40">
        <v>127537</v>
      </c>
      <c r="E15" s="1">
        <v>1.08</v>
      </c>
      <c r="F15" s="42">
        <f t="shared" si="0"/>
        <v>6337</v>
      </c>
      <c r="G15" s="79">
        <f t="shared" si="1"/>
        <v>4.9687541654578666</v>
      </c>
    </row>
    <row r="16" spans="1:7" s="5" customFormat="1" ht="24" customHeight="1">
      <c r="A16" s="22" t="s">
        <v>86</v>
      </c>
      <c r="B16" s="40">
        <v>1661</v>
      </c>
      <c r="C16" s="1">
        <v>1.2102961298067009E-2</v>
      </c>
      <c r="D16" s="40">
        <v>2015</v>
      </c>
      <c r="E16" s="1">
        <v>1.6943818627983748E-2</v>
      </c>
      <c r="F16" s="42">
        <f t="shared" si="0"/>
        <v>-354</v>
      </c>
      <c r="G16" s="109">
        <f t="shared" si="1"/>
        <v>-17.568238213399503</v>
      </c>
    </row>
    <row r="17" spans="1:7" s="5" customFormat="1" ht="24" customHeight="1" thickBot="1">
      <c r="A17" s="60" t="s">
        <v>87</v>
      </c>
      <c r="B17" s="78">
        <v>2155</v>
      </c>
      <c r="C17" s="1">
        <v>1.5698874242435504E-2</v>
      </c>
      <c r="D17" s="78">
        <v>747</v>
      </c>
      <c r="E17" s="41">
        <v>0</v>
      </c>
      <c r="F17" s="44">
        <f t="shared" si="0"/>
        <v>1408</v>
      </c>
      <c r="G17" s="109">
        <f t="shared" si="1"/>
        <v>188.48728246318606</v>
      </c>
    </row>
    <row r="18" spans="1:7" s="5" customFormat="1" ht="24" customHeight="1" thickBot="1">
      <c r="A18" s="61" t="s">
        <v>95</v>
      </c>
      <c r="B18" s="35">
        <v>12592201</v>
      </c>
      <c r="C18" s="8">
        <v>91.753689945885696</v>
      </c>
      <c r="D18" s="35">
        <v>10928330</v>
      </c>
      <c r="E18" s="8">
        <v>91.894590107795054</v>
      </c>
      <c r="F18" s="36">
        <f t="shared" si="0"/>
        <v>1663871</v>
      </c>
      <c r="G18" s="9">
        <f t="shared" si="1"/>
        <v>15.22529974845196</v>
      </c>
    </row>
    <row r="19" spans="1:7" s="5" customFormat="1" ht="24" customHeight="1">
      <c r="A19" s="62" t="s">
        <v>88</v>
      </c>
      <c r="B19" s="37">
        <v>12110232</v>
      </c>
      <c r="C19" s="10">
        <v>88.241798221702638</v>
      </c>
      <c r="D19" s="37">
        <v>10814732</v>
      </c>
      <c r="E19" s="10">
        <v>90.939362361640406</v>
      </c>
      <c r="F19" s="77">
        <f t="shared" si="0"/>
        <v>1295500</v>
      </c>
      <c r="G19" s="12">
        <f t="shared" si="1"/>
        <v>11.979030085997508</v>
      </c>
    </row>
    <row r="20" spans="1:7" s="5" customFormat="1" ht="24" customHeight="1">
      <c r="A20" s="22" t="s">
        <v>193</v>
      </c>
      <c r="B20" s="40">
        <v>1182528</v>
      </c>
      <c r="C20" s="1">
        <v>8.6165433563632075</v>
      </c>
      <c r="D20" s="40">
        <v>961604</v>
      </c>
      <c r="E20" s="1">
        <v>8.09</v>
      </c>
      <c r="F20" s="39">
        <f t="shared" si="0"/>
        <v>220924</v>
      </c>
      <c r="G20" s="12">
        <f t="shared" si="1"/>
        <v>22.97453005603138</v>
      </c>
    </row>
    <row r="21" spans="1:7" s="5" customFormat="1" ht="24" customHeight="1">
      <c r="A21" s="22" t="s">
        <v>89</v>
      </c>
      <c r="B21" s="40">
        <v>9656575</v>
      </c>
      <c r="C21" s="1">
        <v>70.363119442456437</v>
      </c>
      <c r="D21" s="40">
        <v>8041382</v>
      </c>
      <c r="E21" s="1">
        <v>67.618710264275222</v>
      </c>
      <c r="F21" s="42">
        <f t="shared" si="0"/>
        <v>1615193</v>
      </c>
      <c r="G21" s="12">
        <f t="shared" si="1"/>
        <v>20.0860125784349</v>
      </c>
    </row>
    <row r="22" spans="1:7" s="5" customFormat="1" ht="24" customHeight="1">
      <c r="A22" s="22" t="s">
        <v>90</v>
      </c>
      <c r="B22" s="40">
        <v>70143</v>
      </c>
      <c r="C22" s="1">
        <v>0.5110969071942596</v>
      </c>
      <c r="D22" s="40">
        <v>99134</v>
      </c>
      <c r="E22" s="1">
        <v>0.83359803670333821</v>
      </c>
      <c r="F22" s="42">
        <f t="shared" si="0"/>
        <v>-28991</v>
      </c>
      <c r="G22" s="12">
        <f t="shared" si="1"/>
        <v>-29.244255250469063</v>
      </c>
    </row>
    <row r="23" spans="1:7" s="5" customFormat="1" ht="24" customHeight="1">
      <c r="A23" s="22" t="s">
        <v>91</v>
      </c>
      <c r="B23" s="40">
        <v>614873</v>
      </c>
      <c r="C23" s="1">
        <v>4.4802998619781498</v>
      </c>
      <c r="D23" s="40">
        <v>874969</v>
      </c>
      <c r="E23" s="1">
        <v>7.3574727390565737</v>
      </c>
      <c r="F23" s="42">
        <f t="shared" si="0"/>
        <v>-260096</v>
      </c>
      <c r="G23" s="12">
        <f t="shared" si="1"/>
        <v>-29.72631030356504</v>
      </c>
    </row>
    <row r="24" spans="1:7" s="5" customFormat="1" ht="24" customHeight="1">
      <c r="A24" s="22" t="s">
        <v>92</v>
      </c>
      <c r="B24" s="40">
        <v>586113</v>
      </c>
      <c r="C24" s="1">
        <v>4.2707386537105956</v>
      </c>
      <c r="D24" s="40">
        <v>837643</v>
      </c>
      <c r="E24" s="1">
        <v>7.0436042655537836</v>
      </c>
      <c r="F24" s="42">
        <f t="shared" si="0"/>
        <v>-251530</v>
      </c>
      <c r="G24" s="12">
        <f t="shared" si="1"/>
        <v>-30.028305614683106</v>
      </c>
    </row>
    <row r="25" spans="1:7" s="5" customFormat="1" ht="24" customHeight="1">
      <c r="A25" s="22" t="s">
        <v>93</v>
      </c>
      <c r="B25" s="40">
        <v>481969</v>
      </c>
      <c r="C25" s="1">
        <v>3.5118917241830574</v>
      </c>
      <c r="D25" s="40">
        <v>113598</v>
      </c>
      <c r="E25" s="1">
        <v>0.95</v>
      </c>
      <c r="F25" s="42">
        <f t="shared" si="0"/>
        <v>368371</v>
      </c>
      <c r="G25" s="12">
        <f t="shared" si="1"/>
        <v>324.27595556259791</v>
      </c>
    </row>
    <row r="26" spans="1:7" s="5" customFormat="1" ht="24" customHeight="1">
      <c r="A26" s="22" t="s">
        <v>94</v>
      </c>
      <c r="B26" s="40">
        <v>240322</v>
      </c>
      <c r="C26" s="1">
        <v>1.7511185220193015</v>
      </c>
      <c r="D26" s="40">
        <v>56909</v>
      </c>
      <c r="E26" s="1">
        <v>0.47853884580641542</v>
      </c>
      <c r="F26" s="42">
        <f t="shared" si="0"/>
        <v>183413</v>
      </c>
      <c r="G26" s="12">
        <f t="shared" si="1"/>
        <v>322.29172890052541</v>
      </c>
    </row>
    <row r="27" spans="1:7" s="5" customFormat="1" ht="24" customHeight="1">
      <c r="A27" s="22" t="s">
        <v>192</v>
      </c>
      <c r="B27" s="40">
        <v>241647</v>
      </c>
      <c r="C27" s="1">
        <v>1.7607732021637561</v>
      </c>
      <c r="D27" s="40">
        <v>56689</v>
      </c>
      <c r="E27" s="1">
        <v>0.47</v>
      </c>
      <c r="F27" s="42">
        <f t="shared" si="0"/>
        <v>184958</v>
      </c>
      <c r="G27" s="12">
        <f t="shared" si="1"/>
        <v>326.26788265801127</v>
      </c>
    </row>
    <row r="28" spans="1:7" s="5" customFormat="1" ht="24" customHeight="1">
      <c r="A28" s="22" t="s">
        <v>86</v>
      </c>
      <c r="B28" s="40">
        <v>0</v>
      </c>
      <c r="C28" s="23">
        <v>0</v>
      </c>
      <c r="D28" s="40">
        <v>0</v>
      </c>
      <c r="E28" s="23">
        <v>0</v>
      </c>
      <c r="F28" s="42">
        <f t="shared" si="0"/>
        <v>0</v>
      </c>
      <c r="G28" s="43">
        <v>0</v>
      </c>
    </row>
    <row r="29" spans="1:7" s="5" customFormat="1" ht="24" customHeight="1" thickBot="1">
      <c r="A29" s="60" t="s">
        <v>87</v>
      </c>
      <c r="B29" s="46">
        <v>0</v>
      </c>
      <c r="C29" s="47">
        <v>0</v>
      </c>
      <c r="D29" s="46">
        <v>0</v>
      </c>
      <c r="E29" s="47">
        <v>0</v>
      </c>
      <c r="F29" s="44">
        <f t="shared" si="0"/>
        <v>0</v>
      </c>
      <c r="G29" s="45">
        <v>0</v>
      </c>
    </row>
    <row r="30" spans="1:7" s="5" customFormat="1" ht="24" customHeight="1" thickBot="1">
      <c r="A30" s="61" t="s">
        <v>96</v>
      </c>
      <c r="B30" s="35">
        <v>491128</v>
      </c>
      <c r="C30" s="8">
        <v>3.5786256019966314</v>
      </c>
      <c r="D30" s="35">
        <v>359891</v>
      </c>
      <c r="E30" s="8">
        <v>3.02</v>
      </c>
      <c r="F30" s="36">
        <f t="shared" si="0"/>
        <v>131237</v>
      </c>
      <c r="G30" s="9">
        <f t="shared" ref="G30:G38" si="2">(F30/D30)*100</f>
        <v>36.465763244982504</v>
      </c>
    </row>
    <row r="31" spans="1:7" s="5" customFormat="1" ht="24" customHeight="1">
      <c r="A31" s="62" t="s">
        <v>88</v>
      </c>
      <c r="B31" s="37">
        <v>593</v>
      </c>
      <c r="C31" s="1">
        <v>0.01</v>
      </c>
      <c r="D31" s="106">
        <v>535</v>
      </c>
      <c r="E31" s="107">
        <v>0</v>
      </c>
      <c r="F31" s="39">
        <f t="shared" si="0"/>
        <v>58</v>
      </c>
      <c r="G31" s="14">
        <f t="shared" si="2"/>
        <v>10.841121495327103</v>
      </c>
    </row>
    <row r="32" spans="1:7" s="5" customFormat="1" ht="24" customHeight="1" thickBot="1">
      <c r="A32" s="60" t="s">
        <v>191</v>
      </c>
      <c r="B32" s="48">
        <v>490535</v>
      </c>
      <c r="C32" s="13">
        <v>3.5743046772225471</v>
      </c>
      <c r="D32" s="48">
        <v>359356</v>
      </c>
      <c r="E32" s="13">
        <v>3.0217681820733135</v>
      </c>
      <c r="F32" s="42">
        <f t="shared" si="0"/>
        <v>131179</v>
      </c>
      <c r="G32" s="14">
        <f t="shared" si="2"/>
        <v>36.50391255468115</v>
      </c>
    </row>
    <row r="33" spans="1:11" s="5" customFormat="1" ht="24" customHeight="1" thickBot="1">
      <c r="A33" s="61" t="s">
        <v>97</v>
      </c>
      <c r="B33" s="35">
        <v>12666</v>
      </c>
      <c r="C33" s="8">
        <v>9.229145562993181E-2</v>
      </c>
      <c r="D33" s="35">
        <v>13714</v>
      </c>
      <c r="E33" s="8">
        <v>0.11531887278618813</v>
      </c>
      <c r="F33" s="36">
        <f t="shared" si="0"/>
        <v>-1048</v>
      </c>
      <c r="G33" s="9">
        <f t="shared" si="2"/>
        <v>-7.6418258713723208</v>
      </c>
    </row>
    <row r="34" spans="1:11" s="5" customFormat="1" ht="24" customHeight="1">
      <c r="A34" s="62" t="s">
        <v>88</v>
      </c>
      <c r="B34" s="37">
        <v>8618</v>
      </c>
      <c r="C34" s="10">
        <v>6.2795496969742015E-2</v>
      </c>
      <c r="D34" s="37">
        <v>8086</v>
      </c>
      <c r="E34" s="10">
        <v>6.7993904429715424E-2</v>
      </c>
      <c r="F34" s="42">
        <f t="shared" si="0"/>
        <v>532</v>
      </c>
      <c r="G34" s="11">
        <f t="shared" si="2"/>
        <v>6.5792728172149397</v>
      </c>
    </row>
    <row r="35" spans="1:11" s="5" customFormat="1" ht="24" customHeight="1" thickBot="1">
      <c r="A35" s="60" t="s">
        <v>93</v>
      </c>
      <c r="B35" s="48">
        <v>4048</v>
      </c>
      <c r="C35" s="1">
        <v>2.9495958660189798E-2</v>
      </c>
      <c r="D35" s="48">
        <v>5628</v>
      </c>
      <c r="E35" s="1">
        <v>4.7324968356472721E-2</v>
      </c>
      <c r="F35" s="42">
        <f t="shared" si="0"/>
        <v>-1580</v>
      </c>
      <c r="G35" s="14">
        <f t="shared" si="2"/>
        <v>-28.073916133617626</v>
      </c>
    </row>
    <row r="36" spans="1:11" s="5" customFormat="1" ht="24" customHeight="1" thickBot="1">
      <c r="A36" s="64" t="s">
        <v>194</v>
      </c>
      <c r="B36" s="35">
        <v>13722747</v>
      </c>
      <c r="C36" s="8">
        <v>99.991452875615522</v>
      </c>
      <c r="D36" s="35">
        <v>11890035</v>
      </c>
      <c r="E36" s="8">
        <v>99.981391230459678</v>
      </c>
      <c r="F36" s="36">
        <f t="shared" si="0"/>
        <v>1832712</v>
      </c>
      <c r="G36" s="9">
        <f t="shared" si="2"/>
        <v>15.413848655617917</v>
      </c>
    </row>
    <row r="37" spans="1:11" s="15" customFormat="1" ht="24" customHeight="1" thickBot="1">
      <c r="A37" s="63" t="s">
        <v>10</v>
      </c>
      <c r="B37" s="49">
        <v>1173</v>
      </c>
      <c r="C37" s="50">
        <v>8.5471243844868153E-3</v>
      </c>
      <c r="D37" s="49">
        <v>2213</v>
      </c>
      <c r="E37" s="50">
        <v>1.8608769540311678E-2</v>
      </c>
      <c r="F37" s="36">
        <f t="shared" si="0"/>
        <v>-1040</v>
      </c>
      <c r="G37" s="9">
        <f t="shared" si="2"/>
        <v>-46.995029371893359</v>
      </c>
    </row>
    <row r="38" spans="1:11" s="5" customFormat="1" ht="24" customHeight="1">
      <c r="A38" s="65" t="s">
        <v>195</v>
      </c>
      <c r="B38" s="51">
        <v>1173</v>
      </c>
      <c r="C38" s="52">
        <v>8.5471243844868153E-3</v>
      </c>
      <c r="D38" s="51">
        <v>2213</v>
      </c>
      <c r="E38" s="52">
        <v>1.8608769540311678E-2</v>
      </c>
      <c r="F38" s="39">
        <f t="shared" si="0"/>
        <v>-1040</v>
      </c>
      <c r="G38" s="11">
        <f t="shared" si="2"/>
        <v>-46.995029371893359</v>
      </c>
    </row>
    <row r="39" spans="1:11" s="5" customFormat="1" ht="24" customHeight="1">
      <c r="A39" s="22" t="s">
        <v>196</v>
      </c>
      <c r="B39" s="40">
        <v>0</v>
      </c>
      <c r="C39" s="23">
        <v>0</v>
      </c>
      <c r="D39" s="40">
        <v>0</v>
      </c>
      <c r="E39" s="23">
        <v>0</v>
      </c>
      <c r="F39" s="42">
        <f t="shared" si="0"/>
        <v>0</v>
      </c>
      <c r="G39" s="43">
        <v>0</v>
      </c>
    </row>
    <row r="40" spans="1:11" s="5" customFormat="1" ht="24" customHeight="1">
      <c r="A40" s="65" t="s">
        <v>197</v>
      </c>
      <c r="B40" s="40">
        <v>0</v>
      </c>
      <c r="C40" s="23">
        <v>0</v>
      </c>
      <c r="D40" s="40">
        <v>0</v>
      </c>
      <c r="E40" s="23">
        <v>0</v>
      </c>
      <c r="F40" s="44">
        <f t="shared" si="0"/>
        <v>0</v>
      </c>
      <c r="G40" s="43">
        <v>0</v>
      </c>
    </row>
    <row r="41" spans="1:11" s="5" customFormat="1" ht="24" customHeight="1" thickBot="1">
      <c r="A41" s="60" t="s">
        <v>198</v>
      </c>
      <c r="B41" s="46">
        <v>0</v>
      </c>
      <c r="C41" s="47">
        <v>0</v>
      </c>
      <c r="D41" s="46">
        <v>0</v>
      </c>
      <c r="E41" s="47">
        <v>0</v>
      </c>
      <c r="F41" s="46">
        <f t="shared" si="0"/>
        <v>0</v>
      </c>
      <c r="G41" s="43">
        <v>0</v>
      </c>
    </row>
    <row r="42" spans="1:11" s="5" customFormat="1" ht="24" customHeight="1" thickBot="1">
      <c r="A42" s="61" t="s">
        <v>8</v>
      </c>
      <c r="B42" s="35">
        <v>0</v>
      </c>
      <c r="C42" s="53">
        <v>0</v>
      </c>
      <c r="D42" s="35">
        <v>0</v>
      </c>
      <c r="E42" s="53">
        <v>0</v>
      </c>
      <c r="F42" s="36">
        <f t="shared" si="0"/>
        <v>0</v>
      </c>
      <c r="G42" s="54">
        <f>C42-E42</f>
        <v>0</v>
      </c>
    </row>
    <row r="43" spans="1:11" s="5" customFormat="1" ht="24" customHeight="1">
      <c r="A43" s="62" t="s">
        <v>193</v>
      </c>
      <c r="B43" s="38">
        <v>0</v>
      </c>
      <c r="C43" s="55">
        <v>0</v>
      </c>
      <c r="D43" s="38">
        <v>0</v>
      </c>
      <c r="E43" s="55">
        <v>0</v>
      </c>
      <c r="F43" s="42">
        <f t="shared" si="0"/>
        <v>0</v>
      </c>
      <c r="G43" s="43">
        <v>0</v>
      </c>
    </row>
    <row r="44" spans="1:11" s="5" customFormat="1" ht="24" customHeight="1">
      <c r="A44" s="22" t="s">
        <v>199</v>
      </c>
      <c r="B44" s="40">
        <v>0</v>
      </c>
      <c r="C44" s="23">
        <v>0</v>
      </c>
      <c r="D44" s="40">
        <v>0</v>
      </c>
      <c r="E44" s="23">
        <v>0</v>
      </c>
      <c r="F44" s="42">
        <f t="shared" si="0"/>
        <v>0</v>
      </c>
      <c r="G44" s="43">
        <v>0</v>
      </c>
    </row>
    <row r="45" spans="1:11" s="5" customFormat="1" ht="24" customHeight="1" thickBot="1">
      <c r="A45" s="66" t="s">
        <v>200</v>
      </c>
      <c r="B45" s="48">
        <v>0</v>
      </c>
      <c r="C45" s="47">
        <v>0</v>
      </c>
      <c r="D45" s="48">
        <v>0</v>
      </c>
      <c r="E45" s="47">
        <v>0</v>
      </c>
      <c r="F45" s="42">
        <f t="shared" si="0"/>
        <v>0</v>
      </c>
      <c r="G45" s="43">
        <v>0</v>
      </c>
    </row>
    <row r="46" spans="1:11" s="5" customFormat="1" ht="24" customHeight="1" thickBot="1">
      <c r="A46" s="67" t="s">
        <v>201</v>
      </c>
      <c r="B46" s="35">
        <v>13723920</v>
      </c>
      <c r="C46" s="8">
        <v>100</v>
      </c>
      <c r="D46" s="35">
        <v>11892248</v>
      </c>
      <c r="E46" s="8">
        <v>100</v>
      </c>
      <c r="F46" s="36">
        <f t="shared" si="0"/>
        <v>1831672</v>
      </c>
      <c r="G46" s="9">
        <f>(F46/D46)*100</f>
        <v>15.402235136704178</v>
      </c>
    </row>
    <row r="47" spans="1:11" s="59" customFormat="1">
      <c r="A47" s="110" t="s">
        <v>202</v>
      </c>
      <c r="B47" s="24"/>
      <c r="C47" s="24"/>
      <c r="D47" s="72"/>
      <c r="E47" s="73"/>
      <c r="F47" s="24"/>
      <c r="G47" s="56"/>
      <c r="H47" s="57"/>
      <c r="I47" s="57"/>
      <c r="J47" s="58"/>
      <c r="K47" s="57"/>
    </row>
    <row r="48" spans="1:11" s="59" customFormat="1">
      <c r="A48" s="2"/>
      <c r="B48" s="2"/>
      <c r="C48" s="2"/>
      <c r="D48" s="74"/>
      <c r="E48" s="74"/>
      <c r="F48" s="2"/>
      <c r="G48" s="56"/>
      <c r="H48" s="57"/>
      <c r="I48" s="57"/>
      <c r="J48" s="58"/>
      <c r="K48" s="57"/>
    </row>
    <row r="49" spans="1:11" s="59" customFormat="1">
      <c r="A49" s="188"/>
      <c r="B49" s="188"/>
      <c r="C49" s="188"/>
      <c r="D49" s="188"/>
      <c r="E49" s="188"/>
      <c r="F49" s="188"/>
      <c r="G49" s="56"/>
      <c r="H49" s="57"/>
      <c r="I49" s="57"/>
      <c r="J49" s="58"/>
      <c r="K49" s="57"/>
    </row>
  </sheetData>
  <mergeCells count="5">
    <mergeCell ref="A49:F49"/>
    <mergeCell ref="A1:G1"/>
    <mergeCell ref="A2:G2"/>
    <mergeCell ref="B5:C5"/>
    <mergeCell ref="D5:E5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88"/>
  <sheetViews>
    <sheetView showGridLines="0" view="pageBreakPreview" topLeftCell="D1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15" width="8.6328125" style="84"/>
    <col min="16" max="16" width="0" style="81" hidden="1" customWidth="1"/>
    <col min="17" max="18" width="11.81640625" style="82" hidden="1" customWidth="1"/>
    <col min="19" max="19" width="11.81640625" style="83" hidden="1" customWidth="1"/>
    <col min="20" max="22" width="0" style="82" hidden="1" customWidth="1"/>
    <col min="23" max="25" width="0" style="84" hidden="1" customWidth="1"/>
    <col min="26" max="26" width="10.54296875" style="84" hidden="1" customWidth="1"/>
    <col min="27" max="27" width="10.453125" style="84" hidden="1" customWidth="1"/>
    <col min="28" max="28" width="9.54296875" style="84" hidden="1" customWidth="1"/>
    <col min="29" max="47" width="0" style="84" hidden="1" customWidth="1"/>
    <col min="48" max="272" width="8.6328125" style="84"/>
    <col min="273" max="275" width="11.81640625" style="84" customWidth="1"/>
    <col min="276" max="281" width="8.6328125" style="84"/>
    <col min="282" max="282" width="10.54296875" style="84" customWidth="1"/>
    <col min="283" max="283" width="10.453125" style="84" customWidth="1"/>
    <col min="284" max="284" width="9.54296875" style="84" customWidth="1"/>
    <col min="285" max="528" width="8.6328125" style="84"/>
    <col min="529" max="531" width="11.81640625" style="84" customWidth="1"/>
    <col min="532" max="537" width="8.6328125" style="84"/>
    <col min="538" max="538" width="10.54296875" style="84" customWidth="1"/>
    <col min="539" max="539" width="10.453125" style="84" customWidth="1"/>
    <col min="540" max="540" width="9.54296875" style="84" customWidth="1"/>
    <col min="541" max="784" width="8.6328125" style="84"/>
    <col min="785" max="787" width="11.81640625" style="84" customWidth="1"/>
    <col min="788" max="793" width="8.6328125" style="84"/>
    <col min="794" max="794" width="10.54296875" style="84" customWidth="1"/>
    <col min="795" max="795" width="10.453125" style="84" customWidth="1"/>
    <col min="796" max="796" width="9.54296875" style="84" customWidth="1"/>
    <col min="797" max="1040" width="8.6328125" style="84"/>
    <col min="1041" max="1043" width="11.81640625" style="84" customWidth="1"/>
    <col min="1044" max="1049" width="8.6328125" style="84"/>
    <col min="1050" max="1050" width="10.54296875" style="84" customWidth="1"/>
    <col min="1051" max="1051" width="10.453125" style="84" customWidth="1"/>
    <col min="1052" max="1052" width="9.54296875" style="84" customWidth="1"/>
    <col min="1053" max="1296" width="8.6328125" style="84"/>
    <col min="1297" max="1299" width="11.81640625" style="84" customWidth="1"/>
    <col min="1300" max="1305" width="8.6328125" style="84"/>
    <col min="1306" max="1306" width="10.54296875" style="84" customWidth="1"/>
    <col min="1307" max="1307" width="10.453125" style="84" customWidth="1"/>
    <col min="1308" max="1308" width="9.54296875" style="84" customWidth="1"/>
    <col min="1309" max="1552" width="8.6328125" style="84"/>
    <col min="1553" max="1555" width="11.81640625" style="84" customWidth="1"/>
    <col min="1556" max="1561" width="8.6328125" style="84"/>
    <col min="1562" max="1562" width="10.54296875" style="84" customWidth="1"/>
    <col min="1563" max="1563" width="10.453125" style="84" customWidth="1"/>
    <col min="1564" max="1564" width="9.54296875" style="84" customWidth="1"/>
    <col min="1565" max="1808" width="8.6328125" style="84"/>
    <col min="1809" max="1811" width="11.81640625" style="84" customWidth="1"/>
    <col min="1812" max="1817" width="8.6328125" style="84"/>
    <col min="1818" max="1818" width="10.54296875" style="84" customWidth="1"/>
    <col min="1819" max="1819" width="10.453125" style="84" customWidth="1"/>
    <col min="1820" max="1820" width="9.54296875" style="84" customWidth="1"/>
    <col min="1821" max="2064" width="8.6328125" style="84"/>
    <col min="2065" max="2067" width="11.81640625" style="84" customWidth="1"/>
    <col min="2068" max="2073" width="8.6328125" style="84"/>
    <col min="2074" max="2074" width="10.54296875" style="84" customWidth="1"/>
    <col min="2075" max="2075" width="10.453125" style="84" customWidth="1"/>
    <col min="2076" max="2076" width="9.54296875" style="84" customWidth="1"/>
    <col min="2077" max="2320" width="8.6328125" style="84"/>
    <col min="2321" max="2323" width="11.81640625" style="84" customWidth="1"/>
    <col min="2324" max="2329" width="8.6328125" style="84"/>
    <col min="2330" max="2330" width="10.54296875" style="84" customWidth="1"/>
    <col min="2331" max="2331" width="10.453125" style="84" customWidth="1"/>
    <col min="2332" max="2332" width="9.54296875" style="84" customWidth="1"/>
    <col min="2333" max="2576" width="8.6328125" style="84"/>
    <col min="2577" max="2579" width="11.81640625" style="84" customWidth="1"/>
    <col min="2580" max="2585" width="8.6328125" style="84"/>
    <col min="2586" max="2586" width="10.54296875" style="84" customWidth="1"/>
    <col min="2587" max="2587" width="10.453125" style="84" customWidth="1"/>
    <col min="2588" max="2588" width="9.54296875" style="84" customWidth="1"/>
    <col min="2589" max="2832" width="8.6328125" style="84"/>
    <col min="2833" max="2835" width="11.81640625" style="84" customWidth="1"/>
    <col min="2836" max="2841" width="8.6328125" style="84"/>
    <col min="2842" max="2842" width="10.54296875" style="84" customWidth="1"/>
    <col min="2843" max="2843" width="10.453125" style="84" customWidth="1"/>
    <col min="2844" max="2844" width="9.54296875" style="84" customWidth="1"/>
    <col min="2845" max="3088" width="8.6328125" style="84"/>
    <col min="3089" max="3091" width="11.81640625" style="84" customWidth="1"/>
    <col min="3092" max="3097" width="8.6328125" style="84"/>
    <col min="3098" max="3098" width="10.54296875" style="84" customWidth="1"/>
    <col min="3099" max="3099" width="10.453125" style="84" customWidth="1"/>
    <col min="3100" max="3100" width="9.54296875" style="84" customWidth="1"/>
    <col min="3101" max="3344" width="8.6328125" style="84"/>
    <col min="3345" max="3347" width="11.81640625" style="84" customWidth="1"/>
    <col min="3348" max="3353" width="8.6328125" style="84"/>
    <col min="3354" max="3354" width="10.54296875" style="84" customWidth="1"/>
    <col min="3355" max="3355" width="10.453125" style="84" customWidth="1"/>
    <col min="3356" max="3356" width="9.54296875" style="84" customWidth="1"/>
    <col min="3357" max="3600" width="8.6328125" style="84"/>
    <col min="3601" max="3603" width="11.81640625" style="84" customWidth="1"/>
    <col min="3604" max="3609" width="8.6328125" style="84"/>
    <col min="3610" max="3610" width="10.54296875" style="84" customWidth="1"/>
    <col min="3611" max="3611" width="10.453125" style="84" customWidth="1"/>
    <col min="3612" max="3612" width="9.54296875" style="84" customWidth="1"/>
    <col min="3613" max="3856" width="8.6328125" style="84"/>
    <col min="3857" max="3859" width="11.81640625" style="84" customWidth="1"/>
    <col min="3860" max="3865" width="8.6328125" style="84"/>
    <col min="3866" max="3866" width="10.54296875" style="84" customWidth="1"/>
    <col min="3867" max="3867" width="10.453125" style="84" customWidth="1"/>
    <col min="3868" max="3868" width="9.54296875" style="84" customWidth="1"/>
    <col min="3869" max="4112" width="8.6328125" style="84"/>
    <col min="4113" max="4115" width="11.81640625" style="84" customWidth="1"/>
    <col min="4116" max="4121" width="8.6328125" style="84"/>
    <col min="4122" max="4122" width="10.54296875" style="84" customWidth="1"/>
    <col min="4123" max="4123" width="10.453125" style="84" customWidth="1"/>
    <col min="4124" max="4124" width="9.54296875" style="84" customWidth="1"/>
    <col min="4125" max="4368" width="8.6328125" style="84"/>
    <col min="4369" max="4371" width="11.81640625" style="84" customWidth="1"/>
    <col min="4372" max="4377" width="8.6328125" style="84"/>
    <col min="4378" max="4378" width="10.54296875" style="84" customWidth="1"/>
    <col min="4379" max="4379" width="10.453125" style="84" customWidth="1"/>
    <col min="4380" max="4380" width="9.54296875" style="84" customWidth="1"/>
    <col min="4381" max="4624" width="8.6328125" style="84"/>
    <col min="4625" max="4627" width="11.81640625" style="84" customWidth="1"/>
    <col min="4628" max="4633" width="8.6328125" style="84"/>
    <col min="4634" max="4634" width="10.54296875" style="84" customWidth="1"/>
    <col min="4635" max="4635" width="10.453125" style="84" customWidth="1"/>
    <col min="4636" max="4636" width="9.54296875" style="84" customWidth="1"/>
    <col min="4637" max="4880" width="8.6328125" style="84"/>
    <col min="4881" max="4883" width="11.81640625" style="84" customWidth="1"/>
    <col min="4884" max="4889" width="8.6328125" style="84"/>
    <col min="4890" max="4890" width="10.54296875" style="84" customWidth="1"/>
    <col min="4891" max="4891" width="10.453125" style="84" customWidth="1"/>
    <col min="4892" max="4892" width="9.54296875" style="84" customWidth="1"/>
    <col min="4893" max="5136" width="8.6328125" style="84"/>
    <col min="5137" max="5139" width="11.81640625" style="84" customWidth="1"/>
    <col min="5140" max="5145" width="8.6328125" style="84"/>
    <col min="5146" max="5146" width="10.54296875" style="84" customWidth="1"/>
    <col min="5147" max="5147" width="10.453125" style="84" customWidth="1"/>
    <col min="5148" max="5148" width="9.54296875" style="84" customWidth="1"/>
    <col min="5149" max="5392" width="8.6328125" style="84"/>
    <col min="5393" max="5395" width="11.81640625" style="84" customWidth="1"/>
    <col min="5396" max="5401" width="8.6328125" style="84"/>
    <col min="5402" max="5402" width="10.54296875" style="84" customWidth="1"/>
    <col min="5403" max="5403" width="10.453125" style="84" customWidth="1"/>
    <col min="5404" max="5404" width="9.54296875" style="84" customWidth="1"/>
    <col min="5405" max="5648" width="8.6328125" style="84"/>
    <col min="5649" max="5651" width="11.81640625" style="84" customWidth="1"/>
    <col min="5652" max="5657" width="8.6328125" style="84"/>
    <col min="5658" max="5658" width="10.54296875" style="84" customWidth="1"/>
    <col min="5659" max="5659" width="10.453125" style="84" customWidth="1"/>
    <col min="5660" max="5660" width="9.54296875" style="84" customWidth="1"/>
    <col min="5661" max="5904" width="8.6328125" style="84"/>
    <col min="5905" max="5907" width="11.81640625" style="84" customWidth="1"/>
    <col min="5908" max="5913" width="8.6328125" style="84"/>
    <col min="5914" max="5914" width="10.54296875" style="84" customWidth="1"/>
    <col min="5915" max="5915" width="10.453125" style="84" customWidth="1"/>
    <col min="5916" max="5916" width="9.54296875" style="84" customWidth="1"/>
    <col min="5917" max="6160" width="8.6328125" style="84"/>
    <col min="6161" max="6163" width="11.81640625" style="84" customWidth="1"/>
    <col min="6164" max="6169" width="8.6328125" style="84"/>
    <col min="6170" max="6170" width="10.54296875" style="84" customWidth="1"/>
    <col min="6171" max="6171" width="10.453125" style="84" customWidth="1"/>
    <col min="6172" max="6172" width="9.54296875" style="84" customWidth="1"/>
    <col min="6173" max="6416" width="8.6328125" style="84"/>
    <col min="6417" max="6419" width="11.81640625" style="84" customWidth="1"/>
    <col min="6420" max="6425" width="8.6328125" style="84"/>
    <col min="6426" max="6426" width="10.54296875" style="84" customWidth="1"/>
    <col min="6427" max="6427" width="10.453125" style="84" customWidth="1"/>
    <col min="6428" max="6428" width="9.54296875" style="84" customWidth="1"/>
    <col min="6429" max="6672" width="8.6328125" style="84"/>
    <col min="6673" max="6675" width="11.81640625" style="84" customWidth="1"/>
    <col min="6676" max="6681" width="8.6328125" style="84"/>
    <col min="6682" max="6682" width="10.54296875" style="84" customWidth="1"/>
    <col min="6683" max="6683" width="10.453125" style="84" customWidth="1"/>
    <col min="6684" max="6684" width="9.54296875" style="84" customWidth="1"/>
    <col min="6685" max="6928" width="8.6328125" style="84"/>
    <col min="6929" max="6931" width="11.81640625" style="84" customWidth="1"/>
    <col min="6932" max="6937" width="8.6328125" style="84"/>
    <col min="6938" max="6938" width="10.54296875" style="84" customWidth="1"/>
    <col min="6939" max="6939" width="10.453125" style="84" customWidth="1"/>
    <col min="6940" max="6940" width="9.54296875" style="84" customWidth="1"/>
    <col min="6941" max="7184" width="8.6328125" style="84"/>
    <col min="7185" max="7187" width="11.81640625" style="84" customWidth="1"/>
    <col min="7188" max="7193" width="8.6328125" style="84"/>
    <col min="7194" max="7194" width="10.54296875" style="84" customWidth="1"/>
    <col min="7195" max="7195" width="10.453125" style="84" customWidth="1"/>
    <col min="7196" max="7196" width="9.54296875" style="84" customWidth="1"/>
    <col min="7197" max="7440" width="8.6328125" style="84"/>
    <col min="7441" max="7443" width="11.81640625" style="84" customWidth="1"/>
    <col min="7444" max="7449" width="8.6328125" style="84"/>
    <col min="7450" max="7450" width="10.54296875" style="84" customWidth="1"/>
    <col min="7451" max="7451" width="10.453125" style="84" customWidth="1"/>
    <col min="7452" max="7452" width="9.54296875" style="84" customWidth="1"/>
    <col min="7453" max="7696" width="8.6328125" style="84"/>
    <col min="7697" max="7699" width="11.81640625" style="84" customWidth="1"/>
    <col min="7700" max="7705" width="8.6328125" style="84"/>
    <col min="7706" max="7706" width="10.54296875" style="84" customWidth="1"/>
    <col min="7707" max="7707" width="10.453125" style="84" customWidth="1"/>
    <col min="7708" max="7708" width="9.54296875" style="84" customWidth="1"/>
    <col min="7709" max="7952" width="8.6328125" style="84"/>
    <col min="7953" max="7955" width="11.81640625" style="84" customWidth="1"/>
    <col min="7956" max="7961" width="8.6328125" style="84"/>
    <col min="7962" max="7962" width="10.54296875" style="84" customWidth="1"/>
    <col min="7963" max="7963" width="10.453125" style="84" customWidth="1"/>
    <col min="7964" max="7964" width="9.54296875" style="84" customWidth="1"/>
    <col min="7965" max="8208" width="8.6328125" style="84"/>
    <col min="8209" max="8211" width="11.81640625" style="84" customWidth="1"/>
    <col min="8212" max="8217" width="8.6328125" style="84"/>
    <col min="8218" max="8218" width="10.54296875" style="84" customWidth="1"/>
    <col min="8219" max="8219" width="10.453125" style="84" customWidth="1"/>
    <col min="8220" max="8220" width="9.54296875" style="84" customWidth="1"/>
    <col min="8221" max="8464" width="8.6328125" style="84"/>
    <col min="8465" max="8467" width="11.81640625" style="84" customWidth="1"/>
    <col min="8468" max="8473" width="8.6328125" style="84"/>
    <col min="8474" max="8474" width="10.54296875" style="84" customWidth="1"/>
    <col min="8475" max="8475" width="10.453125" style="84" customWidth="1"/>
    <col min="8476" max="8476" width="9.54296875" style="84" customWidth="1"/>
    <col min="8477" max="8720" width="8.6328125" style="84"/>
    <col min="8721" max="8723" width="11.81640625" style="84" customWidth="1"/>
    <col min="8724" max="8729" width="8.6328125" style="84"/>
    <col min="8730" max="8730" width="10.54296875" style="84" customWidth="1"/>
    <col min="8731" max="8731" width="10.453125" style="84" customWidth="1"/>
    <col min="8732" max="8732" width="9.54296875" style="84" customWidth="1"/>
    <col min="8733" max="8976" width="8.6328125" style="84"/>
    <col min="8977" max="8979" width="11.81640625" style="84" customWidth="1"/>
    <col min="8980" max="8985" width="8.6328125" style="84"/>
    <col min="8986" max="8986" width="10.54296875" style="84" customWidth="1"/>
    <col min="8987" max="8987" width="10.453125" style="84" customWidth="1"/>
    <col min="8988" max="8988" width="9.54296875" style="84" customWidth="1"/>
    <col min="8989" max="9232" width="8.6328125" style="84"/>
    <col min="9233" max="9235" width="11.81640625" style="84" customWidth="1"/>
    <col min="9236" max="9241" width="8.6328125" style="84"/>
    <col min="9242" max="9242" width="10.54296875" style="84" customWidth="1"/>
    <col min="9243" max="9243" width="10.453125" style="84" customWidth="1"/>
    <col min="9244" max="9244" width="9.54296875" style="84" customWidth="1"/>
    <col min="9245" max="9488" width="8.6328125" style="84"/>
    <col min="9489" max="9491" width="11.81640625" style="84" customWidth="1"/>
    <col min="9492" max="9497" width="8.6328125" style="84"/>
    <col min="9498" max="9498" width="10.54296875" style="84" customWidth="1"/>
    <col min="9499" max="9499" width="10.453125" style="84" customWidth="1"/>
    <col min="9500" max="9500" width="9.54296875" style="84" customWidth="1"/>
    <col min="9501" max="9744" width="8.6328125" style="84"/>
    <col min="9745" max="9747" width="11.81640625" style="84" customWidth="1"/>
    <col min="9748" max="9753" width="8.6328125" style="84"/>
    <col min="9754" max="9754" width="10.54296875" style="84" customWidth="1"/>
    <col min="9755" max="9755" width="10.453125" style="84" customWidth="1"/>
    <col min="9756" max="9756" width="9.54296875" style="84" customWidth="1"/>
    <col min="9757" max="10000" width="8.6328125" style="84"/>
    <col min="10001" max="10003" width="11.81640625" style="84" customWidth="1"/>
    <col min="10004" max="10009" width="8.6328125" style="84"/>
    <col min="10010" max="10010" width="10.54296875" style="84" customWidth="1"/>
    <col min="10011" max="10011" width="10.453125" style="84" customWidth="1"/>
    <col min="10012" max="10012" width="9.54296875" style="84" customWidth="1"/>
    <col min="10013" max="10256" width="8.6328125" style="84"/>
    <col min="10257" max="10259" width="11.81640625" style="84" customWidth="1"/>
    <col min="10260" max="10265" width="8.6328125" style="84"/>
    <col min="10266" max="10266" width="10.54296875" style="84" customWidth="1"/>
    <col min="10267" max="10267" width="10.453125" style="84" customWidth="1"/>
    <col min="10268" max="10268" width="9.54296875" style="84" customWidth="1"/>
    <col min="10269" max="10512" width="8.6328125" style="84"/>
    <col min="10513" max="10515" width="11.81640625" style="84" customWidth="1"/>
    <col min="10516" max="10521" width="8.6328125" style="84"/>
    <col min="10522" max="10522" width="10.54296875" style="84" customWidth="1"/>
    <col min="10523" max="10523" width="10.453125" style="84" customWidth="1"/>
    <col min="10524" max="10524" width="9.54296875" style="84" customWidth="1"/>
    <col min="10525" max="10768" width="8.6328125" style="84"/>
    <col min="10769" max="10771" width="11.81640625" style="84" customWidth="1"/>
    <col min="10772" max="10777" width="8.6328125" style="84"/>
    <col min="10778" max="10778" width="10.54296875" style="84" customWidth="1"/>
    <col min="10779" max="10779" width="10.453125" style="84" customWidth="1"/>
    <col min="10780" max="10780" width="9.54296875" style="84" customWidth="1"/>
    <col min="10781" max="11024" width="8.6328125" style="84"/>
    <col min="11025" max="11027" width="11.81640625" style="84" customWidth="1"/>
    <col min="11028" max="11033" width="8.6328125" style="84"/>
    <col min="11034" max="11034" width="10.54296875" style="84" customWidth="1"/>
    <col min="11035" max="11035" width="10.453125" style="84" customWidth="1"/>
    <col min="11036" max="11036" width="9.54296875" style="84" customWidth="1"/>
    <col min="11037" max="11280" width="8.6328125" style="84"/>
    <col min="11281" max="11283" width="11.81640625" style="84" customWidth="1"/>
    <col min="11284" max="11289" width="8.6328125" style="84"/>
    <col min="11290" max="11290" width="10.54296875" style="84" customWidth="1"/>
    <col min="11291" max="11291" width="10.453125" style="84" customWidth="1"/>
    <col min="11292" max="11292" width="9.54296875" style="84" customWidth="1"/>
    <col min="11293" max="11536" width="8.6328125" style="84"/>
    <col min="11537" max="11539" width="11.81640625" style="84" customWidth="1"/>
    <col min="11540" max="11545" width="8.6328125" style="84"/>
    <col min="11546" max="11546" width="10.54296875" style="84" customWidth="1"/>
    <col min="11547" max="11547" width="10.453125" style="84" customWidth="1"/>
    <col min="11548" max="11548" width="9.54296875" style="84" customWidth="1"/>
    <col min="11549" max="11792" width="8.6328125" style="84"/>
    <col min="11793" max="11795" width="11.81640625" style="84" customWidth="1"/>
    <col min="11796" max="11801" width="8.6328125" style="84"/>
    <col min="11802" max="11802" width="10.54296875" style="84" customWidth="1"/>
    <col min="11803" max="11803" width="10.453125" style="84" customWidth="1"/>
    <col min="11804" max="11804" width="9.54296875" style="84" customWidth="1"/>
    <col min="11805" max="12048" width="8.6328125" style="84"/>
    <col min="12049" max="12051" width="11.81640625" style="84" customWidth="1"/>
    <col min="12052" max="12057" width="8.6328125" style="84"/>
    <col min="12058" max="12058" width="10.54296875" style="84" customWidth="1"/>
    <col min="12059" max="12059" width="10.453125" style="84" customWidth="1"/>
    <col min="12060" max="12060" width="9.54296875" style="84" customWidth="1"/>
    <col min="12061" max="12304" width="8.6328125" style="84"/>
    <col min="12305" max="12307" width="11.81640625" style="84" customWidth="1"/>
    <col min="12308" max="12313" width="8.6328125" style="84"/>
    <col min="12314" max="12314" width="10.54296875" style="84" customWidth="1"/>
    <col min="12315" max="12315" width="10.453125" style="84" customWidth="1"/>
    <col min="12316" max="12316" width="9.54296875" style="84" customWidth="1"/>
    <col min="12317" max="12560" width="8.6328125" style="84"/>
    <col min="12561" max="12563" width="11.81640625" style="84" customWidth="1"/>
    <col min="12564" max="12569" width="8.6328125" style="84"/>
    <col min="12570" max="12570" width="10.54296875" style="84" customWidth="1"/>
    <col min="12571" max="12571" width="10.453125" style="84" customWidth="1"/>
    <col min="12572" max="12572" width="9.54296875" style="84" customWidth="1"/>
    <col min="12573" max="12816" width="8.6328125" style="84"/>
    <col min="12817" max="12819" width="11.81640625" style="84" customWidth="1"/>
    <col min="12820" max="12825" width="8.6328125" style="84"/>
    <col min="12826" max="12826" width="10.54296875" style="84" customWidth="1"/>
    <col min="12827" max="12827" width="10.453125" style="84" customWidth="1"/>
    <col min="12828" max="12828" width="9.54296875" style="84" customWidth="1"/>
    <col min="12829" max="13072" width="8.6328125" style="84"/>
    <col min="13073" max="13075" width="11.81640625" style="84" customWidth="1"/>
    <col min="13076" max="13081" width="8.6328125" style="84"/>
    <col min="13082" max="13082" width="10.54296875" style="84" customWidth="1"/>
    <col min="13083" max="13083" width="10.453125" style="84" customWidth="1"/>
    <col min="13084" max="13084" width="9.54296875" style="84" customWidth="1"/>
    <col min="13085" max="13328" width="8.6328125" style="84"/>
    <col min="13329" max="13331" width="11.81640625" style="84" customWidth="1"/>
    <col min="13332" max="13337" width="8.6328125" style="84"/>
    <col min="13338" max="13338" width="10.54296875" style="84" customWidth="1"/>
    <col min="13339" max="13339" width="10.453125" style="84" customWidth="1"/>
    <col min="13340" max="13340" width="9.54296875" style="84" customWidth="1"/>
    <col min="13341" max="13584" width="8.6328125" style="84"/>
    <col min="13585" max="13587" width="11.81640625" style="84" customWidth="1"/>
    <col min="13588" max="13593" width="8.6328125" style="84"/>
    <col min="13594" max="13594" width="10.54296875" style="84" customWidth="1"/>
    <col min="13595" max="13595" width="10.453125" style="84" customWidth="1"/>
    <col min="13596" max="13596" width="9.54296875" style="84" customWidth="1"/>
    <col min="13597" max="13840" width="8.6328125" style="84"/>
    <col min="13841" max="13843" width="11.81640625" style="84" customWidth="1"/>
    <col min="13844" max="13849" width="8.6328125" style="84"/>
    <col min="13850" max="13850" width="10.54296875" style="84" customWidth="1"/>
    <col min="13851" max="13851" width="10.453125" style="84" customWidth="1"/>
    <col min="13852" max="13852" width="9.54296875" style="84" customWidth="1"/>
    <col min="13853" max="14096" width="8.6328125" style="84"/>
    <col min="14097" max="14099" width="11.81640625" style="84" customWidth="1"/>
    <col min="14100" max="14105" width="8.6328125" style="84"/>
    <col min="14106" max="14106" width="10.54296875" style="84" customWidth="1"/>
    <col min="14107" max="14107" width="10.453125" style="84" customWidth="1"/>
    <col min="14108" max="14108" width="9.54296875" style="84" customWidth="1"/>
    <col min="14109" max="14352" width="8.6328125" style="84"/>
    <col min="14353" max="14355" width="11.81640625" style="84" customWidth="1"/>
    <col min="14356" max="14361" width="8.6328125" style="84"/>
    <col min="14362" max="14362" width="10.54296875" style="84" customWidth="1"/>
    <col min="14363" max="14363" width="10.453125" style="84" customWidth="1"/>
    <col min="14364" max="14364" width="9.54296875" style="84" customWidth="1"/>
    <col min="14365" max="14608" width="8.6328125" style="84"/>
    <col min="14609" max="14611" width="11.81640625" style="84" customWidth="1"/>
    <col min="14612" max="14617" width="8.6328125" style="84"/>
    <col min="14618" max="14618" width="10.54296875" style="84" customWidth="1"/>
    <col min="14619" max="14619" width="10.453125" style="84" customWidth="1"/>
    <col min="14620" max="14620" width="9.54296875" style="84" customWidth="1"/>
    <col min="14621" max="14864" width="8.6328125" style="84"/>
    <col min="14865" max="14867" width="11.81640625" style="84" customWidth="1"/>
    <col min="14868" max="14873" width="8.6328125" style="84"/>
    <col min="14874" max="14874" width="10.54296875" style="84" customWidth="1"/>
    <col min="14875" max="14875" width="10.453125" style="84" customWidth="1"/>
    <col min="14876" max="14876" width="9.54296875" style="84" customWidth="1"/>
    <col min="14877" max="15120" width="8.6328125" style="84"/>
    <col min="15121" max="15123" width="11.81640625" style="84" customWidth="1"/>
    <col min="15124" max="15129" width="8.6328125" style="84"/>
    <col min="15130" max="15130" width="10.54296875" style="84" customWidth="1"/>
    <col min="15131" max="15131" width="10.453125" style="84" customWidth="1"/>
    <col min="15132" max="15132" width="9.54296875" style="84" customWidth="1"/>
    <col min="15133" max="15376" width="8.6328125" style="84"/>
    <col min="15377" max="15379" width="11.81640625" style="84" customWidth="1"/>
    <col min="15380" max="15385" width="8.6328125" style="84"/>
    <col min="15386" max="15386" width="10.54296875" style="84" customWidth="1"/>
    <col min="15387" max="15387" width="10.453125" style="84" customWidth="1"/>
    <col min="15388" max="15388" width="9.54296875" style="84" customWidth="1"/>
    <col min="15389" max="15632" width="8.6328125" style="84"/>
    <col min="15633" max="15635" width="11.81640625" style="84" customWidth="1"/>
    <col min="15636" max="15641" width="8.6328125" style="84"/>
    <col min="15642" max="15642" width="10.54296875" style="84" customWidth="1"/>
    <col min="15643" max="15643" width="10.453125" style="84" customWidth="1"/>
    <col min="15644" max="15644" width="9.54296875" style="84" customWidth="1"/>
    <col min="15645" max="15888" width="8.6328125" style="84"/>
    <col min="15889" max="15891" width="11.81640625" style="84" customWidth="1"/>
    <col min="15892" max="15897" width="8.6328125" style="84"/>
    <col min="15898" max="15898" width="10.54296875" style="84" customWidth="1"/>
    <col min="15899" max="15899" width="10.453125" style="84" customWidth="1"/>
    <col min="15900" max="15900" width="9.54296875" style="84" customWidth="1"/>
    <col min="15901" max="16144" width="8.6328125" style="84"/>
    <col min="16145" max="16147" width="11.81640625" style="84" customWidth="1"/>
    <col min="16148" max="16153" width="8.6328125" style="84"/>
    <col min="16154" max="16154" width="10.54296875" style="84" customWidth="1"/>
    <col min="16155" max="16155" width="10.453125" style="84" customWidth="1"/>
    <col min="16156" max="16156" width="9.54296875" style="84" customWidth="1"/>
    <col min="16157" max="16384" width="8.6328125" style="84"/>
  </cols>
  <sheetData>
    <row r="1" spans="1:31" ht="28.2">
      <c r="A1" s="193" t="s">
        <v>203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80"/>
      <c r="S1" s="83" t="s">
        <v>106</v>
      </c>
      <c r="V1" s="82" t="s">
        <v>107</v>
      </c>
    </row>
    <row r="2" spans="1:31" ht="19.95" customHeight="1">
      <c r="P2" s="80" t="s">
        <v>108</v>
      </c>
      <c r="Q2" s="85" t="s">
        <v>109</v>
      </c>
      <c r="R2" s="82" t="s">
        <v>110</v>
      </c>
      <c r="S2" s="83" t="s">
        <v>111</v>
      </c>
      <c r="T2" s="85" t="s">
        <v>109</v>
      </c>
      <c r="U2" s="82" t="s">
        <v>110</v>
      </c>
      <c r="V2" s="82" t="s">
        <v>111</v>
      </c>
    </row>
    <row r="3" spans="1:31" ht="19.95" customHeight="1">
      <c r="P3" s="81" t="s">
        <v>120</v>
      </c>
      <c r="Q3" s="82">
        <v>12523956</v>
      </c>
      <c r="R3" s="82">
        <v>11373881</v>
      </c>
      <c r="S3" s="83">
        <v>704021</v>
      </c>
      <c r="T3" s="82">
        <v>12523.956</v>
      </c>
      <c r="U3" s="82">
        <v>11373.880999999999</v>
      </c>
      <c r="V3" s="82">
        <v>704.02099999999996</v>
      </c>
      <c r="W3" s="81"/>
      <c r="Y3" s="87" t="s">
        <v>13</v>
      </c>
      <c r="Z3" s="88">
        <v>1235735</v>
      </c>
      <c r="AA3" s="89">
        <v>1149087</v>
      </c>
      <c r="AB3" s="90">
        <v>86103</v>
      </c>
      <c r="AC3" s="89">
        <f t="shared" ref="AC3:AE34" si="0">Z3/1000</f>
        <v>1235.7349999999999</v>
      </c>
      <c r="AD3" s="89">
        <f t="shared" si="0"/>
        <v>1149.087</v>
      </c>
      <c r="AE3" s="89">
        <f t="shared" si="0"/>
        <v>86.102999999999994</v>
      </c>
    </row>
    <row r="4" spans="1:31" ht="19.95" customHeight="1">
      <c r="P4" s="81" t="s">
        <v>121</v>
      </c>
      <c r="Q4" s="82">
        <v>9020115</v>
      </c>
      <c r="R4" s="82">
        <v>8459595</v>
      </c>
      <c r="S4" s="83">
        <v>347741</v>
      </c>
      <c r="T4" s="82">
        <v>9020.1149999999998</v>
      </c>
      <c r="U4" s="82">
        <v>8459.5949999999993</v>
      </c>
      <c r="V4" s="82">
        <v>347.74099999999999</v>
      </c>
      <c r="W4" s="81"/>
      <c r="Y4" s="87" t="s">
        <v>14</v>
      </c>
      <c r="Z4" s="88">
        <v>1577800</v>
      </c>
      <c r="AA4" s="89">
        <v>1311254</v>
      </c>
      <c r="AB4" s="90">
        <v>261223</v>
      </c>
      <c r="AC4" s="89">
        <f t="shared" si="0"/>
        <v>1577.8</v>
      </c>
      <c r="AD4" s="89">
        <f t="shared" si="0"/>
        <v>1311.2539999999999</v>
      </c>
      <c r="AE4" s="89">
        <f t="shared" si="0"/>
        <v>261.22300000000001</v>
      </c>
    </row>
    <row r="5" spans="1:31" ht="19.95" customHeight="1">
      <c r="P5" s="81" t="s">
        <v>55</v>
      </c>
      <c r="Q5" s="82">
        <v>11713699</v>
      </c>
      <c r="R5" s="82">
        <v>10776315</v>
      </c>
      <c r="S5" s="83">
        <v>606026</v>
      </c>
      <c r="T5" s="82">
        <v>11713.699000000001</v>
      </c>
      <c r="U5" s="82">
        <v>10776.315000000001</v>
      </c>
      <c r="V5" s="82">
        <v>606.02599999999995</v>
      </c>
      <c r="W5" s="81" t="s">
        <v>55</v>
      </c>
      <c r="Y5" s="87" t="s">
        <v>15</v>
      </c>
      <c r="Z5" s="88">
        <v>1910058</v>
      </c>
      <c r="AA5" s="89">
        <v>1669183</v>
      </c>
      <c r="AB5" s="90">
        <v>237751</v>
      </c>
      <c r="AC5" s="89">
        <f t="shared" si="0"/>
        <v>1910.058</v>
      </c>
      <c r="AD5" s="89">
        <f t="shared" si="0"/>
        <v>1669.183</v>
      </c>
      <c r="AE5" s="89">
        <f t="shared" si="0"/>
        <v>237.751</v>
      </c>
    </row>
    <row r="6" spans="1:31" ht="19.95" customHeight="1">
      <c r="P6" s="81" t="s">
        <v>122</v>
      </c>
      <c r="Q6" s="82">
        <v>11768561</v>
      </c>
      <c r="R6" s="82">
        <v>10728918</v>
      </c>
      <c r="S6" s="83">
        <v>652393</v>
      </c>
      <c r="T6" s="82">
        <v>11768.561</v>
      </c>
      <c r="U6" s="82">
        <v>10728.918</v>
      </c>
      <c r="V6" s="82">
        <v>652.39300000000003</v>
      </c>
      <c r="W6" s="81"/>
      <c r="Y6" s="87" t="s">
        <v>16</v>
      </c>
      <c r="Z6" s="88">
        <v>1642499</v>
      </c>
      <c r="AA6" s="89">
        <v>1325977</v>
      </c>
      <c r="AB6" s="90">
        <v>297295</v>
      </c>
      <c r="AC6" s="89">
        <f t="shared" si="0"/>
        <v>1642.499</v>
      </c>
      <c r="AD6" s="89">
        <f t="shared" si="0"/>
        <v>1325.9770000000001</v>
      </c>
      <c r="AE6" s="89">
        <f t="shared" si="0"/>
        <v>297.29500000000002</v>
      </c>
    </row>
    <row r="7" spans="1:31" ht="19.95" customHeight="1">
      <c r="P7" s="81" t="s">
        <v>123</v>
      </c>
      <c r="Q7" s="82">
        <v>14520917</v>
      </c>
      <c r="R7" s="82">
        <v>13192471</v>
      </c>
      <c r="S7" s="83">
        <v>841324</v>
      </c>
      <c r="T7" s="82">
        <v>14520.916999999999</v>
      </c>
      <c r="U7" s="82">
        <v>13192.471</v>
      </c>
      <c r="V7" s="82">
        <v>841.32399999999996</v>
      </c>
      <c r="W7" s="81"/>
      <c r="Y7" s="87" t="s">
        <v>17</v>
      </c>
      <c r="Z7" s="88">
        <v>1683150</v>
      </c>
      <c r="AA7" s="89">
        <v>1495026</v>
      </c>
      <c r="AB7" s="90">
        <v>188124</v>
      </c>
      <c r="AC7" s="89">
        <f t="shared" si="0"/>
        <v>1683.15</v>
      </c>
      <c r="AD7" s="89">
        <f t="shared" si="0"/>
        <v>1495.0260000000001</v>
      </c>
      <c r="AE7" s="89">
        <f t="shared" si="0"/>
        <v>188.124</v>
      </c>
    </row>
    <row r="8" spans="1:31" ht="19.95" customHeight="1">
      <c r="P8" s="81" t="s">
        <v>59</v>
      </c>
      <c r="Q8" s="82">
        <v>11715533</v>
      </c>
      <c r="R8" s="82">
        <v>10698044</v>
      </c>
      <c r="S8" s="83">
        <v>649559</v>
      </c>
      <c r="T8" s="82">
        <v>11715.532999999999</v>
      </c>
      <c r="U8" s="82">
        <v>10698.044</v>
      </c>
      <c r="V8" s="82">
        <v>649.55899999999997</v>
      </c>
      <c r="W8" s="81" t="s">
        <v>59</v>
      </c>
      <c r="Y8" s="87" t="s">
        <v>18</v>
      </c>
      <c r="Z8" s="88">
        <v>2181734</v>
      </c>
      <c r="AA8" s="89">
        <v>1693392</v>
      </c>
      <c r="AB8" s="90">
        <v>482424</v>
      </c>
      <c r="AC8" s="89">
        <f t="shared" si="0"/>
        <v>2181.7339999999999</v>
      </c>
      <c r="AD8" s="89">
        <f t="shared" si="0"/>
        <v>1693.3920000000001</v>
      </c>
      <c r="AE8" s="89">
        <f t="shared" si="0"/>
        <v>482.42399999999998</v>
      </c>
    </row>
    <row r="9" spans="1:31" ht="19.95" customHeight="1">
      <c r="P9" s="81" t="s">
        <v>124</v>
      </c>
      <c r="Q9" s="82">
        <v>12890504</v>
      </c>
      <c r="R9" s="82">
        <v>11883155</v>
      </c>
      <c r="S9" s="83">
        <v>550857</v>
      </c>
      <c r="T9" s="82">
        <v>12890.504000000001</v>
      </c>
      <c r="U9" s="82">
        <v>11883.155000000001</v>
      </c>
      <c r="V9" s="82">
        <v>550.85699999999997</v>
      </c>
      <c r="W9" s="81"/>
      <c r="Y9" s="87" t="s">
        <v>19</v>
      </c>
      <c r="Z9" s="88">
        <v>2431119</v>
      </c>
      <c r="AA9" s="89">
        <v>1980560</v>
      </c>
      <c r="AB9" s="90">
        <v>433023</v>
      </c>
      <c r="AC9" s="89">
        <f t="shared" si="0"/>
        <v>2431.1190000000001</v>
      </c>
      <c r="AD9" s="89">
        <f t="shared" si="0"/>
        <v>1980.56</v>
      </c>
      <c r="AE9" s="89">
        <f t="shared" si="0"/>
        <v>433.02300000000002</v>
      </c>
    </row>
    <row r="10" spans="1:31" ht="19.95" customHeight="1">
      <c r="P10" s="81" t="s">
        <v>125</v>
      </c>
      <c r="Q10" s="82">
        <v>12695430</v>
      </c>
      <c r="R10" s="82">
        <v>11689761</v>
      </c>
      <c r="S10" s="83">
        <v>619494</v>
      </c>
      <c r="T10" s="82">
        <v>12695.43</v>
      </c>
      <c r="U10" s="82">
        <v>11689.761</v>
      </c>
      <c r="V10" s="82">
        <v>619.49400000000003</v>
      </c>
      <c r="W10" s="81"/>
      <c r="Y10" s="87" t="s">
        <v>20</v>
      </c>
      <c r="Z10" s="88">
        <v>3340846</v>
      </c>
      <c r="AA10" s="89">
        <v>2872861</v>
      </c>
      <c r="AB10" s="90">
        <v>439052</v>
      </c>
      <c r="AC10" s="89">
        <f t="shared" si="0"/>
        <v>3340.846</v>
      </c>
      <c r="AD10" s="89">
        <f t="shared" si="0"/>
        <v>2872.8609999999999</v>
      </c>
      <c r="AE10" s="89">
        <f t="shared" si="0"/>
        <v>439.05200000000002</v>
      </c>
    </row>
    <row r="11" spans="1:31" ht="19.95" customHeight="1">
      <c r="P11" s="81" t="s">
        <v>63</v>
      </c>
      <c r="Q11" s="82">
        <v>11656347</v>
      </c>
      <c r="R11" s="82">
        <v>10727910</v>
      </c>
      <c r="S11" s="83">
        <v>547766</v>
      </c>
      <c r="T11" s="82">
        <v>11656.347</v>
      </c>
      <c r="U11" s="82">
        <v>10727.91</v>
      </c>
      <c r="V11" s="82">
        <v>547.76599999999996</v>
      </c>
      <c r="W11" s="81" t="s">
        <v>63</v>
      </c>
      <c r="Y11" s="87" t="s">
        <v>21</v>
      </c>
      <c r="Z11" s="88">
        <v>2581612</v>
      </c>
      <c r="AA11" s="89">
        <v>2293359</v>
      </c>
      <c r="AB11" s="90">
        <v>284503</v>
      </c>
      <c r="AC11" s="89">
        <f t="shared" si="0"/>
        <v>2581.6120000000001</v>
      </c>
      <c r="AD11" s="89">
        <f t="shared" si="0"/>
        <v>2293.3589999999999</v>
      </c>
      <c r="AE11" s="89">
        <f t="shared" si="0"/>
        <v>284.50299999999999</v>
      </c>
    </row>
    <row r="12" spans="1:31" ht="19.95" customHeight="1">
      <c r="P12" s="81" t="s">
        <v>126</v>
      </c>
      <c r="Q12" s="82">
        <v>11903546</v>
      </c>
      <c r="R12" s="82">
        <v>11067561</v>
      </c>
      <c r="S12" s="83">
        <v>486340</v>
      </c>
      <c r="T12" s="82">
        <v>11903.546</v>
      </c>
      <c r="U12" s="82">
        <v>11067.561</v>
      </c>
      <c r="V12" s="82">
        <v>486.34</v>
      </c>
      <c r="W12" s="81"/>
      <c r="Y12" s="87" t="s">
        <v>22</v>
      </c>
      <c r="Z12" s="88">
        <v>3980031</v>
      </c>
      <c r="AA12" s="89">
        <v>3365183</v>
      </c>
      <c r="AB12" s="90">
        <v>558424</v>
      </c>
      <c r="AC12" s="89">
        <f t="shared" si="0"/>
        <v>3980.0309999999999</v>
      </c>
      <c r="AD12" s="89">
        <f t="shared" si="0"/>
        <v>3365.183</v>
      </c>
      <c r="AE12" s="89">
        <f t="shared" si="0"/>
        <v>558.42399999999998</v>
      </c>
    </row>
    <row r="13" spans="1:31" ht="19.95" customHeight="1">
      <c r="P13" s="81" t="s">
        <v>127</v>
      </c>
      <c r="Q13" s="82">
        <v>11487524</v>
      </c>
      <c r="R13" s="82">
        <v>10741008</v>
      </c>
      <c r="S13" s="83">
        <v>399187</v>
      </c>
      <c r="T13" s="82">
        <v>11487.523999999999</v>
      </c>
      <c r="U13" s="82">
        <v>10741.008</v>
      </c>
      <c r="V13" s="82">
        <v>399.18700000000001</v>
      </c>
      <c r="W13" s="81"/>
      <c r="Y13" s="87" t="s">
        <v>23</v>
      </c>
      <c r="Z13" s="88">
        <v>4245477</v>
      </c>
      <c r="AA13" s="89">
        <v>3434169</v>
      </c>
      <c r="AB13" s="90">
        <v>784338</v>
      </c>
      <c r="AC13" s="89">
        <f t="shared" si="0"/>
        <v>4245.4769999999999</v>
      </c>
      <c r="AD13" s="89">
        <f t="shared" si="0"/>
        <v>3434.1689999999999</v>
      </c>
      <c r="AE13" s="89">
        <f t="shared" si="0"/>
        <v>784.33799999999997</v>
      </c>
    </row>
    <row r="14" spans="1:31" ht="19.95" customHeight="1">
      <c r="P14" s="81" t="s">
        <v>67</v>
      </c>
      <c r="Q14" s="82">
        <v>10888925</v>
      </c>
      <c r="R14" s="82">
        <v>10162943</v>
      </c>
      <c r="S14" s="83">
        <v>347454</v>
      </c>
      <c r="T14" s="82">
        <v>10888.924999999999</v>
      </c>
      <c r="U14" s="82">
        <v>10162.942999999999</v>
      </c>
      <c r="V14" s="82">
        <v>347.45400000000001</v>
      </c>
      <c r="W14" s="81" t="s">
        <v>67</v>
      </c>
      <c r="Y14" s="87" t="s">
        <v>24</v>
      </c>
      <c r="Z14" s="88">
        <v>4083032</v>
      </c>
      <c r="AA14" s="89">
        <v>3252826</v>
      </c>
      <c r="AB14" s="90">
        <v>819943</v>
      </c>
      <c r="AC14" s="89">
        <f t="shared" si="0"/>
        <v>4083.0320000000002</v>
      </c>
      <c r="AD14" s="89">
        <f t="shared" si="0"/>
        <v>3252.826</v>
      </c>
      <c r="AE14" s="89">
        <f t="shared" si="0"/>
        <v>819.94299999999998</v>
      </c>
    </row>
    <row r="15" spans="1:31" ht="19.95" customHeight="1">
      <c r="P15" s="81" t="s">
        <v>69</v>
      </c>
      <c r="Q15" s="82">
        <v>17205163</v>
      </c>
      <c r="R15" s="82">
        <v>16306900</v>
      </c>
      <c r="S15" s="83">
        <v>500675</v>
      </c>
      <c r="T15" s="82">
        <v>17205.163</v>
      </c>
      <c r="U15" s="82">
        <v>16306.9</v>
      </c>
      <c r="V15" s="82">
        <v>500.67500000000001</v>
      </c>
      <c r="W15" s="81"/>
      <c r="Y15" s="87" t="s">
        <v>26</v>
      </c>
      <c r="Z15" s="88">
        <v>4626743</v>
      </c>
      <c r="AA15" s="89">
        <v>3924629</v>
      </c>
      <c r="AB15" s="90">
        <v>700770</v>
      </c>
      <c r="AC15" s="89">
        <f t="shared" si="0"/>
        <v>4626.7430000000004</v>
      </c>
      <c r="AD15" s="89">
        <f t="shared" si="0"/>
        <v>3924.6289999999999</v>
      </c>
      <c r="AE15" s="89">
        <f t="shared" si="0"/>
        <v>700.77</v>
      </c>
    </row>
    <row r="16" spans="1:31" ht="19.95" customHeight="1">
      <c r="P16" s="81" t="s">
        <v>79</v>
      </c>
      <c r="Q16" s="82">
        <v>13659581</v>
      </c>
      <c r="R16" s="82">
        <v>12781739</v>
      </c>
      <c r="S16" s="83">
        <v>441207</v>
      </c>
      <c r="T16" s="82">
        <v>13659.581</v>
      </c>
      <c r="U16" s="82">
        <v>12781.739</v>
      </c>
      <c r="V16" s="82">
        <v>441.20699999999999</v>
      </c>
      <c r="W16" s="81"/>
      <c r="Y16" s="87" t="s">
        <v>27</v>
      </c>
      <c r="Z16" s="88">
        <v>4965032</v>
      </c>
      <c r="AA16" s="89">
        <v>3760509</v>
      </c>
      <c r="AB16" s="90">
        <v>1150216</v>
      </c>
      <c r="AC16" s="89">
        <f t="shared" si="0"/>
        <v>4965.0320000000002</v>
      </c>
      <c r="AD16" s="89">
        <f t="shared" si="0"/>
        <v>3760.509</v>
      </c>
      <c r="AE16" s="89">
        <f t="shared" si="0"/>
        <v>1150.2159999999999</v>
      </c>
    </row>
    <row r="17" spans="1:31" ht="19.95" customHeight="1">
      <c r="P17" s="81" t="s">
        <v>77</v>
      </c>
      <c r="Q17" s="82">
        <v>14599945</v>
      </c>
      <c r="R17" s="82">
        <v>13114019</v>
      </c>
      <c r="S17" s="83">
        <v>771179</v>
      </c>
      <c r="T17" s="82">
        <v>14599.945</v>
      </c>
      <c r="U17" s="82">
        <v>13114.019</v>
      </c>
      <c r="V17" s="82">
        <v>771.17899999999997</v>
      </c>
      <c r="W17" s="81" t="s">
        <v>77</v>
      </c>
      <c r="Y17" s="87" t="s">
        <v>28</v>
      </c>
      <c r="Z17" s="88">
        <v>4773622</v>
      </c>
      <c r="AA17" s="89">
        <v>3544338</v>
      </c>
      <c r="AB17" s="90">
        <v>1213345</v>
      </c>
      <c r="AC17" s="89">
        <f t="shared" si="0"/>
        <v>4773.6220000000003</v>
      </c>
      <c r="AD17" s="89">
        <f t="shared" si="0"/>
        <v>3544.3380000000002</v>
      </c>
      <c r="AE17" s="89">
        <f t="shared" si="0"/>
        <v>1213.345</v>
      </c>
    </row>
    <row r="18" spans="1:31" ht="19.95" customHeight="1">
      <c r="P18" s="81" t="s">
        <v>78</v>
      </c>
      <c r="Q18" s="82">
        <v>13973265</v>
      </c>
      <c r="R18" s="82">
        <v>12679576</v>
      </c>
      <c r="S18" s="83">
        <v>605394</v>
      </c>
      <c r="T18" s="82">
        <v>13973.264999999999</v>
      </c>
      <c r="U18" s="82">
        <v>12679.575999999999</v>
      </c>
      <c r="V18" s="82">
        <v>605.39400000000001</v>
      </c>
      <c r="W18" s="81"/>
      <c r="Y18" s="87" t="s">
        <v>30</v>
      </c>
      <c r="Z18" s="88">
        <v>4898809</v>
      </c>
      <c r="AA18" s="89">
        <v>3708636</v>
      </c>
      <c r="AB18" s="90">
        <v>1183017</v>
      </c>
      <c r="AC18" s="89">
        <f t="shared" si="0"/>
        <v>4898.8090000000002</v>
      </c>
      <c r="AD18" s="89">
        <f t="shared" si="0"/>
        <v>3708.636</v>
      </c>
      <c r="AE18" s="89">
        <f t="shared" si="0"/>
        <v>1183.0170000000001</v>
      </c>
    </row>
    <row r="19" spans="1:31" ht="19.95" customHeight="1">
      <c r="P19" s="81" t="s">
        <v>83</v>
      </c>
      <c r="Q19" s="82">
        <v>12020442</v>
      </c>
      <c r="R19" s="82">
        <v>10624448</v>
      </c>
      <c r="S19" s="83">
        <v>748472</v>
      </c>
      <c r="T19" s="82">
        <v>12020.441999999999</v>
      </c>
      <c r="U19" s="82">
        <v>10624.448</v>
      </c>
      <c r="V19" s="82">
        <v>748.47199999999998</v>
      </c>
      <c r="W19" s="81"/>
      <c r="Y19" s="87" t="s">
        <v>31</v>
      </c>
      <c r="Z19" s="88">
        <v>5773305</v>
      </c>
      <c r="AA19" s="89">
        <v>5006039</v>
      </c>
      <c r="AB19" s="90">
        <v>759679</v>
      </c>
      <c r="AC19" s="89">
        <f t="shared" si="0"/>
        <v>5773.3050000000003</v>
      </c>
      <c r="AD19" s="89">
        <f t="shared" si="0"/>
        <v>5006.0389999999998</v>
      </c>
      <c r="AE19" s="89">
        <f t="shared" si="0"/>
        <v>759.67899999999997</v>
      </c>
    </row>
    <row r="20" spans="1:31" ht="19.95" customHeight="1">
      <c r="P20" s="81" t="s">
        <v>98</v>
      </c>
      <c r="Q20" s="91">
        <v>11432368</v>
      </c>
      <c r="R20" s="91">
        <v>10364627</v>
      </c>
      <c r="S20" s="83">
        <v>620047</v>
      </c>
      <c r="T20" s="82">
        <v>11432.368</v>
      </c>
      <c r="U20" s="82">
        <v>10364.627</v>
      </c>
      <c r="V20" s="82">
        <v>620.04700000000003</v>
      </c>
      <c r="W20" s="81" t="s">
        <v>98</v>
      </c>
      <c r="Y20" s="87" t="s">
        <v>32</v>
      </c>
      <c r="Z20" s="88">
        <v>6350635</v>
      </c>
      <c r="AA20" s="89">
        <v>4892798</v>
      </c>
      <c r="AB20" s="90">
        <v>1441170</v>
      </c>
      <c r="AC20" s="89">
        <f t="shared" si="0"/>
        <v>6350.6350000000002</v>
      </c>
      <c r="AD20" s="89">
        <f t="shared" si="0"/>
        <v>4892.7979999999998</v>
      </c>
      <c r="AE20" s="89">
        <f t="shared" si="0"/>
        <v>1441.17</v>
      </c>
    </row>
    <row r="21" spans="1:31" ht="19.95" customHeight="1">
      <c r="P21" s="81" t="s">
        <v>99</v>
      </c>
      <c r="Q21" s="82">
        <v>12755431</v>
      </c>
      <c r="R21" s="82">
        <v>11467656</v>
      </c>
      <c r="S21" s="83">
        <v>700966</v>
      </c>
      <c r="T21" s="82">
        <v>12755.431</v>
      </c>
      <c r="U21" s="82">
        <v>11467.656000000001</v>
      </c>
      <c r="V21" s="82">
        <v>700.96600000000001</v>
      </c>
      <c r="W21" s="81"/>
      <c r="Y21" s="87" t="s">
        <v>34</v>
      </c>
      <c r="Z21" s="88">
        <v>7029569</v>
      </c>
      <c r="AA21" s="89">
        <v>5576623</v>
      </c>
      <c r="AB21" s="90">
        <v>1437864</v>
      </c>
      <c r="AC21" s="89">
        <f t="shared" si="0"/>
        <v>7029.5690000000004</v>
      </c>
      <c r="AD21" s="89">
        <f t="shared" si="0"/>
        <v>5576.6229999999996</v>
      </c>
      <c r="AE21" s="89">
        <f t="shared" si="0"/>
        <v>1437.864</v>
      </c>
    </row>
    <row r="22" spans="1:31" ht="19.95" customHeight="1">
      <c r="P22" s="81" t="s">
        <v>100</v>
      </c>
      <c r="Q22" s="82">
        <v>12013190</v>
      </c>
      <c r="R22" s="82">
        <v>11016323</v>
      </c>
      <c r="S22" s="83">
        <v>529477</v>
      </c>
      <c r="T22" s="82">
        <v>12013.19</v>
      </c>
      <c r="U22" s="82">
        <v>11016.323</v>
      </c>
      <c r="V22" s="82">
        <v>529.47699999999998</v>
      </c>
      <c r="W22" s="81"/>
      <c r="Y22" s="87" t="s">
        <v>35</v>
      </c>
      <c r="Z22" s="88">
        <v>7041978</v>
      </c>
      <c r="AA22" s="89">
        <v>5826624</v>
      </c>
      <c r="AB22" s="90">
        <v>1185914</v>
      </c>
      <c r="AC22" s="89">
        <f t="shared" si="0"/>
        <v>7041.9780000000001</v>
      </c>
      <c r="AD22" s="89">
        <f t="shared" si="0"/>
        <v>5826.6239999999998</v>
      </c>
      <c r="AE22" s="89">
        <f t="shared" si="0"/>
        <v>1185.914</v>
      </c>
    </row>
    <row r="23" spans="1:31" ht="19.95" customHeight="1">
      <c r="P23" s="81" t="s">
        <v>101</v>
      </c>
      <c r="Q23" s="91">
        <v>14535390</v>
      </c>
      <c r="R23" s="91">
        <v>13367321</v>
      </c>
      <c r="S23" s="92">
        <v>672338</v>
      </c>
      <c r="T23" s="82">
        <v>14535.39</v>
      </c>
      <c r="U23" s="82">
        <v>13367.321</v>
      </c>
      <c r="V23" s="82">
        <v>672.33799999999997</v>
      </c>
      <c r="W23" s="81" t="s">
        <v>101</v>
      </c>
      <c r="Y23" s="87" t="s">
        <v>36</v>
      </c>
      <c r="Z23" s="88">
        <v>7208957</v>
      </c>
      <c r="AA23" s="89">
        <v>6304659</v>
      </c>
      <c r="AB23" s="90">
        <v>873851</v>
      </c>
      <c r="AC23" s="89">
        <f t="shared" si="0"/>
        <v>7208.9570000000003</v>
      </c>
      <c r="AD23" s="89">
        <f t="shared" si="0"/>
        <v>6304.6589999999997</v>
      </c>
      <c r="AE23" s="89">
        <f t="shared" si="0"/>
        <v>873.851</v>
      </c>
    </row>
    <row r="24" spans="1:31" ht="19.95" customHeight="1">
      <c r="P24" s="81" t="s">
        <v>102</v>
      </c>
      <c r="Q24" s="82">
        <v>13986038</v>
      </c>
      <c r="R24" s="82">
        <v>12836457</v>
      </c>
      <c r="S24" s="83">
        <v>640597</v>
      </c>
      <c r="T24" s="82">
        <v>13986.038</v>
      </c>
      <c r="U24" s="82">
        <v>12836.457</v>
      </c>
      <c r="V24" s="82">
        <v>640.59699999999998</v>
      </c>
      <c r="W24" s="81"/>
      <c r="Y24" s="87" t="s">
        <v>38</v>
      </c>
      <c r="Z24" s="88">
        <v>7654289</v>
      </c>
      <c r="AA24" s="89">
        <v>6153711</v>
      </c>
      <c r="AB24" s="90">
        <v>1452401</v>
      </c>
      <c r="AC24" s="89">
        <f t="shared" si="0"/>
        <v>7654.2889999999998</v>
      </c>
      <c r="AD24" s="89">
        <f t="shared" si="0"/>
        <v>6153.7110000000002</v>
      </c>
      <c r="AE24" s="89">
        <f t="shared" si="0"/>
        <v>1452.4010000000001</v>
      </c>
    </row>
    <row r="25" spans="1:31" ht="19.95" customHeight="1">
      <c r="P25" s="81" t="s">
        <v>103</v>
      </c>
      <c r="Q25" s="82">
        <v>12828289</v>
      </c>
      <c r="R25" s="82">
        <v>12047414</v>
      </c>
      <c r="S25" s="83">
        <v>441537</v>
      </c>
      <c r="T25" s="82">
        <v>12828.289000000001</v>
      </c>
      <c r="U25" s="82">
        <v>12047.414000000001</v>
      </c>
      <c r="V25" s="82">
        <v>441.53699999999998</v>
      </c>
      <c r="W25" s="81"/>
      <c r="Y25" s="87" t="s">
        <v>112</v>
      </c>
      <c r="Z25" s="88">
        <v>5826558</v>
      </c>
      <c r="AA25" s="89">
        <v>4313923</v>
      </c>
      <c r="AB25" s="90">
        <v>1473252</v>
      </c>
      <c r="AC25" s="89">
        <f t="shared" si="0"/>
        <v>5826.558</v>
      </c>
      <c r="AD25" s="89">
        <f t="shared" si="0"/>
        <v>4313.9229999999998</v>
      </c>
      <c r="AE25" s="89">
        <f t="shared" si="0"/>
        <v>1473.252</v>
      </c>
    </row>
    <row r="26" spans="1:31" ht="19.95" customHeight="1">
      <c r="P26" s="81" t="s">
        <v>104</v>
      </c>
      <c r="Q26" s="82">
        <v>13239672</v>
      </c>
      <c r="R26" s="82">
        <v>12483620</v>
      </c>
      <c r="S26" s="83">
        <v>288851</v>
      </c>
      <c r="T26" s="82">
        <v>13239.672</v>
      </c>
      <c r="U26" s="82">
        <v>12483.62</v>
      </c>
      <c r="V26" s="82">
        <v>288.851</v>
      </c>
      <c r="W26" s="81" t="s">
        <v>104</v>
      </c>
      <c r="Y26" s="87" t="s">
        <v>39</v>
      </c>
      <c r="Z26" s="88">
        <v>8841649</v>
      </c>
      <c r="AA26" s="89">
        <v>6423127</v>
      </c>
      <c r="AB26" s="90">
        <v>2386212</v>
      </c>
      <c r="AC26" s="89">
        <f t="shared" si="0"/>
        <v>8841.6489999999994</v>
      </c>
      <c r="AD26" s="89">
        <f t="shared" si="0"/>
        <v>6423.1270000000004</v>
      </c>
      <c r="AE26" s="89">
        <f t="shared" si="0"/>
        <v>2386.212</v>
      </c>
    </row>
    <row r="27" spans="1:31" ht="19.95" customHeight="1">
      <c r="P27" s="81" t="s">
        <v>119</v>
      </c>
      <c r="Q27" s="82">
        <v>15149333</v>
      </c>
      <c r="R27" s="82">
        <v>14134246</v>
      </c>
      <c r="S27" s="83">
        <v>523034</v>
      </c>
      <c r="T27" s="82">
        <v>15149.333000000001</v>
      </c>
      <c r="U27" s="82">
        <v>14134.245999999999</v>
      </c>
      <c r="V27" s="82">
        <v>523.03399999999999</v>
      </c>
      <c r="W27" s="94"/>
      <c r="Y27" s="87" t="s">
        <v>113</v>
      </c>
      <c r="Z27" s="88">
        <v>6997763</v>
      </c>
      <c r="AA27" s="89">
        <v>4793839</v>
      </c>
      <c r="AB27" s="90">
        <v>1954145</v>
      </c>
      <c r="AC27" s="89">
        <f t="shared" si="0"/>
        <v>6997.7629999999999</v>
      </c>
      <c r="AD27" s="89">
        <f t="shared" si="0"/>
        <v>4793.8389999999999</v>
      </c>
      <c r="AE27" s="89">
        <f t="shared" si="0"/>
        <v>1954.145</v>
      </c>
    </row>
    <row r="28" spans="1:31" ht="19.95" customHeight="1">
      <c r="P28" s="81" t="s">
        <v>105</v>
      </c>
      <c r="Q28" s="82">
        <v>9956771</v>
      </c>
      <c r="R28" s="82">
        <v>9383149</v>
      </c>
      <c r="S28" s="83">
        <v>316338</v>
      </c>
      <c r="T28" s="82">
        <v>9956.7710000000006</v>
      </c>
      <c r="U28" s="82">
        <v>9383.1489999999994</v>
      </c>
      <c r="V28" s="82">
        <v>316.33800000000002</v>
      </c>
      <c r="W28" s="94"/>
      <c r="Y28" s="87" t="s">
        <v>114</v>
      </c>
      <c r="Z28" s="88">
        <v>8686972.5</v>
      </c>
      <c r="AA28" s="89">
        <v>5808833</v>
      </c>
      <c r="AB28" s="90">
        <v>2623982</v>
      </c>
      <c r="AC28" s="89">
        <f t="shared" si="0"/>
        <v>8686.9724999999999</v>
      </c>
      <c r="AD28" s="89">
        <f t="shared" si="0"/>
        <v>5808.8329999999996</v>
      </c>
      <c r="AE28" s="89">
        <f t="shared" si="0"/>
        <v>2623.982</v>
      </c>
    </row>
    <row r="29" spans="1:31" ht="19.95" customHeight="1">
      <c r="P29" s="81" t="s">
        <v>118</v>
      </c>
      <c r="Q29" s="82">
        <v>14340478</v>
      </c>
      <c r="R29" s="82">
        <v>13514628</v>
      </c>
      <c r="S29" s="83">
        <v>475403</v>
      </c>
      <c r="T29" s="82">
        <v>14340.477999999999</v>
      </c>
      <c r="U29" s="82">
        <v>13514.628000000001</v>
      </c>
      <c r="V29" s="82">
        <v>475.40300000000002</v>
      </c>
      <c r="W29" s="94" t="s">
        <v>118</v>
      </c>
      <c r="Y29" s="87" t="s">
        <v>41</v>
      </c>
      <c r="Z29" s="88">
        <v>8325877</v>
      </c>
      <c r="AA29" s="89">
        <v>5494503</v>
      </c>
      <c r="AB29" s="90">
        <v>2561059</v>
      </c>
      <c r="AC29" s="89">
        <f t="shared" si="0"/>
        <v>8325.8770000000004</v>
      </c>
      <c r="AD29" s="89">
        <f t="shared" si="0"/>
        <v>5494.5029999999997</v>
      </c>
      <c r="AE29" s="89">
        <f t="shared" si="0"/>
        <v>2561.0590000000002</v>
      </c>
    </row>
    <row r="30" spans="1:31" ht="19.95" customHeight="1">
      <c r="P30" s="81" t="s">
        <v>128</v>
      </c>
      <c r="Q30" s="82">
        <v>13738212</v>
      </c>
      <c r="R30" s="82">
        <v>12873806</v>
      </c>
      <c r="S30" s="83">
        <v>448767</v>
      </c>
      <c r="T30" s="82">
        <v>14340.477999999999</v>
      </c>
      <c r="U30" s="82">
        <v>13514.628000000001</v>
      </c>
      <c r="V30" s="82">
        <v>475.40300000000002</v>
      </c>
      <c r="W30" s="94"/>
      <c r="Y30" s="87" t="s">
        <v>115</v>
      </c>
      <c r="Z30" s="88">
        <v>8902470</v>
      </c>
      <c r="AA30" s="89">
        <v>6242920</v>
      </c>
      <c r="AB30" s="90">
        <v>2218953</v>
      </c>
      <c r="AC30" s="89">
        <f t="shared" si="0"/>
        <v>8902.4699999999993</v>
      </c>
      <c r="AD30" s="89">
        <f t="shared" si="0"/>
        <v>6242.92</v>
      </c>
      <c r="AE30" s="89">
        <f t="shared" si="0"/>
        <v>2218.953</v>
      </c>
    </row>
    <row r="31" spans="1:31" s="93" customFormat="1" ht="17.399999999999999">
      <c r="A31" s="17"/>
      <c r="P31" s="94" t="s">
        <v>130</v>
      </c>
      <c r="Q31" s="95">
        <v>13881805</v>
      </c>
      <c r="R31" s="96">
        <v>12778061</v>
      </c>
      <c r="S31" s="97">
        <v>761508</v>
      </c>
      <c r="T31" s="96">
        <f t="shared" ref="T31:V38" si="1">Q31/1000</f>
        <v>13881.805</v>
      </c>
      <c r="U31" s="96">
        <f t="shared" si="1"/>
        <v>12778.061</v>
      </c>
      <c r="V31" s="96">
        <f t="shared" si="1"/>
        <v>761.50800000000004</v>
      </c>
      <c r="W31" s="94"/>
      <c r="Y31" s="98" t="s">
        <v>43</v>
      </c>
      <c r="Z31" s="99">
        <v>10184486.5</v>
      </c>
      <c r="AA31" s="100">
        <v>6412308</v>
      </c>
      <c r="AB31" s="101">
        <v>3209750</v>
      </c>
      <c r="AC31" s="100">
        <f t="shared" si="0"/>
        <v>10184.486500000001</v>
      </c>
      <c r="AD31" s="100">
        <f t="shared" si="0"/>
        <v>6412.308</v>
      </c>
      <c r="AE31" s="100">
        <f t="shared" si="0"/>
        <v>3209.75</v>
      </c>
    </row>
    <row r="32" spans="1:31" ht="17.399999999999999">
      <c r="A32" s="102"/>
      <c r="P32" s="94" t="s">
        <v>204</v>
      </c>
      <c r="Q32" s="95">
        <v>14408177</v>
      </c>
      <c r="R32" s="96">
        <v>13369029</v>
      </c>
      <c r="S32" s="97">
        <v>610362</v>
      </c>
      <c r="T32" s="96">
        <f t="shared" si="1"/>
        <v>14408.177</v>
      </c>
      <c r="U32" s="96">
        <f t="shared" si="1"/>
        <v>13369.029</v>
      </c>
      <c r="V32" s="96">
        <f t="shared" si="1"/>
        <v>610.36199999999997</v>
      </c>
      <c r="W32" s="94" t="s">
        <v>205</v>
      </c>
      <c r="Y32" s="87" t="s">
        <v>116</v>
      </c>
      <c r="Z32" s="88">
        <v>7444372</v>
      </c>
      <c r="AA32" s="89">
        <v>5438541</v>
      </c>
      <c r="AB32" s="90">
        <v>1767400</v>
      </c>
      <c r="AC32" s="89">
        <f t="shared" si="0"/>
        <v>7444.3720000000003</v>
      </c>
      <c r="AD32" s="89">
        <f t="shared" si="0"/>
        <v>5438.5410000000002</v>
      </c>
      <c r="AE32" s="89">
        <f t="shared" si="0"/>
        <v>1767.4</v>
      </c>
    </row>
    <row r="33" spans="1:31" ht="17.399999999999999">
      <c r="A33" s="102"/>
      <c r="B33" s="105"/>
      <c r="C33" s="105"/>
      <c r="D33" s="105"/>
      <c r="E33" s="105"/>
      <c r="P33" s="94" t="s">
        <v>131</v>
      </c>
      <c r="Q33" s="82">
        <v>16289604</v>
      </c>
      <c r="R33" s="82">
        <v>15260742</v>
      </c>
      <c r="S33" s="83">
        <v>612321</v>
      </c>
      <c r="T33" s="96">
        <f t="shared" si="1"/>
        <v>16289.603999999999</v>
      </c>
      <c r="U33" s="96">
        <f t="shared" si="1"/>
        <v>15260.742</v>
      </c>
      <c r="V33" s="96">
        <f t="shared" si="1"/>
        <v>612.32100000000003</v>
      </c>
      <c r="W33" s="94"/>
      <c r="Y33" s="87" t="s">
        <v>117</v>
      </c>
      <c r="Z33" s="88">
        <v>9283019</v>
      </c>
      <c r="AA33" s="89">
        <v>6598816</v>
      </c>
      <c r="AB33" s="90">
        <v>2403579</v>
      </c>
      <c r="AC33" s="89">
        <f t="shared" si="0"/>
        <v>9283.0190000000002</v>
      </c>
      <c r="AD33" s="89">
        <f t="shared" si="0"/>
        <v>6598.8159999999998</v>
      </c>
      <c r="AE33" s="89">
        <f t="shared" si="0"/>
        <v>2403.5790000000002</v>
      </c>
    </row>
    <row r="34" spans="1:31">
      <c r="P34" s="94" t="s">
        <v>132</v>
      </c>
      <c r="Q34" s="82">
        <v>16054541</v>
      </c>
      <c r="R34" s="82">
        <v>14640310</v>
      </c>
      <c r="S34" s="83">
        <v>964876</v>
      </c>
      <c r="T34" s="96">
        <f t="shared" si="1"/>
        <v>16054.540999999999</v>
      </c>
      <c r="U34" s="96">
        <f t="shared" si="1"/>
        <v>14640.31</v>
      </c>
      <c r="V34" s="96">
        <f t="shared" si="1"/>
        <v>964.87599999999998</v>
      </c>
      <c r="W34" s="94"/>
      <c r="Y34" s="87" t="s">
        <v>45</v>
      </c>
      <c r="Z34" s="88">
        <v>10309281.5</v>
      </c>
      <c r="AA34" s="89">
        <v>6878062</v>
      </c>
      <c r="AB34" s="90">
        <v>3022730</v>
      </c>
      <c r="AC34" s="89">
        <f t="shared" si="0"/>
        <v>10309.281499999999</v>
      </c>
      <c r="AD34" s="89">
        <f t="shared" si="0"/>
        <v>6878.0619999999999</v>
      </c>
      <c r="AE34" s="89">
        <f t="shared" si="0"/>
        <v>3022.73</v>
      </c>
    </row>
    <row r="35" spans="1:31">
      <c r="P35" s="94" t="s">
        <v>133</v>
      </c>
      <c r="Q35" s="82">
        <v>13411941</v>
      </c>
      <c r="R35" s="82">
        <v>12407145</v>
      </c>
      <c r="S35" s="83">
        <v>563239</v>
      </c>
      <c r="T35" s="82">
        <f t="shared" si="1"/>
        <v>13411.941000000001</v>
      </c>
      <c r="U35" s="82">
        <f t="shared" si="1"/>
        <v>12407.145</v>
      </c>
      <c r="V35" s="82">
        <f t="shared" si="1"/>
        <v>563.23900000000003</v>
      </c>
      <c r="W35" s="94" t="s">
        <v>133</v>
      </c>
      <c r="Y35" s="87" t="s">
        <v>46</v>
      </c>
      <c r="Z35" s="88">
        <v>7194504</v>
      </c>
      <c r="AA35" s="89">
        <v>5497460</v>
      </c>
      <c r="AB35" s="90">
        <v>1439145</v>
      </c>
      <c r="AC35" s="89">
        <v>7194.5039999999999</v>
      </c>
      <c r="AD35" s="89">
        <v>5497.46</v>
      </c>
      <c r="AE35" s="89">
        <v>1439.145</v>
      </c>
    </row>
    <row r="36" spans="1:31">
      <c r="P36" s="94" t="s">
        <v>178</v>
      </c>
      <c r="Q36" s="82">
        <v>13160733</v>
      </c>
      <c r="R36" s="82">
        <v>12085445</v>
      </c>
      <c r="S36" s="83">
        <v>719444</v>
      </c>
      <c r="T36" s="82">
        <f t="shared" si="1"/>
        <v>13160.733</v>
      </c>
      <c r="U36" s="82">
        <f t="shared" si="1"/>
        <v>12085.445</v>
      </c>
      <c r="V36" s="82">
        <f t="shared" si="1"/>
        <v>719.44399999999996</v>
      </c>
      <c r="W36" s="94"/>
      <c r="Y36" s="87" t="s">
        <v>48</v>
      </c>
      <c r="Z36" s="88">
        <v>10502584</v>
      </c>
      <c r="AA36" s="89">
        <v>6497490</v>
      </c>
      <c r="AB36" s="90">
        <v>3535101</v>
      </c>
      <c r="AC36" s="89">
        <f t="shared" ref="AC36:AE58" si="2">Z36/1000</f>
        <v>10502.584000000001</v>
      </c>
      <c r="AD36" s="89">
        <f t="shared" si="2"/>
        <v>6497.49</v>
      </c>
      <c r="AE36" s="89">
        <f t="shared" si="2"/>
        <v>3535.1010000000001</v>
      </c>
    </row>
    <row r="37" spans="1:31">
      <c r="P37" s="94" t="s">
        <v>206</v>
      </c>
      <c r="Q37" s="82">
        <v>11892248</v>
      </c>
      <c r="R37" s="82">
        <v>10928330</v>
      </c>
      <c r="S37" s="83">
        <v>588100</v>
      </c>
      <c r="T37" s="82">
        <f t="shared" si="1"/>
        <v>11892.248</v>
      </c>
      <c r="U37" s="82">
        <f t="shared" si="1"/>
        <v>10928.33</v>
      </c>
      <c r="V37" s="82">
        <f t="shared" si="1"/>
        <v>588.1</v>
      </c>
      <c r="W37" s="94"/>
      <c r="Y37" s="87" t="s">
        <v>49</v>
      </c>
      <c r="Z37" s="88">
        <v>7949826</v>
      </c>
      <c r="AA37" s="89">
        <v>5132908</v>
      </c>
      <c r="AB37" s="90">
        <v>2629195</v>
      </c>
      <c r="AC37" s="89">
        <f t="shared" si="2"/>
        <v>7949.826</v>
      </c>
      <c r="AD37" s="89">
        <f t="shared" si="2"/>
        <v>5132.9080000000004</v>
      </c>
      <c r="AE37" s="89">
        <f t="shared" si="2"/>
        <v>2629.1950000000002</v>
      </c>
    </row>
    <row r="38" spans="1:31">
      <c r="P38" s="94" t="s">
        <v>207</v>
      </c>
      <c r="Q38" s="82">
        <v>13723920</v>
      </c>
      <c r="R38" s="82">
        <v>12592201</v>
      </c>
      <c r="S38" s="83">
        <v>626752</v>
      </c>
      <c r="T38" s="82">
        <f t="shared" si="1"/>
        <v>13723.92</v>
      </c>
      <c r="U38" s="82">
        <f t="shared" si="1"/>
        <v>12592.200999999999</v>
      </c>
      <c r="V38" s="82">
        <f t="shared" si="1"/>
        <v>626.75199999999995</v>
      </c>
      <c r="W38" s="94" t="s">
        <v>207</v>
      </c>
      <c r="Y38" s="87" t="s">
        <v>50</v>
      </c>
      <c r="Z38" s="88">
        <v>9903783</v>
      </c>
      <c r="AA38" s="89">
        <v>6552712</v>
      </c>
      <c r="AB38" s="90">
        <v>2946655</v>
      </c>
      <c r="AC38" s="89">
        <f t="shared" si="2"/>
        <v>9903.7829999999994</v>
      </c>
      <c r="AD38" s="89">
        <f t="shared" si="2"/>
        <v>6552.7120000000004</v>
      </c>
      <c r="AE38" s="89">
        <f t="shared" si="2"/>
        <v>2946.6550000000002</v>
      </c>
    </row>
    <row r="39" spans="1:31">
      <c r="Y39" s="87" t="s">
        <v>52</v>
      </c>
      <c r="Z39" s="88">
        <v>8984460</v>
      </c>
      <c r="AA39" s="89">
        <v>6130528</v>
      </c>
      <c r="AB39" s="90">
        <v>2500651</v>
      </c>
      <c r="AC39" s="89">
        <f t="shared" si="2"/>
        <v>8984.4599999999991</v>
      </c>
      <c r="AD39" s="89">
        <f t="shared" si="2"/>
        <v>6130.5280000000002</v>
      </c>
      <c r="AE39" s="89">
        <f t="shared" si="2"/>
        <v>2500.6509999999998</v>
      </c>
    </row>
    <row r="40" spans="1:31">
      <c r="Y40" s="87" t="s">
        <v>53</v>
      </c>
      <c r="Z40" s="88">
        <v>8927024</v>
      </c>
      <c r="AA40" s="89">
        <v>5925206</v>
      </c>
      <c r="AB40" s="90">
        <v>2618623</v>
      </c>
      <c r="AC40" s="89">
        <f t="shared" si="2"/>
        <v>8927.0239999999994</v>
      </c>
      <c r="AD40" s="89">
        <f t="shared" si="2"/>
        <v>5925.2060000000001</v>
      </c>
      <c r="AE40" s="89">
        <f t="shared" si="2"/>
        <v>2618.623</v>
      </c>
    </row>
    <row r="41" spans="1:31">
      <c r="Y41" s="87" t="s">
        <v>54</v>
      </c>
      <c r="Z41" s="88">
        <v>9138928</v>
      </c>
      <c r="AA41" s="89">
        <v>5782702</v>
      </c>
      <c r="AB41" s="90">
        <v>2849656</v>
      </c>
      <c r="AC41" s="89">
        <f t="shared" si="2"/>
        <v>9138.9279999999999</v>
      </c>
      <c r="AD41" s="89">
        <f t="shared" si="2"/>
        <v>5782.7020000000002</v>
      </c>
      <c r="AE41" s="89">
        <f t="shared" si="2"/>
        <v>2849.6559999999999</v>
      </c>
    </row>
    <row r="42" spans="1:31">
      <c r="Y42" s="87" t="s">
        <v>56</v>
      </c>
      <c r="Z42" s="88">
        <v>8746229</v>
      </c>
      <c r="AA42" s="89">
        <v>6085706</v>
      </c>
      <c r="AB42" s="90">
        <v>2071806</v>
      </c>
      <c r="AC42" s="89">
        <f t="shared" si="2"/>
        <v>8746.2289999999994</v>
      </c>
      <c r="AD42" s="89">
        <f t="shared" si="2"/>
        <v>6085.7060000000001</v>
      </c>
      <c r="AE42" s="89">
        <f t="shared" si="2"/>
        <v>2071.806</v>
      </c>
    </row>
    <row r="43" spans="1:31">
      <c r="Y43" s="87" t="s">
        <v>57</v>
      </c>
      <c r="Z43" s="88">
        <v>7777611</v>
      </c>
      <c r="AA43" s="89">
        <v>5684049</v>
      </c>
      <c r="AB43" s="90">
        <v>1684543</v>
      </c>
      <c r="AC43" s="89">
        <f t="shared" si="2"/>
        <v>7777.6109999999999</v>
      </c>
      <c r="AD43" s="89">
        <f t="shared" si="2"/>
        <v>5684.049</v>
      </c>
      <c r="AE43" s="89">
        <f t="shared" si="2"/>
        <v>1684.5429999999999</v>
      </c>
    </row>
    <row r="44" spans="1:31">
      <c r="Y44" s="87" t="s">
        <v>58</v>
      </c>
      <c r="Z44" s="88">
        <v>9743924</v>
      </c>
      <c r="AA44" s="89">
        <v>6731112</v>
      </c>
      <c r="AB44" s="90">
        <v>2559841</v>
      </c>
      <c r="AC44" s="89">
        <f t="shared" si="2"/>
        <v>9743.9240000000009</v>
      </c>
      <c r="AD44" s="89">
        <f t="shared" si="2"/>
        <v>6731.1120000000001</v>
      </c>
      <c r="AE44" s="89">
        <f t="shared" si="2"/>
        <v>2559.8409999999999</v>
      </c>
    </row>
    <row r="45" spans="1:31">
      <c r="Y45" s="87" t="s">
        <v>60</v>
      </c>
      <c r="Z45" s="88">
        <v>9265390</v>
      </c>
      <c r="AA45" s="89">
        <v>7462691</v>
      </c>
      <c r="AB45" s="90">
        <v>1463731</v>
      </c>
      <c r="AC45" s="89">
        <f t="shared" si="2"/>
        <v>9265.39</v>
      </c>
      <c r="AD45" s="89">
        <f t="shared" si="2"/>
        <v>7462.6909999999998</v>
      </c>
      <c r="AE45" s="89">
        <f t="shared" si="2"/>
        <v>1463.731</v>
      </c>
    </row>
    <row r="46" spans="1:31">
      <c r="Y46" s="87" t="s">
        <v>61</v>
      </c>
      <c r="Z46" s="88">
        <v>6169541.5</v>
      </c>
      <c r="AA46" s="89">
        <v>4616060</v>
      </c>
      <c r="AB46" s="90">
        <v>1303227.5</v>
      </c>
      <c r="AC46" s="89">
        <f t="shared" si="2"/>
        <v>6169.5415000000003</v>
      </c>
      <c r="AD46" s="89">
        <f t="shared" si="2"/>
        <v>4616.0600000000004</v>
      </c>
      <c r="AE46" s="89">
        <f t="shared" si="2"/>
        <v>1303.2275</v>
      </c>
    </row>
    <row r="47" spans="1:31">
      <c r="Y47" s="86" t="s">
        <v>62</v>
      </c>
      <c r="Z47" s="85">
        <v>6888624</v>
      </c>
      <c r="AA47" s="82">
        <v>4634432</v>
      </c>
      <c r="AB47" s="83">
        <v>1901783</v>
      </c>
      <c r="AC47" s="82">
        <f t="shared" si="2"/>
        <v>6888.6239999999998</v>
      </c>
      <c r="AD47" s="82">
        <f t="shared" si="2"/>
        <v>4634.4319999999998</v>
      </c>
      <c r="AE47" s="82">
        <f t="shared" si="2"/>
        <v>1901.7829999999999</v>
      </c>
    </row>
    <row r="48" spans="1:31">
      <c r="Y48" s="86" t="s">
        <v>64</v>
      </c>
      <c r="Z48" s="91">
        <v>6464230</v>
      </c>
      <c r="AA48" s="91">
        <v>3871472</v>
      </c>
      <c r="AB48" s="92">
        <v>2344384</v>
      </c>
      <c r="AC48" s="82">
        <f t="shared" si="2"/>
        <v>6464.23</v>
      </c>
      <c r="AD48" s="82">
        <f t="shared" si="2"/>
        <v>3871.4720000000002</v>
      </c>
      <c r="AE48" s="82">
        <f t="shared" si="2"/>
        <v>2344.384</v>
      </c>
    </row>
    <row r="49" spans="25:31">
      <c r="Y49" s="86" t="s">
        <v>65</v>
      </c>
      <c r="Z49" s="91">
        <v>8393603</v>
      </c>
      <c r="AA49" s="91">
        <v>4966324</v>
      </c>
      <c r="AB49" s="92">
        <v>3124378</v>
      </c>
      <c r="AC49" s="82">
        <f t="shared" si="2"/>
        <v>8393.6029999999992</v>
      </c>
      <c r="AD49" s="82">
        <f t="shared" si="2"/>
        <v>4966.3239999999996</v>
      </c>
      <c r="AE49" s="82">
        <f t="shared" si="2"/>
        <v>3124.3780000000002</v>
      </c>
    </row>
    <row r="50" spans="25:31">
      <c r="Y50" s="86" t="s">
        <v>66</v>
      </c>
      <c r="Z50" s="85">
        <v>9311519</v>
      </c>
      <c r="AA50" s="82">
        <v>5330087</v>
      </c>
      <c r="AB50" s="83">
        <v>3565070</v>
      </c>
      <c r="AC50" s="82">
        <f t="shared" si="2"/>
        <v>9311.5190000000002</v>
      </c>
      <c r="AD50" s="82">
        <f t="shared" si="2"/>
        <v>5330.0870000000004</v>
      </c>
      <c r="AE50" s="82">
        <f t="shared" si="2"/>
        <v>3565.07</v>
      </c>
    </row>
    <row r="51" spans="25:31">
      <c r="Y51" s="86" t="s">
        <v>68</v>
      </c>
      <c r="Z51" s="91">
        <v>8612590</v>
      </c>
      <c r="AA51" s="91">
        <v>5290798</v>
      </c>
      <c r="AB51" s="92">
        <v>2898672</v>
      </c>
      <c r="AC51" s="82">
        <f t="shared" si="2"/>
        <v>8612.59</v>
      </c>
      <c r="AD51" s="82">
        <f t="shared" si="2"/>
        <v>5290.7979999999998</v>
      </c>
      <c r="AE51" s="82">
        <f t="shared" si="2"/>
        <v>2898.672</v>
      </c>
    </row>
    <row r="52" spans="25:31">
      <c r="Y52" s="86" t="s">
        <v>70</v>
      </c>
      <c r="Z52" s="91">
        <v>8262723</v>
      </c>
      <c r="AA52" s="91">
        <v>5084914</v>
      </c>
      <c r="AB52" s="92">
        <v>2864210</v>
      </c>
      <c r="AC52" s="82">
        <f t="shared" si="2"/>
        <v>8262.723</v>
      </c>
      <c r="AD52" s="82">
        <f t="shared" si="2"/>
        <v>5084.9139999999998</v>
      </c>
      <c r="AE52" s="82">
        <f t="shared" si="2"/>
        <v>2864.21</v>
      </c>
    </row>
    <row r="53" spans="25:31">
      <c r="Y53" s="86" t="s">
        <v>71</v>
      </c>
      <c r="Z53" s="85">
        <v>9563307</v>
      </c>
      <c r="AA53" s="82">
        <v>5706837</v>
      </c>
      <c r="AB53" s="83">
        <v>3522238</v>
      </c>
      <c r="AC53" s="82">
        <f t="shared" si="2"/>
        <v>9563.3070000000007</v>
      </c>
      <c r="AD53" s="82">
        <f t="shared" si="2"/>
        <v>5706.8370000000004</v>
      </c>
      <c r="AE53" s="82">
        <f t="shared" si="2"/>
        <v>3522.2379999999998</v>
      </c>
    </row>
    <row r="54" spans="25:31">
      <c r="Y54" s="86" t="s">
        <v>72</v>
      </c>
      <c r="Z54" s="91">
        <v>9345055</v>
      </c>
      <c r="AA54" s="91">
        <v>5730547</v>
      </c>
      <c r="AB54" s="92">
        <v>3255113</v>
      </c>
      <c r="AC54" s="82">
        <f t="shared" si="2"/>
        <v>9345.0550000000003</v>
      </c>
      <c r="AD54" s="82">
        <f t="shared" si="2"/>
        <v>5730.5469999999996</v>
      </c>
      <c r="AE54" s="82">
        <f t="shared" si="2"/>
        <v>3255.1129999999998</v>
      </c>
    </row>
    <row r="55" spans="25:31">
      <c r="Y55" s="86" t="s">
        <v>73</v>
      </c>
      <c r="Z55" s="91">
        <v>9517006</v>
      </c>
      <c r="AA55" s="91">
        <v>5749648</v>
      </c>
      <c r="AB55" s="92">
        <v>3453717</v>
      </c>
      <c r="AC55" s="82">
        <f t="shared" si="2"/>
        <v>9517.0059999999994</v>
      </c>
      <c r="AD55" s="82">
        <f t="shared" si="2"/>
        <v>5749.6480000000001</v>
      </c>
      <c r="AE55" s="82">
        <f t="shared" si="2"/>
        <v>3453.7170000000001</v>
      </c>
    </row>
    <row r="56" spans="25:31">
      <c r="Y56" s="86" t="s">
        <v>74</v>
      </c>
      <c r="Z56" s="85">
        <v>9089255</v>
      </c>
      <c r="AA56" s="82">
        <v>6452391</v>
      </c>
      <c r="AB56" s="83">
        <v>2265033</v>
      </c>
      <c r="AC56" s="82">
        <f t="shared" si="2"/>
        <v>9089.2549999999992</v>
      </c>
      <c r="AD56" s="82">
        <f t="shared" si="2"/>
        <v>6452.3909999999996</v>
      </c>
      <c r="AE56" s="82">
        <f t="shared" si="2"/>
        <v>2265.0329999999999</v>
      </c>
    </row>
    <row r="57" spans="25:31">
      <c r="Y57" s="86" t="s">
        <v>75</v>
      </c>
      <c r="Z57" s="91">
        <v>8902795</v>
      </c>
      <c r="AA57" s="91">
        <v>6679218</v>
      </c>
      <c r="AB57" s="92">
        <v>1855182</v>
      </c>
      <c r="AC57" s="82">
        <f t="shared" si="2"/>
        <v>8902.7950000000001</v>
      </c>
      <c r="AD57" s="82">
        <f t="shared" si="2"/>
        <v>6679.2179999999998</v>
      </c>
      <c r="AE57" s="82">
        <f t="shared" si="2"/>
        <v>1855.182</v>
      </c>
    </row>
    <row r="58" spans="25:31">
      <c r="Y58" s="86" t="s">
        <v>76</v>
      </c>
      <c r="Z58" s="91">
        <v>8822354</v>
      </c>
      <c r="AA58" s="91">
        <v>7110271</v>
      </c>
      <c r="AB58" s="92">
        <v>1349071</v>
      </c>
      <c r="AC58" s="82">
        <f t="shared" si="2"/>
        <v>8822.3539999999994</v>
      </c>
      <c r="AD58" s="82">
        <f t="shared" si="2"/>
        <v>7110.2709999999997</v>
      </c>
      <c r="AE58" s="82">
        <f t="shared" si="2"/>
        <v>1349.0709999999999</v>
      </c>
    </row>
    <row r="60" spans="25:31">
      <c r="Y60" s="84" t="s">
        <v>25</v>
      </c>
      <c r="Z60" s="85">
        <v>9848195</v>
      </c>
      <c r="AA60" s="82">
        <v>7887411</v>
      </c>
      <c r="AB60" s="83">
        <v>1528451</v>
      </c>
      <c r="AC60" s="82">
        <v>9848.1949999999997</v>
      </c>
      <c r="AD60" s="82">
        <v>7887.4110000000001</v>
      </c>
      <c r="AE60" s="82">
        <v>1528.451</v>
      </c>
    </row>
    <row r="61" spans="25:31">
      <c r="Y61" s="84" t="s">
        <v>29</v>
      </c>
      <c r="Z61" s="85">
        <v>11440124</v>
      </c>
      <c r="AA61" s="82">
        <v>8373552</v>
      </c>
      <c r="AB61" s="83">
        <v>2009930</v>
      </c>
      <c r="AC61" s="82">
        <v>11440.124</v>
      </c>
      <c r="AD61" s="82">
        <v>8373.5519999999997</v>
      </c>
      <c r="AE61" s="82">
        <v>2009.93</v>
      </c>
    </row>
    <row r="62" spans="25:31">
      <c r="Y62" s="84" t="s">
        <v>33</v>
      </c>
      <c r="Z62" s="85">
        <v>11089716</v>
      </c>
      <c r="AA62" s="82">
        <v>8437078</v>
      </c>
      <c r="AB62" s="83">
        <v>2046398</v>
      </c>
      <c r="AC62" s="82">
        <v>11089.716</v>
      </c>
      <c r="AD62" s="82">
        <v>8437.0779999999995</v>
      </c>
      <c r="AE62" s="82">
        <v>2046.3979999999999</v>
      </c>
    </row>
    <row r="63" spans="25:31">
      <c r="Y63" s="84" t="s">
        <v>37</v>
      </c>
      <c r="Z63" s="85">
        <v>11574838</v>
      </c>
      <c r="AA63" s="82">
        <v>10107235</v>
      </c>
      <c r="AB63" s="83">
        <v>987897</v>
      </c>
      <c r="AC63" s="82">
        <v>11574.838</v>
      </c>
      <c r="AD63" s="82">
        <v>10107.235000000001</v>
      </c>
      <c r="AE63" s="82">
        <v>987.89700000000005</v>
      </c>
    </row>
    <row r="64" spans="25:31">
      <c r="Y64" s="84" t="s">
        <v>40</v>
      </c>
      <c r="Z64" s="85">
        <v>8968254</v>
      </c>
      <c r="AA64" s="82">
        <v>7979268</v>
      </c>
      <c r="AB64" s="83">
        <v>710861</v>
      </c>
      <c r="AC64" s="82">
        <v>8968.2540000000008</v>
      </c>
      <c r="AD64" s="82">
        <v>7979.268</v>
      </c>
      <c r="AE64" s="82">
        <v>710.86099999999999</v>
      </c>
    </row>
    <row r="65" spans="25:31">
      <c r="Y65" s="84" t="s">
        <v>42</v>
      </c>
      <c r="Z65" s="85">
        <v>10612523</v>
      </c>
      <c r="AA65" s="82">
        <v>9088091</v>
      </c>
      <c r="AB65" s="83">
        <v>1137645</v>
      </c>
      <c r="AC65" s="82">
        <v>10612.522999999999</v>
      </c>
      <c r="AD65" s="82">
        <v>9088.0910000000003</v>
      </c>
      <c r="AE65" s="82">
        <v>1137.645</v>
      </c>
    </row>
    <row r="66" spans="25:31">
      <c r="Y66" s="84" t="s">
        <v>44</v>
      </c>
      <c r="Z66" s="85">
        <v>9969199</v>
      </c>
      <c r="AA66" s="82">
        <v>8903779</v>
      </c>
      <c r="AB66" s="83">
        <v>826804</v>
      </c>
      <c r="AC66" s="82">
        <v>9969.1990000000005</v>
      </c>
      <c r="AD66" s="82">
        <v>8903.7790000000005</v>
      </c>
      <c r="AE66" s="82">
        <v>826.80399999999997</v>
      </c>
    </row>
    <row r="67" spans="25:31">
      <c r="Y67" s="84" t="s">
        <v>47</v>
      </c>
      <c r="Z67" s="85">
        <v>9683885</v>
      </c>
      <c r="AA67" s="82">
        <v>8561660</v>
      </c>
      <c r="AB67" s="83">
        <v>885738</v>
      </c>
      <c r="AC67" s="82">
        <v>9683.8850000000002</v>
      </c>
      <c r="AD67" s="82">
        <v>8561.66</v>
      </c>
      <c r="AE67" s="82">
        <v>885.73800000000006</v>
      </c>
    </row>
    <row r="68" spans="25:31">
      <c r="Y68" s="84" t="s">
        <v>51</v>
      </c>
      <c r="Z68" s="85">
        <v>8165684</v>
      </c>
      <c r="AA68" s="82">
        <v>7345199</v>
      </c>
      <c r="AB68" s="83">
        <v>440191</v>
      </c>
      <c r="AC68" s="82">
        <v>8165.6840000000002</v>
      </c>
      <c r="AD68" s="82">
        <v>7345.1989999999996</v>
      </c>
      <c r="AE68" s="82">
        <v>440.19099999999997</v>
      </c>
    </row>
    <row r="69" spans="25:31">
      <c r="Y69" s="84" t="s">
        <v>55</v>
      </c>
      <c r="Z69" s="85">
        <v>11713699</v>
      </c>
      <c r="AA69" s="82">
        <v>10776315</v>
      </c>
      <c r="AB69" s="83">
        <v>606026</v>
      </c>
      <c r="AC69" s="82">
        <v>11713.699000000001</v>
      </c>
      <c r="AD69" s="82">
        <v>10776.315000000001</v>
      </c>
      <c r="AE69" s="82">
        <v>606.02599999999995</v>
      </c>
    </row>
    <row r="70" spans="25:31">
      <c r="Y70" s="84" t="s">
        <v>59</v>
      </c>
      <c r="Z70" s="85">
        <v>11715533</v>
      </c>
      <c r="AA70" s="82">
        <v>10698044</v>
      </c>
      <c r="AB70" s="83">
        <v>649559</v>
      </c>
      <c r="AC70" s="82">
        <v>11715.532999999999</v>
      </c>
      <c r="AD70" s="82">
        <v>10698.044</v>
      </c>
      <c r="AE70" s="82">
        <v>649.55899999999997</v>
      </c>
    </row>
    <row r="71" spans="25:31">
      <c r="Y71" s="84" t="s">
        <v>63</v>
      </c>
      <c r="Z71" s="85">
        <v>11656347</v>
      </c>
      <c r="AA71" s="82">
        <v>10727910</v>
      </c>
      <c r="AB71" s="83">
        <v>547766</v>
      </c>
      <c r="AC71" s="82">
        <v>11656.347</v>
      </c>
      <c r="AD71" s="82">
        <v>10727.91</v>
      </c>
      <c r="AE71" s="82">
        <v>547.76599999999996</v>
      </c>
    </row>
    <row r="72" spans="25:31">
      <c r="Y72" s="84" t="s">
        <v>67</v>
      </c>
      <c r="Z72" s="85">
        <v>10888925</v>
      </c>
      <c r="AA72" s="82">
        <v>10162943</v>
      </c>
      <c r="AB72" s="83">
        <v>347454</v>
      </c>
      <c r="AC72" s="82">
        <v>10888.924999999999</v>
      </c>
      <c r="AD72" s="82">
        <v>10162.942999999999</v>
      </c>
      <c r="AE72" s="82">
        <v>347.45400000000001</v>
      </c>
    </row>
    <row r="73" spans="25:31">
      <c r="Y73" s="84" t="s">
        <v>69</v>
      </c>
      <c r="Z73" s="85">
        <v>17205163</v>
      </c>
      <c r="AA73" s="82">
        <v>16306900</v>
      </c>
      <c r="AB73" s="83">
        <v>500675</v>
      </c>
      <c r="AC73" s="82">
        <v>17205.163</v>
      </c>
      <c r="AD73" s="82">
        <v>16306.9</v>
      </c>
      <c r="AE73" s="82">
        <v>500.67500000000001</v>
      </c>
    </row>
    <row r="74" spans="25:31">
      <c r="Y74" s="84" t="s">
        <v>79</v>
      </c>
      <c r="Z74" s="85">
        <v>13659581</v>
      </c>
      <c r="AA74" s="82">
        <v>12781739</v>
      </c>
      <c r="AB74" s="83">
        <v>441207</v>
      </c>
      <c r="AC74" s="82">
        <v>13659.581</v>
      </c>
      <c r="AD74" s="82">
        <v>12781.739</v>
      </c>
      <c r="AE74" s="82">
        <v>441.20699999999999</v>
      </c>
    </row>
    <row r="75" spans="25:31">
      <c r="Y75" s="84" t="s">
        <v>77</v>
      </c>
      <c r="Z75" s="85">
        <v>14599945</v>
      </c>
      <c r="AA75" s="82">
        <v>13114019</v>
      </c>
      <c r="AB75" s="83">
        <v>771179</v>
      </c>
      <c r="AC75" s="82">
        <v>14599.945</v>
      </c>
      <c r="AD75" s="82">
        <v>13114.019</v>
      </c>
      <c r="AE75" s="82">
        <v>771.17899999999997</v>
      </c>
    </row>
    <row r="76" spans="25:31">
      <c r="Y76" s="84" t="s">
        <v>78</v>
      </c>
      <c r="Z76" s="85">
        <v>13973265</v>
      </c>
      <c r="AA76" s="82">
        <v>12679576</v>
      </c>
      <c r="AB76" s="83">
        <v>605394</v>
      </c>
      <c r="AC76" s="82">
        <v>13973.264999999999</v>
      </c>
      <c r="AD76" s="82">
        <v>12679.575999999999</v>
      </c>
      <c r="AE76" s="82">
        <v>605.39400000000001</v>
      </c>
    </row>
    <row r="77" spans="25:31">
      <c r="Y77" s="84" t="s">
        <v>83</v>
      </c>
      <c r="Z77" s="85">
        <v>12020442</v>
      </c>
      <c r="AA77" s="82">
        <v>10624448</v>
      </c>
      <c r="AB77" s="83">
        <v>748472</v>
      </c>
      <c r="AC77" s="82">
        <v>12020.441999999999</v>
      </c>
      <c r="AD77" s="82">
        <v>10624.448</v>
      </c>
      <c r="AE77" s="82">
        <v>748.47199999999998</v>
      </c>
    </row>
    <row r="78" spans="25:31">
      <c r="Y78" s="84" t="s">
        <v>98</v>
      </c>
      <c r="Z78" s="85">
        <v>11432368</v>
      </c>
      <c r="AA78" s="82">
        <v>10364627</v>
      </c>
      <c r="AB78" s="83">
        <v>620047</v>
      </c>
      <c r="AC78" s="82">
        <v>11432.368</v>
      </c>
      <c r="AD78" s="82">
        <v>10364.627</v>
      </c>
      <c r="AE78" s="82">
        <v>620.04700000000003</v>
      </c>
    </row>
    <row r="79" spans="25:31">
      <c r="Y79" s="84" t="s">
        <v>99</v>
      </c>
      <c r="Z79" s="85">
        <v>12755431</v>
      </c>
      <c r="AA79" s="82">
        <v>11467656</v>
      </c>
      <c r="AB79" s="83">
        <v>700966</v>
      </c>
      <c r="AC79" s="82">
        <v>12755.431</v>
      </c>
      <c r="AD79" s="82">
        <v>11467.656000000001</v>
      </c>
      <c r="AE79" s="82">
        <v>700.96600000000001</v>
      </c>
    </row>
    <row r="80" spans="25:31">
      <c r="Y80" s="81" t="s">
        <v>100</v>
      </c>
      <c r="Z80" s="82">
        <v>12013190</v>
      </c>
      <c r="AA80" s="82">
        <v>11016323</v>
      </c>
      <c r="AB80" s="83">
        <v>529477</v>
      </c>
      <c r="AC80" s="82">
        <f t="shared" ref="AC80:AE87" si="3">Z80/1000</f>
        <v>12013.19</v>
      </c>
      <c r="AD80" s="82">
        <f t="shared" si="3"/>
        <v>11016.323</v>
      </c>
      <c r="AE80" s="82">
        <f t="shared" si="3"/>
        <v>529.47699999999998</v>
      </c>
    </row>
    <row r="81" spans="25:31">
      <c r="Y81" s="81" t="s">
        <v>101</v>
      </c>
      <c r="Z81" s="82">
        <v>14535390</v>
      </c>
      <c r="AA81" s="82">
        <v>13367321</v>
      </c>
      <c r="AB81" s="83">
        <v>672338</v>
      </c>
      <c r="AC81" s="82">
        <f t="shared" si="3"/>
        <v>14535.39</v>
      </c>
      <c r="AD81" s="82">
        <f t="shared" si="3"/>
        <v>13367.321</v>
      </c>
      <c r="AE81" s="82">
        <f t="shared" si="3"/>
        <v>672.33799999999997</v>
      </c>
    </row>
    <row r="82" spans="25:31">
      <c r="Y82" s="81" t="s">
        <v>102</v>
      </c>
      <c r="Z82" s="91">
        <v>13986038</v>
      </c>
      <c r="AA82" s="91">
        <v>12836457</v>
      </c>
      <c r="AB82" s="92">
        <v>640597</v>
      </c>
      <c r="AC82" s="82">
        <f t="shared" si="3"/>
        <v>13986.038</v>
      </c>
      <c r="AD82" s="82">
        <f t="shared" si="3"/>
        <v>12836.457</v>
      </c>
      <c r="AE82" s="82">
        <f t="shared" si="3"/>
        <v>640.59699999999998</v>
      </c>
    </row>
    <row r="83" spans="25:31">
      <c r="Y83" s="81" t="s">
        <v>103</v>
      </c>
      <c r="Z83" s="82">
        <v>12828289</v>
      </c>
      <c r="AA83" s="82">
        <v>12047414</v>
      </c>
      <c r="AB83" s="83">
        <v>441537</v>
      </c>
      <c r="AC83" s="82">
        <f t="shared" si="3"/>
        <v>12828.289000000001</v>
      </c>
      <c r="AD83" s="82">
        <f t="shared" si="3"/>
        <v>12047.414000000001</v>
      </c>
      <c r="AE83" s="82">
        <f t="shared" si="3"/>
        <v>441.53699999999998</v>
      </c>
    </row>
    <row r="84" spans="25:31">
      <c r="Y84" s="84" t="s">
        <v>104</v>
      </c>
      <c r="Z84" s="82">
        <v>13239672</v>
      </c>
      <c r="AA84" s="82">
        <v>12483620</v>
      </c>
      <c r="AB84" s="83">
        <v>288851</v>
      </c>
      <c r="AC84" s="82">
        <f t="shared" si="3"/>
        <v>13239.672</v>
      </c>
      <c r="AD84" s="82">
        <f t="shared" si="3"/>
        <v>12483.62</v>
      </c>
      <c r="AE84" s="82">
        <f t="shared" si="3"/>
        <v>288.851</v>
      </c>
    </row>
    <row r="85" spans="25:31">
      <c r="Y85" s="84" t="s">
        <v>119</v>
      </c>
      <c r="Z85" s="82">
        <v>15149333</v>
      </c>
      <c r="AA85" s="82">
        <v>14134246</v>
      </c>
      <c r="AB85" s="83">
        <v>523034</v>
      </c>
      <c r="AC85" s="82">
        <f t="shared" si="3"/>
        <v>15149.333000000001</v>
      </c>
      <c r="AD85" s="82">
        <f t="shared" si="3"/>
        <v>14134.245999999999</v>
      </c>
      <c r="AE85" s="82">
        <f t="shared" si="3"/>
        <v>523.03399999999999</v>
      </c>
    </row>
    <row r="86" spans="25:31">
      <c r="Y86" s="84" t="s">
        <v>105</v>
      </c>
      <c r="Z86" s="82">
        <v>9956771</v>
      </c>
      <c r="AA86" s="82">
        <v>9383149</v>
      </c>
      <c r="AB86" s="83">
        <v>316338</v>
      </c>
      <c r="AC86" s="82">
        <f t="shared" si="3"/>
        <v>9956.7710000000006</v>
      </c>
      <c r="AD86" s="82">
        <f t="shared" si="3"/>
        <v>9383.1489999999994</v>
      </c>
      <c r="AE86" s="82">
        <f t="shared" si="3"/>
        <v>316.33800000000002</v>
      </c>
    </row>
    <row r="87" spans="25:31">
      <c r="Y87" s="84" t="s">
        <v>118</v>
      </c>
      <c r="Z87" s="82">
        <v>14340478</v>
      </c>
      <c r="AA87" s="82">
        <v>13514628</v>
      </c>
      <c r="AB87" s="83">
        <v>475403</v>
      </c>
      <c r="AC87" s="82">
        <f t="shared" si="3"/>
        <v>14340.477999999999</v>
      </c>
      <c r="AD87" s="82">
        <f t="shared" si="3"/>
        <v>13514.628000000001</v>
      </c>
      <c r="AE87" s="82">
        <f t="shared" si="3"/>
        <v>475.40300000000002</v>
      </c>
    </row>
    <row r="88" spans="25:31">
      <c r="Y88" s="84" t="s">
        <v>128</v>
      </c>
      <c r="Z88" s="82">
        <v>13738212</v>
      </c>
      <c r="AA88" s="82">
        <v>12873806</v>
      </c>
      <c r="AB88" s="83">
        <v>448767</v>
      </c>
      <c r="AC88" s="82">
        <v>13738.212</v>
      </c>
      <c r="AD88" s="82">
        <v>12873.806</v>
      </c>
      <c r="AE88" s="82">
        <v>448.767</v>
      </c>
    </row>
  </sheetData>
  <mergeCells count="1">
    <mergeCell ref="A1:N1"/>
  </mergeCells>
  <phoneticPr fontId="25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52" max="1048575" man="1"/>
    <brk id="66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4"/>
  <sheetViews>
    <sheetView showGridLines="0" tabSelected="1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9" width="8.6328125" style="16"/>
    <col min="10" max="10" width="11.36328125" style="16" hidden="1" customWidth="1"/>
    <col min="11" max="11" width="0" style="16" hidden="1" customWidth="1"/>
    <col min="12" max="12" width="5.453125" style="16" hidden="1" customWidth="1"/>
    <col min="13" max="13" width="11.6328125" style="16" hidden="1" customWidth="1"/>
    <col min="14" max="19" width="0" style="16" hidden="1" customWidth="1"/>
    <col min="20" max="265" width="8.6328125" style="16"/>
    <col min="266" max="266" width="11.36328125" style="16" customWidth="1"/>
    <col min="267" max="267" width="8.6328125" style="16"/>
    <col min="268" max="268" width="5.453125" style="16" customWidth="1"/>
    <col min="269" max="269" width="11.6328125" style="16" customWidth="1"/>
    <col min="270" max="521" width="8.6328125" style="16"/>
    <col min="522" max="522" width="11.36328125" style="16" customWidth="1"/>
    <col min="523" max="523" width="8.6328125" style="16"/>
    <col min="524" max="524" width="5.453125" style="16" customWidth="1"/>
    <col min="525" max="525" width="11.6328125" style="16" customWidth="1"/>
    <col min="526" max="777" width="8.6328125" style="16"/>
    <col min="778" max="778" width="11.36328125" style="16" customWidth="1"/>
    <col min="779" max="779" width="8.6328125" style="16"/>
    <col min="780" max="780" width="5.453125" style="16" customWidth="1"/>
    <col min="781" max="781" width="11.6328125" style="16" customWidth="1"/>
    <col min="782" max="1033" width="8.6328125" style="16"/>
    <col min="1034" max="1034" width="11.36328125" style="16" customWidth="1"/>
    <col min="1035" max="1035" width="8.6328125" style="16"/>
    <col min="1036" max="1036" width="5.453125" style="16" customWidth="1"/>
    <col min="1037" max="1037" width="11.6328125" style="16" customWidth="1"/>
    <col min="1038" max="1289" width="8.6328125" style="16"/>
    <col min="1290" max="1290" width="11.36328125" style="16" customWidth="1"/>
    <col min="1291" max="1291" width="8.6328125" style="16"/>
    <col min="1292" max="1292" width="5.453125" style="16" customWidth="1"/>
    <col min="1293" max="1293" width="11.6328125" style="16" customWidth="1"/>
    <col min="1294" max="1545" width="8.6328125" style="16"/>
    <col min="1546" max="1546" width="11.36328125" style="16" customWidth="1"/>
    <col min="1547" max="1547" width="8.6328125" style="16"/>
    <col min="1548" max="1548" width="5.453125" style="16" customWidth="1"/>
    <col min="1549" max="1549" width="11.6328125" style="16" customWidth="1"/>
    <col min="1550" max="1801" width="8.6328125" style="16"/>
    <col min="1802" max="1802" width="11.36328125" style="16" customWidth="1"/>
    <col min="1803" max="1803" width="8.6328125" style="16"/>
    <col min="1804" max="1804" width="5.453125" style="16" customWidth="1"/>
    <col min="1805" max="1805" width="11.6328125" style="16" customWidth="1"/>
    <col min="1806" max="2057" width="8.6328125" style="16"/>
    <col min="2058" max="2058" width="11.36328125" style="16" customWidth="1"/>
    <col min="2059" max="2059" width="8.6328125" style="16"/>
    <col min="2060" max="2060" width="5.453125" style="16" customWidth="1"/>
    <col min="2061" max="2061" width="11.6328125" style="16" customWidth="1"/>
    <col min="2062" max="2313" width="8.6328125" style="16"/>
    <col min="2314" max="2314" width="11.36328125" style="16" customWidth="1"/>
    <col min="2315" max="2315" width="8.6328125" style="16"/>
    <col min="2316" max="2316" width="5.453125" style="16" customWidth="1"/>
    <col min="2317" max="2317" width="11.6328125" style="16" customWidth="1"/>
    <col min="2318" max="2569" width="8.6328125" style="16"/>
    <col min="2570" max="2570" width="11.36328125" style="16" customWidth="1"/>
    <col min="2571" max="2571" width="8.6328125" style="16"/>
    <col min="2572" max="2572" width="5.453125" style="16" customWidth="1"/>
    <col min="2573" max="2573" width="11.6328125" style="16" customWidth="1"/>
    <col min="2574" max="2825" width="8.6328125" style="16"/>
    <col min="2826" max="2826" width="11.36328125" style="16" customWidth="1"/>
    <col min="2827" max="2827" width="8.6328125" style="16"/>
    <col min="2828" max="2828" width="5.453125" style="16" customWidth="1"/>
    <col min="2829" max="2829" width="11.6328125" style="16" customWidth="1"/>
    <col min="2830" max="3081" width="8.6328125" style="16"/>
    <col min="3082" max="3082" width="11.36328125" style="16" customWidth="1"/>
    <col min="3083" max="3083" width="8.6328125" style="16"/>
    <col min="3084" max="3084" width="5.453125" style="16" customWidth="1"/>
    <col min="3085" max="3085" width="11.6328125" style="16" customWidth="1"/>
    <col min="3086" max="3337" width="8.6328125" style="16"/>
    <col min="3338" max="3338" width="11.36328125" style="16" customWidth="1"/>
    <col min="3339" max="3339" width="8.6328125" style="16"/>
    <col min="3340" max="3340" width="5.453125" style="16" customWidth="1"/>
    <col min="3341" max="3341" width="11.6328125" style="16" customWidth="1"/>
    <col min="3342" max="3593" width="8.6328125" style="16"/>
    <col min="3594" max="3594" width="11.36328125" style="16" customWidth="1"/>
    <col min="3595" max="3595" width="8.6328125" style="16"/>
    <col min="3596" max="3596" width="5.453125" style="16" customWidth="1"/>
    <col min="3597" max="3597" width="11.6328125" style="16" customWidth="1"/>
    <col min="3598" max="3849" width="8.6328125" style="16"/>
    <col min="3850" max="3850" width="11.36328125" style="16" customWidth="1"/>
    <col min="3851" max="3851" width="8.6328125" style="16"/>
    <col min="3852" max="3852" width="5.453125" style="16" customWidth="1"/>
    <col min="3853" max="3853" width="11.6328125" style="16" customWidth="1"/>
    <col min="3854" max="4105" width="8.6328125" style="16"/>
    <col min="4106" max="4106" width="11.36328125" style="16" customWidth="1"/>
    <col min="4107" max="4107" width="8.6328125" style="16"/>
    <col min="4108" max="4108" width="5.453125" style="16" customWidth="1"/>
    <col min="4109" max="4109" width="11.6328125" style="16" customWidth="1"/>
    <col min="4110" max="4361" width="8.6328125" style="16"/>
    <col min="4362" max="4362" width="11.36328125" style="16" customWidth="1"/>
    <col min="4363" max="4363" width="8.6328125" style="16"/>
    <col min="4364" max="4364" width="5.453125" style="16" customWidth="1"/>
    <col min="4365" max="4365" width="11.6328125" style="16" customWidth="1"/>
    <col min="4366" max="4617" width="8.6328125" style="16"/>
    <col min="4618" max="4618" width="11.36328125" style="16" customWidth="1"/>
    <col min="4619" max="4619" width="8.6328125" style="16"/>
    <col min="4620" max="4620" width="5.453125" style="16" customWidth="1"/>
    <col min="4621" max="4621" width="11.6328125" style="16" customWidth="1"/>
    <col min="4622" max="4873" width="8.6328125" style="16"/>
    <col min="4874" max="4874" width="11.36328125" style="16" customWidth="1"/>
    <col min="4875" max="4875" width="8.6328125" style="16"/>
    <col min="4876" max="4876" width="5.453125" style="16" customWidth="1"/>
    <col min="4877" max="4877" width="11.6328125" style="16" customWidth="1"/>
    <col min="4878" max="5129" width="8.6328125" style="16"/>
    <col min="5130" max="5130" width="11.36328125" style="16" customWidth="1"/>
    <col min="5131" max="5131" width="8.6328125" style="16"/>
    <col min="5132" max="5132" width="5.453125" style="16" customWidth="1"/>
    <col min="5133" max="5133" width="11.6328125" style="16" customWidth="1"/>
    <col min="5134" max="5385" width="8.6328125" style="16"/>
    <col min="5386" max="5386" width="11.36328125" style="16" customWidth="1"/>
    <col min="5387" max="5387" width="8.6328125" style="16"/>
    <col min="5388" max="5388" width="5.453125" style="16" customWidth="1"/>
    <col min="5389" max="5389" width="11.6328125" style="16" customWidth="1"/>
    <col min="5390" max="5641" width="8.6328125" style="16"/>
    <col min="5642" max="5642" width="11.36328125" style="16" customWidth="1"/>
    <col min="5643" max="5643" width="8.6328125" style="16"/>
    <col min="5644" max="5644" width="5.453125" style="16" customWidth="1"/>
    <col min="5645" max="5645" width="11.6328125" style="16" customWidth="1"/>
    <col min="5646" max="5897" width="8.6328125" style="16"/>
    <col min="5898" max="5898" width="11.36328125" style="16" customWidth="1"/>
    <col min="5899" max="5899" width="8.6328125" style="16"/>
    <col min="5900" max="5900" width="5.453125" style="16" customWidth="1"/>
    <col min="5901" max="5901" width="11.6328125" style="16" customWidth="1"/>
    <col min="5902" max="6153" width="8.6328125" style="16"/>
    <col min="6154" max="6154" width="11.36328125" style="16" customWidth="1"/>
    <col min="6155" max="6155" width="8.6328125" style="16"/>
    <col min="6156" max="6156" width="5.453125" style="16" customWidth="1"/>
    <col min="6157" max="6157" width="11.6328125" style="16" customWidth="1"/>
    <col min="6158" max="6409" width="8.6328125" style="16"/>
    <col min="6410" max="6410" width="11.36328125" style="16" customWidth="1"/>
    <col min="6411" max="6411" width="8.6328125" style="16"/>
    <col min="6412" max="6412" width="5.453125" style="16" customWidth="1"/>
    <col min="6413" max="6413" width="11.6328125" style="16" customWidth="1"/>
    <col min="6414" max="6665" width="8.6328125" style="16"/>
    <col min="6666" max="6666" width="11.36328125" style="16" customWidth="1"/>
    <col min="6667" max="6667" width="8.6328125" style="16"/>
    <col min="6668" max="6668" width="5.453125" style="16" customWidth="1"/>
    <col min="6669" max="6669" width="11.6328125" style="16" customWidth="1"/>
    <col min="6670" max="6921" width="8.6328125" style="16"/>
    <col min="6922" max="6922" width="11.36328125" style="16" customWidth="1"/>
    <col min="6923" max="6923" width="8.6328125" style="16"/>
    <col min="6924" max="6924" width="5.453125" style="16" customWidth="1"/>
    <col min="6925" max="6925" width="11.6328125" style="16" customWidth="1"/>
    <col min="6926" max="7177" width="8.6328125" style="16"/>
    <col min="7178" max="7178" width="11.36328125" style="16" customWidth="1"/>
    <col min="7179" max="7179" width="8.6328125" style="16"/>
    <col min="7180" max="7180" width="5.453125" style="16" customWidth="1"/>
    <col min="7181" max="7181" width="11.6328125" style="16" customWidth="1"/>
    <col min="7182" max="7433" width="8.6328125" style="16"/>
    <col min="7434" max="7434" width="11.36328125" style="16" customWidth="1"/>
    <col min="7435" max="7435" width="8.6328125" style="16"/>
    <col min="7436" max="7436" width="5.453125" style="16" customWidth="1"/>
    <col min="7437" max="7437" width="11.6328125" style="16" customWidth="1"/>
    <col min="7438" max="7689" width="8.6328125" style="16"/>
    <col min="7690" max="7690" width="11.36328125" style="16" customWidth="1"/>
    <col min="7691" max="7691" width="8.6328125" style="16"/>
    <col min="7692" max="7692" width="5.453125" style="16" customWidth="1"/>
    <col min="7693" max="7693" width="11.6328125" style="16" customWidth="1"/>
    <col min="7694" max="7945" width="8.6328125" style="16"/>
    <col min="7946" max="7946" width="11.36328125" style="16" customWidth="1"/>
    <col min="7947" max="7947" width="8.6328125" style="16"/>
    <col min="7948" max="7948" width="5.453125" style="16" customWidth="1"/>
    <col min="7949" max="7949" width="11.6328125" style="16" customWidth="1"/>
    <col min="7950" max="8201" width="8.6328125" style="16"/>
    <col min="8202" max="8202" width="11.36328125" style="16" customWidth="1"/>
    <col min="8203" max="8203" width="8.6328125" style="16"/>
    <col min="8204" max="8204" width="5.453125" style="16" customWidth="1"/>
    <col min="8205" max="8205" width="11.6328125" style="16" customWidth="1"/>
    <col min="8206" max="8457" width="8.6328125" style="16"/>
    <col min="8458" max="8458" width="11.36328125" style="16" customWidth="1"/>
    <col min="8459" max="8459" width="8.6328125" style="16"/>
    <col min="8460" max="8460" width="5.453125" style="16" customWidth="1"/>
    <col min="8461" max="8461" width="11.6328125" style="16" customWidth="1"/>
    <col min="8462" max="8713" width="8.6328125" style="16"/>
    <col min="8714" max="8714" width="11.36328125" style="16" customWidth="1"/>
    <col min="8715" max="8715" width="8.6328125" style="16"/>
    <col min="8716" max="8716" width="5.453125" style="16" customWidth="1"/>
    <col min="8717" max="8717" width="11.6328125" style="16" customWidth="1"/>
    <col min="8718" max="8969" width="8.6328125" style="16"/>
    <col min="8970" max="8970" width="11.36328125" style="16" customWidth="1"/>
    <col min="8971" max="8971" width="8.6328125" style="16"/>
    <col min="8972" max="8972" width="5.453125" style="16" customWidth="1"/>
    <col min="8973" max="8973" width="11.6328125" style="16" customWidth="1"/>
    <col min="8974" max="9225" width="8.6328125" style="16"/>
    <col min="9226" max="9226" width="11.36328125" style="16" customWidth="1"/>
    <col min="9227" max="9227" width="8.6328125" style="16"/>
    <col min="9228" max="9228" width="5.453125" style="16" customWidth="1"/>
    <col min="9229" max="9229" width="11.6328125" style="16" customWidth="1"/>
    <col min="9230" max="9481" width="8.6328125" style="16"/>
    <col min="9482" max="9482" width="11.36328125" style="16" customWidth="1"/>
    <col min="9483" max="9483" width="8.6328125" style="16"/>
    <col min="9484" max="9484" width="5.453125" style="16" customWidth="1"/>
    <col min="9485" max="9485" width="11.6328125" style="16" customWidth="1"/>
    <col min="9486" max="9737" width="8.6328125" style="16"/>
    <col min="9738" max="9738" width="11.36328125" style="16" customWidth="1"/>
    <col min="9739" max="9739" width="8.6328125" style="16"/>
    <col min="9740" max="9740" width="5.453125" style="16" customWidth="1"/>
    <col min="9741" max="9741" width="11.6328125" style="16" customWidth="1"/>
    <col min="9742" max="9993" width="8.6328125" style="16"/>
    <col min="9994" max="9994" width="11.36328125" style="16" customWidth="1"/>
    <col min="9995" max="9995" width="8.6328125" style="16"/>
    <col min="9996" max="9996" width="5.453125" style="16" customWidth="1"/>
    <col min="9997" max="9997" width="11.6328125" style="16" customWidth="1"/>
    <col min="9998" max="10249" width="8.6328125" style="16"/>
    <col min="10250" max="10250" width="11.36328125" style="16" customWidth="1"/>
    <col min="10251" max="10251" width="8.6328125" style="16"/>
    <col min="10252" max="10252" width="5.453125" style="16" customWidth="1"/>
    <col min="10253" max="10253" width="11.6328125" style="16" customWidth="1"/>
    <col min="10254" max="10505" width="8.6328125" style="16"/>
    <col min="10506" max="10506" width="11.36328125" style="16" customWidth="1"/>
    <col min="10507" max="10507" width="8.6328125" style="16"/>
    <col min="10508" max="10508" width="5.453125" style="16" customWidth="1"/>
    <col min="10509" max="10509" width="11.6328125" style="16" customWidth="1"/>
    <col min="10510" max="10761" width="8.6328125" style="16"/>
    <col min="10762" max="10762" width="11.36328125" style="16" customWidth="1"/>
    <col min="10763" max="10763" width="8.6328125" style="16"/>
    <col min="10764" max="10764" width="5.453125" style="16" customWidth="1"/>
    <col min="10765" max="10765" width="11.6328125" style="16" customWidth="1"/>
    <col min="10766" max="11017" width="8.6328125" style="16"/>
    <col min="11018" max="11018" width="11.36328125" style="16" customWidth="1"/>
    <col min="11019" max="11019" width="8.6328125" style="16"/>
    <col min="11020" max="11020" width="5.453125" style="16" customWidth="1"/>
    <col min="11021" max="11021" width="11.6328125" style="16" customWidth="1"/>
    <col min="11022" max="11273" width="8.6328125" style="16"/>
    <col min="11274" max="11274" width="11.36328125" style="16" customWidth="1"/>
    <col min="11275" max="11275" width="8.6328125" style="16"/>
    <col min="11276" max="11276" width="5.453125" style="16" customWidth="1"/>
    <col min="11277" max="11277" width="11.6328125" style="16" customWidth="1"/>
    <col min="11278" max="11529" width="8.6328125" style="16"/>
    <col min="11530" max="11530" width="11.36328125" style="16" customWidth="1"/>
    <col min="11531" max="11531" width="8.6328125" style="16"/>
    <col min="11532" max="11532" width="5.453125" style="16" customWidth="1"/>
    <col min="11533" max="11533" width="11.6328125" style="16" customWidth="1"/>
    <col min="11534" max="11785" width="8.6328125" style="16"/>
    <col min="11786" max="11786" width="11.36328125" style="16" customWidth="1"/>
    <col min="11787" max="11787" width="8.6328125" style="16"/>
    <col min="11788" max="11788" width="5.453125" style="16" customWidth="1"/>
    <col min="11789" max="11789" width="11.6328125" style="16" customWidth="1"/>
    <col min="11790" max="12041" width="8.6328125" style="16"/>
    <col min="12042" max="12042" width="11.36328125" style="16" customWidth="1"/>
    <col min="12043" max="12043" width="8.6328125" style="16"/>
    <col min="12044" max="12044" width="5.453125" style="16" customWidth="1"/>
    <col min="12045" max="12045" width="11.6328125" style="16" customWidth="1"/>
    <col min="12046" max="12297" width="8.6328125" style="16"/>
    <col min="12298" max="12298" width="11.36328125" style="16" customWidth="1"/>
    <col min="12299" max="12299" width="8.6328125" style="16"/>
    <col min="12300" max="12300" width="5.453125" style="16" customWidth="1"/>
    <col min="12301" max="12301" width="11.6328125" style="16" customWidth="1"/>
    <col min="12302" max="12553" width="8.6328125" style="16"/>
    <col min="12554" max="12554" width="11.36328125" style="16" customWidth="1"/>
    <col min="12555" max="12555" width="8.6328125" style="16"/>
    <col min="12556" max="12556" width="5.453125" style="16" customWidth="1"/>
    <col min="12557" max="12557" width="11.6328125" style="16" customWidth="1"/>
    <col min="12558" max="12809" width="8.6328125" style="16"/>
    <col min="12810" max="12810" width="11.36328125" style="16" customWidth="1"/>
    <col min="12811" max="12811" width="8.6328125" style="16"/>
    <col min="12812" max="12812" width="5.453125" style="16" customWidth="1"/>
    <col min="12813" max="12813" width="11.6328125" style="16" customWidth="1"/>
    <col min="12814" max="13065" width="8.6328125" style="16"/>
    <col min="13066" max="13066" width="11.36328125" style="16" customWidth="1"/>
    <col min="13067" max="13067" width="8.6328125" style="16"/>
    <col min="13068" max="13068" width="5.453125" style="16" customWidth="1"/>
    <col min="13069" max="13069" width="11.6328125" style="16" customWidth="1"/>
    <col min="13070" max="13321" width="8.6328125" style="16"/>
    <col min="13322" max="13322" width="11.36328125" style="16" customWidth="1"/>
    <col min="13323" max="13323" width="8.6328125" style="16"/>
    <col min="13324" max="13324" width="5.453125" style="16" customWidth="1"/>
    <col min="13325" max="13325" width="11.6328125" style="16" customWidth="1"/>
    <col min="13326" max="13577" width="8.6328125" style="16"/>
    <col min="13578" max="13578" width="11.36328125" style="16" customWidth="1"/>
    <col min="13579" max="13579" width="8.6328125" style="16"/>
    <col min="13580" max="13580" width="5.453125" style="16" customWidth="1"/>
    <col min="13581" max="13581" width="11.6328125" style="16" customWidth="1"/>
    <col min="13582" max="13833" width="8.6328125" style="16"/>
    <col min="13834" max="13834" width="11.36328125" style="16" customWidth="1"/>
    <col min="13835" max="13835" width="8.6328125" style="16"/>
    <col min="13836" max="13836" width="5.453125" style="16" customWidth="1"/>
    <col min="13837" max="13837" width="11.6328125" style="16" customWidth="1"/>
    <col min="13838" max="14089" width="8.6328125" style="16"/>
    <col min="14090" max="14090" width="11.36328125" style="16" customWidth="1"/>
    <col min="14091" max="14091" width="8.6328125" style="16"/>
    <col min="14092" max="14092" width="5.453125" style="16" customWidth="1"/>
    <col min="14093" max="14093" width="11.6328125" style="16" customWidth="1"/>
    <col min="14094" max="14345" width="8.6328125" style="16"/>
    <col min="14346" max="14346" width="11.36328125" style="16" customWidth="1"/>
    <col min="14347" max="14347" width="8.6328125" style="16"/>
    <col min="14348" max="14348" width="5.453125" style="16" customWidth="1"/>
    <col min="14349" max="14349" width="11.6328125" style="16" customWidth="1"/>
    <col min="14350" max="14601" width="8.6328125" style="16"/>
    <col min="14602" max="14602" width="11.36328125" style="16" customWidth="1"/>
    <col min="14603" max="14603" width="8.6328125" style="16"/>
    <col min="14604" max="14604" width="5.453125" style="16" customWidth="1"/>
    <col min="14605" max="14605" width="11.6328125" style="16" customWidth="1"/>
    <col min="14606" max="14857" width="8.6328125" style="16"/>
    <col min="14858" max="14858" width="11.36328125" style="16" customWidth="1"/>
    <col min="14859" max="14859" width="8.6328125" style="16"/>
    <col min="14860" max="14860" width="5.453125" style="16" customWidth="1"/>
    <col min="14861" max="14861" width="11.6328125" style="16" customWidth="1"/>
    <col min="14862" max="15113" width="8.6328125" style="16"/>
    <col min="15114" max="15114" width="11.36328125" style="16" customWidth="1"/>
    <col min="15115" max="15115" width="8.6328125" style="16"/>
    <col min="15116" max="15116" width="5.453125" style="16" customWidth="1"/>
    <col min="15117" max="15117" width="11.6328125" style="16" customWidth="1"/>
    <col min="15118" max="15369" width="8.6328125" style="16"/>
    <col min="15370" max="15370" width="11.36328125" style="16" customWidth="1"/>
    <col min="15371" max="15371" width="8.6328125" style="16"/>
    <col min="15372" max="15372" width="5.453125" style="16" customWidth="1"/>
    <col min="15373" max="15373" width="11.6328125" style="16" customWidth="1"/>
    <col min="15374" max="15625" width="8.6328125" style="16"/>
    <col min="15626" max="15626" width="11.36328125" style="16" customWidth="1"/>
    <col min="15627" max="15627" width="8.6328125" style="16"/>
    <col min="15628" max="15628" width="5.453125" style="16" customWidth="1"/>
    <col min="15629" max="15629" width="11.6328125" style="16" customWidth="1"/>
    <col min="15630" max="15881" width="8.6328125" style="16"/>
    <col min="15882" max="15882" width="11.36328125" style="16" customWidth="1"/>
    <col min="15883" max="15883" width="8.6328125" style="16"/>
    <col min="15884" max="15884" width="5.453125" style="16" customWidth="1"/>
    <col min="15885" max="15885" width="11.6328125" style="16" customWidth="1"/>
    <col min="15886" max="16137" width="8.6328125" style="16"/>
    <col min="16138" max="16138" width="11.36328125" style="16" customWidth="1"/>
    <col min="16139" max="16139" width="8.6328125" style="16"/>
    <col min="16140" max="16140" width="5.453125" style="16" customWidth="1"/>
    <col min="16141" max="16141" width="11.6328125" style="16" customWidth="1"/>
    <col min="16142" max="16384" width="8.6328125" style="16"/>
  </cols>
  <sheetData>
    <row r="1" spans="1:17" ht="39.75" customHeight="1">
      <c r="A1" s="194" t="s">
        <v>208</v>
      </c>
      <c r="B1" s="194"/>
      <c r="C1" s="194"/>
      <c r="D1" s="194"/>
      <c r="E1" s="194"/>
      <c r="F1" s="194"/>
      <c r="G1" s="194"/>
      <c r="H1" s="194"/>
      <c r="I1" s="194"/>
    </row>
    <row r="2" spans="1:17" ht="16.5" customHeight="1">
      <c r="A2" s="195" t="s">
        <v>209</v>
      </c>
      <c r="B2" s="195"/>
      <c r="C2" s="195"/>
      <c r="D2" s="195"/>
      <c r="E2" s="195"/>
      <c r="F2" s="195"/>
      <c r="G2" s="195"/>
      <c r="H2" s="195"/>
      <c r="I2" s="195"/>
      <c r="J2" s="18" t="s">
        <v>129</v>
      </c>
      <c r="K2" s="18"/>
      <c r="L2" s="18"/>
      <c r="M2" s="18" t="s">
        <v>80</v>
      </c>
      <c r="N2" s="18"/>
      <c r="O2" s="18"/>
      <c r="P2" s="18" t="s">
        <v>81</v>
      </c>
      <c r="Q2" s="18"/>
    </row>
    <row r="3" spans="1:17" ht="19.5" customHeight="1">
      <c r="J3" s="18" t="s">
        <v>2</v>
      </c>
      <c r="K3" s="19">
        <f>'[1]彙總表 1 (新聞稿)'!E18</f>
        <v>91.753689945885696</v>
      </c>
      <c r="L3" s="18"/>
      <c r="M3" s="18" t="s">
        <v>6</v>
      </c>
      <c r="N3" s="19">
        <f>'[1]彙總表 1 (新聞稿)'!D59</f>
        <v>54.201459932730586</v>
      </c>
      <c r="O3" s="18"/>
      <c r="P3" s="18" t="s">
        <v>210</v>
      </c>
      <c r="Q3" s="19">
        <f>'[1]表3銀行別(需排序)'!O50</f>
        <v>72.296058795119023</v>
      </c>
    </row>
    <row r="4" spans="1:17" ht="36" customHeight="1">
      <c r="J4" s="18" t="s">
        <v>1</v>
      </c>
      <c r="K4" s="19">
        <f>'[1]彙總表 1 (新聞稿)'!E7</f>
        <v>4.5668458721032499</v>
      </c>
      <c r="L4" s="18"/>
      <c r="M4" s="18" t="s">
        <v>211</v>
      </c>
      <c r="N4" s="19">
        <f>'[1]彙總表 1 (新聞稿)'!C59</f>
        <v>45.798540067269414</v>
      </c>
      <c r="O4" s="18"/>
      <c r="P4" s="20" t="s">
        <v>0</v>
      </c>
      <c r="Q4" s="19">
        <f>'[1]表3銀行別(需排序)'!O86</f>
        <v>27.703941204880973</v>
      </c>
    </row>
    <row r="5" spans="1:17">
      <c r="J5" s="18" t="s">
        <v>4</v>
      </c>
      <c r="K5" s="19">
        <f>'[1]彙總表 1 (新聞稿)'!E30</f>
        <v>3.5786256019966314</v>
      </c>
      <c r="L5" s="18"/>
      <c r="M5" s="18"/>
      <c r="N5" s="18"/>
      <c r="O5" s="18"/>
      <c r="P5" s="18"/>
      <c r="Q5" s="18"/>
    </row>
    <row r="6" spans="1:17">
      <c r="J6" s="18" t="s">
        <v>3</v>
      </c>
      <c r="K6" s="19">
        <f>'[1]彙總表 1 (新聞稿)'!E33</f>
        <v>9.229145562993181E-2</v>
      </c>
      <c r="L6" s="18"/>
      <c r="M6" s="18"/>
      <c r="N6" s="18"/>
      <c r="O6" s="18"/>
      <c r="P6" s="18"/>
      <c r="Q6" s="18"/>
    </row>
    <row r="7" spans="1:17">
      <c r="J7" s="18" t="s">
        <v>82</v>
      </c>
      <c r="K7" s="19">
        <f>'[1]彙總表 1 (新聞稿)'!E37</f>
        <v>8.5471243844868153E-3</v>
      </c>
      <c r="L7" s="18"/>
      <c r="M7" s="18"/>
      <c r="N7" s="18"/>
      <c r="O7" s="18"/>
      <c r="P7" s="18"/>
      <c r="Q7" s="18"/>
    </row>
    <row r="11" spans="1:17">
      <c r="J11" s="103"/>
    </row>
    <row r="12" spans="1:17">
      <c r="J12" s="103"/>
    </row>
    <row r="13" spans="1:17">
      <c r="K13" s="104"/>
    </row>
    <row r="22" spans="1:9" ht="19.5" customHeight="1"/>
    <row r="23" spans="1:9" ht="4.2" customHeight="1"/>
    <row r="24" spans="1:9" ht="22.2">
      <c r="A24" s="195" t="s">
        <v>81</v>
      </c>
      <c r="B24" s="195"/>
      <c r="C24" s="195"/>
      <c r="D24" s="195"/>
      <c r="E24" s="195"/>
      <c r="F24" s="195"/>
      <c r="G24" s="195"/>
      <c r="H24" s="195"/>
      <c r="I24" s="195"/>
    </row>
  </sheetData>
  <mergeCells count="3">
    <mergeCell ref="A1:I1"/>
    <mergeCell ref="A2:I2"/>
    <mergeCell ref="A24:I24"/>
  </mergeCells>
  <phoneticPr fontId="25" type="noConversion"/>
  <printOptions horizontalCentered="1"/>
  <pageMargins left="0.25" right="0.25" top="0.75" bottom="0.75" header="0.3" footer="0.3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(外值)</vt:lpstr>
      <vt:lpstr>附表 2(外比)</vt:lpstr>
      <vt:lpstr>附圖1</vt:lpstr>
      <vt:lpstr>附圖2</vt:lpstr>
      <vt:lpstr>'附表 1 (外值)'!Print_Area</vt:lpstr>
      <vt:lpstr>'附表 2(外比)'!Print_Area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revision>0</cp:revision>
  <cp:lastPrinted>2016-01-30T02:15:25Z</cp:lastPrinted>
  <dcterms:created xsi:type="dcterms:W3CDTF">1998-06-12T14:17:19Z</dcterms:created>
  <dcterms:modified xsi:type="dcterms:W3CDTF">2016-01-30T02:15:53Z</dcterms:modified>
  <dc:language>zh-TW</dc:language>
</cp:coreProperties>
</file>