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595" activeTab="1"/>
  </bookViews>
  <sheets>
    <sheet name="附表1" sheetId="5" r:id="rId1"/>
    <sheet name="附表2" sheetId="6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6" l="1"/>
  <c r="G46" i="6" s="1"/>
  <c r="F45" i="6"/>
  <c r="F44" i="6"/>
  <c r="F43" i="6"/>
  <c r="G42" i="6"/>
  <c r="F42" i="6"/>
  <c r="F41" i="6"/>
  <c r="F40" i="6"/>
  <c r="F39" i="6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F28" i="6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F15" i="6"/>
  <c r="G15" i="6" s="1"/>
  <c r="F14" i="6"/>
  <c r="G14" i="6" s="1"/>
  <c r="G13" i="6"/>
  <c r="F13" i="6"/>
  <c r="F12" i="6"/>
  <c r="G12" i="6" s="1"/>
  <c r="F11" i="6"/>
  <c r="G11" i="6" s="1"/>
  <c r="G10" i="6"/>
  <c r="F10" i="6"/>
  <c r="F9" i="6"/>
  <c r="F8" i="6"/>
  <c r="G8" i="6" s="1"/>
  <c r="F7" i="6"/>
  <c r="G7" i="6" s="1"/>
  <c r="E62" i="5"/>
  <c r="E63" i="5" s="1"/>
  <c r="D62" i="5"/>
  <c r="D63" i="5" s="1"/>
  <c r="C62" i="5"/>
  <c r="C63" i="5" s="1"/>
  <c r="E58" i="5"/>
  <c r="D58" i="5"/>
  <c r="D59" i="5" s="1"/>
  <c r="C58" i="5"/>
  <c r="C59" i="5" s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<sst xmlns="http://schemas.openxmlformats.org/spreadsheetml/2006/main" count="123" uniqueCount="85">
  <si>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3" type="noConversion"/>
  </si>
  <si>
    <t>比重 use  table-1</t>
    <phoneticPr fontId="13" type="noConversion"/>
  </si>
  <si>
    <t>商  品  種  類  別</t>
    <phoneticPr fontId="13" type="noConversion"/>
  </si>
  <si>
    <t>涉及新臺幣交易</t>
    <phoneticPr fontId="13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</si>
  <si>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</si>
  <si>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3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</si>
  <si>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3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</si>
  <si>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3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</si>
  <si>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</si>
  <si>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13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</si>
  <si>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</si>
  <si>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</si>
  <si>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13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</si>
  <si>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3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</si>
  <si>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3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</si>
  <si>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</si>
  <si>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</si>
  <si>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</si>
  <si>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</si>
  <si>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</si>
  <si>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3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</si>
  <si>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3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</si>
  <si>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3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</si>
  <si>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</si>
  <si>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3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</si>
  <si>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</si>
  <si>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3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</si>
  <si>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</si>
  <si>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</si>
  <si>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</si>
  <si>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</si>
  <si>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</si>
  <si>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3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</si>
  <si>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</si>
  <si>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3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</si>
  <si>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3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</si>
  <si>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</si>
  <si>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3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</si>
  <si>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3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</si>
  <si>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3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</si>
  <si>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3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</si>
  <si>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3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</si>
  <si>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3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</si>
  <si>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3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</si>
  <si>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3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</si>
  <si>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</si>
  <si>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3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</si>
  <si>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3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</si>
  <si>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3" type="noConversion"/>
  </si>
  <si>
    <r>
      <rPr>
        <sz val="14"/>
        <rFont val="標楷體"/>
        <family val="4"/>
        <charset val="136"/>
      </rPr>
      <t>涉及新臺幣交易</t>
    </r>
    <phoneticPr fontId="13" type="noConversion"/>
  </si>
  <si>
    <r>
      <rPr>
        <sz val="14"/>
        <rFont val="標楷體"/>
        <family val="4"/>
        <charset val="136"/>
      </rPr>
      <t>純外幣交易</t>
    </r>
    <phoneticPr fontId="13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</si>
  <si>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</si>
  <si>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13" type="noConversion"/>
  </si>
  <si>
    <t>金  額</t>
    <phoneticPr fontId="1" type="noConversion"/>
  </si>
  <si>
    <t>比  重</t>
    <phoneticPr fontId="1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</si>
  <si>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13" type="noConversion"/>
  </si>
  <si>
    <r>
      <rPr>
        <b/>
        <sz val="18"/>
        <rFont val="標楷體"/>
        <family val="4"/>
        <charset val="136"/>
      </rPr>
      <t>比較增減</t>
    </r>
    <phoneticPr fontId="13" type="noConversion"/>
  </si>
  <si>
    <t>差  額</t>
    <phoneticPr fontId="1" type="noConversion"/>
  </si>
  <si>
    <t>變動率</t>
    <phoneticPr fontId="1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</si>
  <si>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3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</si>
  <si>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</si>
  <si>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3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</si>
  <si>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13" type="noConversion"/>
  </si>
  <si>
    <t>比較增減</t>
  </si>
  <si>
    <r>
      <rPr>
        <sz val="12"/>
        <rFont val="標楷體"/>
        <family val="4"/>
        <charset val="136"/>
      </rPr>
      <t>合計</t>
    </r>
    <phoneticPr fontId="13" type="noConversion"/>
  </si>
  <si>
    <t>差  額</t>
  </si>
  <si>
    <r>
      <rPr>
        <sz val="12"/>
        <rFont val="標楷體"/>
        <family val="4"/>
        <charset val="136"/>
      </rPr>
      <t>變動率</t>
    </r>
    <phoneticPr fontId="13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</si>
  <si>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</si>
  <si>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</si>
  <si>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7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</si>
  <si>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7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</si>
  <si>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7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</si>
  <si>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7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</si>
  <si>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</si>
  <si>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3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</si>
  <si>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3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</si>
  <si>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3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</si>
  <si>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3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</si>
  <si>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3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</si>
  <si>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</si>
  <si>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3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</si>
  <si>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3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</si>
  <si>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</si>
  <si>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3" type="noConversion"/>
  </si>
  <si>
    <t xml:space="preserve">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</si>
</sst>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\-_);_(@_)"/>
    <numFmt numFmtId="177" formatCode="0.00_ "/>
    <numFmt numFmtId="179" formatCode="_(* #,##0_);_(* \(#,##0\);_(* &quot;-&quot;_);_(@_)"/>
    <numFmt numFmtId="180" formatCode="0.00_);\(0.00\)"/>
    <numFmt numFmtId="181" formatCode="#,##0_ "/>
    <numFmt numFmtId="182" formatCode="0.00_);[Red]\(0.00\)"/>
    <numFmt numFmtId="183" formatCode="_(* #,##0_);_(* \-#,##0_);_(* &quot;-&quot;_);_(@_)"/>
    <numFmt numFmtId="184" formatCode="#,##0.00_ "/>
  </numFmts>
  <fonts count="34">
    <font>
      <sz val="12"/>
      <name val="Heiti TC"/>
      <family val="2"/>
    </font>
    <font>
      <sz val="9"/>
      <name val="細明體"/>
      <family val="3"/>
      <charset val="136"/>
    </font>
    <font>
      <sz val="12"/>
      <color rgb="FFFF0000"/>
      <name val="標楷體"/>
      <family val="4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1" applyAlignment="0" applyProtection="0"/>
    <xf numFmtId="9" fontId="10" fillId="0" borderId="0" applyBorder="0" applyAlignment="0" applyProtection="0"/>
    <xf numFmtId="0" fontId="3" fillId="0" borderId="0"/>
  </cellStyleXfs>
  <cellXfs count="167">
    <xf numFmtId="0" fontId="0" fillId="0" borderId="0" xfId="0"/>
    <xf numFmtId="49" fontId="2" fillId="0" borderId="2" xfId="2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/>
    <xf numFmtId="49" fontId="2" fillId="0" borderId="3" xfId="3" applyNumberFormat="1" applyFont="1" applyFill="1" applyBorder="1" applyAlignment="1" applyProtection="1">
      <alignment horizontal="center" vertical="center" shrinkToFit="1"/>
      <protection hidden="1"/>
    </xf>
    <xf numFmtId="179" fontId="14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left" vertical="center"/>
    </xf>
    <xf numFmtId="179" fontId="3" fillId="0" borderId="0" xfId="0" applyNumberFormat="1" applyFont="1" applyFill="1"/>
    <xf numFmtId="179" fontId="14" fillId="0" borderId="0" xfId="0" applyNumberFormat="1" applyFont="1" applyFill="1"/>
    <xf numFmtId="0" fontId="20" fillId="0" borderId="5" xfId="0" applyFont="1" applyFill="1" applyBorder="1" applyAlignment="1">
      <alignment horizontal="center" vertical="center" shrinkToFit="1"/>
    </xf>
    <xf numFmtId="49" fontId="16" fillId="0" borderId="6" xfId="3" applyNumberFormat="1" applyFont="1" applyFill="1" applyBorder="1" applyAlignment="1" applyProtection="1">
      <alignment horizontal="centerContinuous" vertical="center" wrapText="1"/>
      <protection hidden="1"/>
    </xf>
    <xf numFmtId="179" fontId="3" fillId="0" borderId="6" xfId="0" applyNumberFormat="1" applyFont="1" applyFill="1" applyBorder="1" applyAlignment="1">
      <alignment horizontal="centerContinuous" vertical="center" wrapText="1"/>
    </xf>
    <xf numFmtId="179" fontId="3" fillId="0" borderId="7" xfId="0" applyNumberFormat="1" applyFont="1" applyFill="1" applyBorder="1" applyAlignment="1">
      <alignment horizontal="centerContinuous" vertical="center" wrapText="1"/>
    </xf>
    <xf numFmtId="10" fontId="3" fillId="0" borderId="8" xfId="2" applyNumberFormat="1" applyFont="1" applyFill="1" applyBorder="1" applyAlignment="1">
      <alignment horizontal="centerContinuous" vertical="center" wrapText="1"/>
    </xf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shrinkToFit="1"/>
    </xf>
    <xf numFmtId="49" fontId="3" fillId="0" borderId="3" xfId="3" applyNumberFormat="1" applyFont="1" applyFill="1" applyBorder="1" applyAlignment="1" applyProtection="1">
      <alignment horizontal="center" vertical="center" shrinkToFit="1"/>
      <protection hidden="1"/>
    </xf>
    <xf numFmtId="49" fontId="3" fillId="0" borderId="3" xfId="3" applyNumberFormat="1" applyFont="1" applyFill="1" applyBorder="1" applyAlignment="1" applyProtection="1">
      <alignment horizontal="center" vertical="center"/>
      <protection hidden="1"/>
    </xf>
    <xf numFmtId="49" fontId="3" fillId="0" borderId="2" xfId="2" applyNumberFormat="1" applyFont="1" applyFill="1" applyBorder="1" applyAlignment="1" applyProtection="1">
      <alignment horizontal="center" vertical="center"/>
      <protection hidden="1"/>
    </xf>
    <xf numFmtId="179" fontId="14" fillId="0" borderId="9" xfId="0" applyNumberFormat="1" applyFont="1" applyFill="1" applyBorder="1" applyAlignment="1" applyProtection="1">
      <alignment horizontal="center" vertical="center" wrapText="1"/>
    </xf>
    <xf numFmtId="0" fontId="22" fillId="0" borderId="10" xfId="3" applyFont="1" applyFill="1" applyBorder="1" applyAlignment="1" applyProtection="1">
      <alignment horizontal="left" vertical="center"/>
      <protection hidden="1"/>
    </xf>
    <xf numFmtId="179" fontId="25" fillId="0" borderId="11" xfId="0" applyNumberFormat="1" applyFont="1" applyFill="1" applyBorder="1" applyAlignment="1" applyProtection="1">
      <alignment horizontal="right" vertical="center"/>
      <protection locked="0"/>
    </xf>
    <xf numFmtId="179" fontId="25" fillId="0" borderId="12" xfId="0" applyNumberFormat="1" applyFont="1" applyFill="1" applyBorder="1" applyAlignment="1" applyProtection="1">
      <alignment horizontal="right" vertical="center"/>
      <protection locked="0"/>
    </xf>
    <xf numFmtId="179" fontId="25" fillId="0" borderId="13" xfId="0" applyNumberFormat="1" applyFont="1" applyFill="1" applyBorder="1" applyAlignment="1" applyProtection="1">
      <alignment horizontal="right" vertical="center"/>
      <protection locked="0"/>
    </xf>
    <xf numFmtId="180" fontId="25" fillId="0" borderId="14" xfId="2" applyNumberFormat="1" applyFont="1" applyFill="1" applyBorder="1" applyAlignment="1" applyProtection="1">
      <alignment horizontal="right" vertical="center"/>
      <protection locked="0"/>
    </xf>
    <xf numFmtId="176" fontId="26" fillId="0" borderId="10" xfId="0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 applyProtection="1">
      <alignment horizontal="left" vertical="center"/>
      <protection hidden="1"/>
    </xf>
    <xf numFmtId="179" fontId="16" fillId="0" borderId="16" xfId="0" applyNumberFormat="1" applyFont="1" applyFill="1" applyBorder="1" applyAlignment="1" applyProtection="1">
      <alignment horizontal="right" vertical="center"/>
      <protection locked="0"/>
    </xf>
    <xf numFmtId="180" fontId="16" fillId="0" borderId="17" xfId="2" applyNumberFormat="1" applyFont="1" applyFill="1" applyBorder="1" applyAlignment="1" applyProtection="1">
      <alignment horizontal="right" vertical="center"/>
      <protection locked="0"/>
    </xf>
    <xf numFmtId="176" fontId="17" fillId="0" borderId="15" xfId="0" applyNumberFormat="1" applyFont="1" applyFill="1" applyBorder="1" applyAlignment="1">
      <alignment horizontal="right" vertical="center"/>
    </xf>
    <xf numFmtId="180" fontId="16" fillId="0" borderId="18" xfId="2" applyNumberFormat="1" applyFont="1" applyFill="1" applyBorder="1" applyAlignment="1" applyProtection="1">
      <alignment horizontal="right" vertical="center"/>
      <protection locked="0"/>
    </xf>
    <xf numFmtId="0" fontId="3" fillId="0" borderId="19" xfId="3" applyFont="1" applyFill="1" applyBorder="1" applyAlignment="1" applyProtection="1">
      <alignment horizontal="left" vertical="center"/>
      <protection hidden="1"/>
    </xf>
    <xf numFmtId="179" fontId="16" fillId="0" borderId="20" xfId="0" applyNumberFormat="1" applyFont="1" applyFill="1" applyBorder="1" applyAlignment="1" applyProtection="1">
      <alignment horizontal="right" vertical="center"/>
      <protection locked="0"/>
    </xf>
    <xf numFmtId="0" fontId="27" fillId="0" borderId="10" xfId="3" applyFont="1" applyFill="1" applyBorder="1" applyAlignment="1" applyProtection="1">
      <alignment horizontal="left" vertical="center"/>
      <protection hidden="1"/>
    </xf>
    <xf numFmtId="0" fontId="3" fillId="0" borderId="21" xfId="3" applyFont="1" applyFill="1" applyBorder="1" applyAlignment="1" applyProtection="1">
      <alignment horizontal="left" vertical="center"/>
      <protection hidden="1"/>
    </xf>
    <xf numFmtId="176" fontId="17" fillId="0" borderId="19" xfId="0" applyNumberFormat="1" applyFont="1" applyFill="1" applyBorder="1" applyAlignment="1">
      <alignment horizontal="right" vertical="center"/>
    </xf>
    <xf numFmtId="0" fontId="3" fillId="0" borderId="21" xfId="3" applyFont="1" applyFill="1" applyBorder="1" applyAlignment="1" applyProtection="1">
      <alignment horizontal="left" vertical="center" shrinkToFit="1"/>
      <protection hidden="1"/>
    </xf>
    <xf numFmtId="179" fontId="17" fillId="0" borderId="10" xfId="0" applyNumberFormat="1" applyFont="1" applyFill="1" applyBorder="1" applyAlignment="1" applyProtection="1">
      <alignment horizontal="right" vertical="center"/>
      <protection locked="0"/>
    </xf>
    <xf numFmtId="176" fontId="17" fillId="0" borderId="21" xfId="0" applyNumberFormat="1" applyFont="1" applyFill="1" applyBorder="1" applyAlignment="1">
      <alignment horizontal="right" vertical="center"/>
    </xf>
    <xf numFmtId="0" fontId="25" fillId="0" borderId="10" xfId="3" applyFont="1" applyFill="1" applyBorder="1" applyAlignment="1" applyProtection="1">
      <alignment horizontal="center" vertical="center" shrinkToFit="1"/>
      <protection hidden="1"/>
    </xf>
    <xf numFmtId="0" fontId="27" fillId="0" borderId="10" xfId="3" applyFont="1" applyFill="1" applyBorder="1" applyAlignment="1" applyProtection="1">
      <alignment horizontal="left" vertical="center" shrinkToFit="1"/>
      <protection hidden="1"/>
    </xf>
    <xf numFmtId="176" fontId="26" fillId="0" borderId="9" xfId="0" applyNumberFormat="1" applyFont="1" applyFill="1" applyBorder="1" applyAlignment="1">
      <alignment horizontal="right" vertical="center"/>
    </xf>
    <xf numFmtId="0" fontId="3" fillId="0" borderId="22" xfId="3" applyFont="1" applyFill="1" applyBorder="1" applyAlignment="1" applyProtection="1">
      <alignment horizontal="left" vertical="center" shrinkToFit="1"/>
      <protection hidden="1"/>
    </xf>
    <xf numFmtId="176" fontId="17" fillId="0" borderId="23" xfId="0" applyNumberFormat="1" applyFont="1" applyFill="1" applyBorder="1" applyAlignment="1">
      <alignment horizontal="right" vertical="center"/>
    </xf>
    <xf numFmtId="41" fontId="16" fillId="0" borderId="18" xfId="2" applyNumberFormat="1" applyFont="1" applyFill="1" applyBorder="1" applyAlignment="1" applyProtection="1">
      <alignment horizontal="right" vertical="center"/>
      <protection locked="0"/>
    </xf>
    <xf numFmtId="179" fontId="16" fillId="0" borderId="13" xfId="0" applyNumberFormat="1" applyFont="1" applyFill="1" applyBorder="1" applyAlignment="1" applyProtection="1">
      <alignment horizontal="right" vertical="center"/>
      <protection locked="0"/>
    </xf>
    <xf numFmtId="41" fontId="25" fillId="0" borderId="14" xfId="2" applyNumberFormat="1" applyFont="1" applyFill="1" applyBorder="1" applyAlignment="1" applyProtection="1">
      <alignment horizontal="right" vertical="center"/>
      <protection locked="0"/>
    </xf>
    <xf numFmtId="176" fontId="17" fillId="0" borderId="10" xfId="0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 applyProtection="1">
      <alignment horizontal="left" vertical="center" shrinkToFit="1"/>
      <protection hidden="1"/>
    </xf>
    <xf numFmtId="179" fontId="16" fillId="0" borderId="24" xfId="0" applyNumberFormat="1" applyFont="1" applyFill="1" applyBorder="1" applyAlignment="1" applyProtection="1">
      <alignment horizontal="right" vertical="center"/>
      <protection locked="0"/>
    </xf>
    <xf numFmtId="0" fontId="3" fillId="0" borderId="25" xfId="3" applyFont="1" applyFill="1" applyBorder="1" applyAlignment="1" applyProtection="1">
      <alignment horizontal="left" vertical="center" shrinkToFit="1"/>
      <protection hidden="1"/>
    </xf>
    <xf numFmtId="179" fontId="16" fillId="0" borderId="26" xfId="0" applyNumberFormat="1" applyFont="1" applyFill="1" applyBorder="1" applyAlignment="1" applyProtection="1">
      <alignment horizontal="right" vertical="center"/>
      <protection locked="0"/>
    </xf>
    <xf numFmtId="179" fontId="3" fillId="0" borderId="0" xfId="3" applyNumberFormat="1" applyFont="1" applyFill="1" applyProtection="1">
      <protection hidden="1"/>
    </xf>
    <xf numFmtId="10" fontId="3" fillId="0" borderId="0" xfId="2" applyNumberFormat="1" applyFont="1" applyFill="1" applyAlignment="1" applyProtection="1">
      <protection hidden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0" fillId="0" borderId="0" xfId="0" applyFont="1" applyFill="1" applyAlignment="1">
      <alignment vertical="center"/>
    </xf>
    <xf numFmtId="49" fontId="16" fillId="0" borderId="28" xfId="3" applyNumberFormat="1" applyFont="1" applyFill="1" applyBorder="1" applyAlignment="1" applyProtection="1">
      <alignment horizontal="center" vertical="center" shrinkToFit="1"/>
      <protection hidden="1"/>
    </xf>
    <xf numFmtId="49" fontId="16" fillId="0" borderId="6" xfId="3" applyNumberFormat="1" applyFont="1" applyFill="1" applyBorder="1" applyAlignment="1" applyProtection="1">
      <alignment horizontal="center" vertical="center"/>
      <protection hidden="1"/>
    </xf>
    <xf numFmtId="49" fontId="16" fillId="0" borderId="17" xfId="3" applyNumberFormat="1" applyFont="1" applyFill="1" applyBorder="1" applyAlignment="1" applyProtection="1">
      <alignment horizontal="center" vertical="center"/>
      <protection hidden="1"/>
    </xf>
    <xf numFmtId="179" fontId="4" fillId="0" borderId="16" xfId="0" applyNumberFormat="1" applyFont="1" applyFill="1" applyBorder="1" applyAlignment="1">
      <alignment horizontal="center" vertical="center"/>
    </xf>
    <xf numFmtId="179" fontId="33" fillId="0" borderId="24" xfId="0" applyNumberFormat="1" applyFont="1" applyFill="1" applyBorder="1" applyProtection="1"/>
    <xf numFmtId="179" fontId="33" fillId="0" borderId="18" xfId="0" applyNumberFormat="1" applyFont="1" applyFill="1" applyBorder="1" applyProtection="1"/>
    <xf numFmtId="177" fontId="33" fillId="0" borderId="24" xfId="0" applyNumberFormat="1" applyFont="1" applyFill="1" applyBorder="1" applyProtection="1"/>
    <xf numFmtId="177" fontId="33" fillId="0" borderId="18" xfId="0" applyNumberFormat="1" applyFont="1" applyFill="1" applyBorder="1" applyProtection="1"/>
    <xf numFmtId="179" fontId="4" fillId="0" borderId="2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/>
    <xf numFmtId="0" fontId="4" fillId="0" borderId="24" xfId="0" applyFont="1" applyFill="1" applyBorder="1" applyAlignment="1" applyProtection="1">
      <alignment horizontal="center" vertical="center"/>
    </xf>
    <xf numFmtId="181" fontId="33" fillId="0" borderId="24" xfId="0" applyNumberFormat="1" applyFont="1" applyFill="1" applyBorder="1" applyProtection="1"/>
    <xf numFmtId="181" fontId="33" fillId="0" borderId="18" xfId="0" applyNumberFormat="1" applyFont="1" applyFill="1" applyBorder="1" applyProtection="1"/>
    <xf numFmtId="0" fontId="4" fillId="0" borderId="26" xfId="0" applyFont="1" applyFill="1" applyBorder="1" applyAlignment="1" applyProtection="1">
      <alignment horizontal="center" vertical="center"/>
    </xf>
    <xf numFmtId="177" fontId="33" fillId="0" borderId="26" xfId="0" applyNumberFormat="1" applyFont="1" applyFill="1" applyBorder="1" applyProtection="1"/>
    <xf numFmtId="177" fontId="33" fillId="0" borderId="2" xfId="0" applyNumberFormat="1" applyFont="1" applyFill="1" applyBorder="1" applyProtection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181" fontId="17" fillId="0" borderId="0" xfId="0" applyNumberFormat="1" applyFont="1" applyFill="1" applyBorder="1" applyProtection="1"/>
    <xf numFmtId="10" fontId="17" fillId="0" borderId="0" xfId="2" applyNumberFormat="1" applyFont="1" applyFill="1" applyBorder="1" applyProtection="1"/>
    <xf numFmtId="0" fontId="14" fillId="0" borderId="0" xfId="0" applyFont="1" applyFill="1" applyAlignment="1">
      <alignment horizontal="left" vertical="center"/>
    </xf>
    <xf numFmtId="10" fontId="14" fillId="0" borderId="0" xfId="2" applyNumberFormat="1" applyFont="1" applyFill="1"/>
    <xf numFmtId="0" fontId="14" fillId="0" borderId="0" xfId="0" applyFont="1" applyProtection="1"/>
    <xf numFmtId="0" fontId="14" fillId="0" borderId="0" xfId="0" applyFont="1" applyAlignment="1" applyProtection="1">
      <alignment horizontal="centerContinuous" vertical="center"/>
    </xf>
    <xf numFmtId="179" fontId="14" fillId="0" borderId="0" xfId="0" applyNumberFormat="1" applyFont="1" applyAlignment="1" applyProtection="1">
      <alignment horizontal="centerContinuous"/>
    </xf>
    <xf numFmtId="179" fontId="2" fillId="0" borderId="0" xfId="0" applyNumberFormat="1" applyFont="1" applyAlignment="1" applyProtection="1">
      <alignment horizontal="centerContinuous"/>
    </xf>
    <xf numFmtId="182" fontId="2" fillId="0" borderId="0" xfId="2" applyNumberFormat="1" applyFont="1" applyAlignment="1" applyProtection="1">
      <alignment horizontal="centerContinuous"/>
    </xf>
    <xf numFmtId="183" fontId="14" fillId="0" borderId="0" xfId="0" applyNumberFormat="1" applyFont="1" applyProtection="1"/>
    <xf numFmtId="0" fontId="14" fillId="0" borderId="0" xfId="0" applyFont="1" applyAlignment="1" applyProtection="1">
      <alignment horizontal="left" vertical="center"/>
    </xf>
    <xf numFmtId="179" fontId="14" fillId="0" borderId="0" xfId="0" applyNumberFormat="1" applyFont="1" applyProtection="1"/>
    <xf numFmtId="179" fontId="2" fillId="0" borderId="0" xfId="0" applyNumberFormat="1" applyFont="1" applyProtection="1"/>
    <xf numFmtId="182" fontId="2" fillId="0" borderId="0" xfId="0" applyNumberFormat="1" applyFont="1" applyProtection="1"/>
    <xf numFmtId="0" fontId="33" fillId="0" borderId="5" xfId="0" applyFont="1" applyBorder="1" applyAlignment="1" applyProtection="1">
      <alignment horizontal="center" vertical="center" shrinkToFit="1"/>
    </xf>
    <xf numFmtId="183" fontId="17" fillId="0" borderId="27" xfId="0" applyNumberFormat="1" applyFont="1" applyBorder="1" applyAlignment="1" applyProtection="1">
      <alignment horizontal="centerContinuous" vertical="center" wrapText="1"/>
    </xf>
    <xf numFmtId="0" fontId="14" fillId="0" borderId="17" xfId="0" applyFont="1" applyBorder="1" applyAlignment="1" applyProtection="1">
      <alignment horizontal="centerContinuous" vertical="center" wrapText="1"/>
    </xf>
    <xf numFmtId="0" fontId="14" fillId="0" borderId="0" xfId="0" applyFont="1" applyAlignment="1" applyProtection="1">
      <alignment horizontal="center" vertical="center" wrapText="1"/>
    </xf>
    <xf numFmtId="0" fontId="3" fillId="0" borderId="22" xfId="0" applyFont="1" applyBorder="1" applyAlignment="1" applyProtection="1">
      <alignment shrinkToFit="1"/>
    </xf>
    <xf numFmtId="49" fontId="3" fillId="0" borderId="29" xfId="3" applyNumberFormat="1" applyFont="1" applyFill="1" applyBorder="1" applyAlignment="1" applyProtection="1">
      <alignment horizontal="center" vertical="center"/>
      <protection hidden="1"/>
    </xf>
    <xf numFmtId="49" fontId="3" fillId="0" borderId="33" xfId="3" applyNumberFormat="1" applyFont="1" applyBorder="1" applyAlignment="1" applyProtection="1">
      <alignment horizontal="center" vertical="center"/>
      <protection hidden="1"/>
    </xf>
    <xf numFmtId="182" fontId="3" fillId="0" borderId="33" xfId="3" applyNumberFormat="1" applyFont="1" applyBorder="1" applyAlignment="1" applyProtection="1">
      <alignment horizontal="center" vertical="center"/>
      <protection hidden="1"/>
    </xf>
    <xf numFmtId="183" fontId="14" fillId="0" borderId="29" xfId="3" applyNumberFormat="1" applyFont="1" applyBorder="1" applyAlignment="1" applyProtection="1">
      <alignment horizontal="center" vertical="center"/>
      <protection hidden="1"/>
    </xf>
    <xf numFmtId="49" fontId="3" fillId="0" borderId="33" xfId="2" applyNumberFormat="1" applyFont="1" applyBorder="1" applyAlignment="1" applyProtection="1">
      <alignment horizontal="center" vertical="center"/>
      <protection hidden="1"/>
    </xf>
    <xf numFmtId="0" fontId="27" fillId="0" borderId="10" xfId="3" applyFont="1" applyBorder="1" applyAlignment="1" applyProtection="1">
      <alignment horizontal="left" vertical="center"/>
      <protection hidden="1"/>
    </xf>
    <xf numFmtId="179" fontId="27" fillId="0" borderId="11" xfId="0" applyNumberFormat="1" applyFont="1" applyBorder="1" applyAlignment="1" applyProtection="1">
      <alignment horizontal="right" vertical="center"/>
      <protection locked="0"/>
    </xf>
    <xf numFmtId="180" fontId="27" fillId="0" borderId="14" xfId="2" applyNumberFormat="1" applyFont="1" applyBorder="1" applyAlignment="1" applyProtection="1">
      <alignment horizontal="right" vertical="center"/>
      <protection locked="0"/>
    </xf>
    <xf numFmtId="183" fontId="27" fillId="0" borderId="11" xfId="0" applyNumberFormat="1" applyFont="1" applyBorder="1" applyAlignment="1" applyProtection="1">
      <alignment horizontal="right" vertical="center"/>
    </xf>
    <xf numFmtId="177" fontId="27" fillId="0" borderId="14" xfId="2" applyNumberFormat="1" applyFont="1" applyBorder="1" applyAlignment="1" applyProtection="1">
      <alignment horizontal="right" vertical="center"/>
      <protection locked="0"/>
    </xf>
    <xf numFmtId="0" fontId="3" fillId="0" borderId="21" xfId="3" applyFont="1" applyBorder="1" applyAlignment="1" applyProtection="1">
      <alignment horizontal="left" vertical="center"/>
      <protection hidden="1"/>
    </xf>
    <xf numFmtId="179" fontId="3" fillId="0" borderId="32" xfId="0" applyNumberFormat="1" applyFont="1" applyBorder="1" applyAlignment="1" applyProtection="1">
      <alignment horizontal="right" vertical="center"/>
      <protection locked="0"/>
    </xf>
    <xf numFmtId="180" fontId="3" fillId="0" borderId="34" xfId="2" applyNumberFormat="1" applyFont="1" applyBorder="1" applyAlignment="1" applyProtection="1">
      <alignment horizontal="right" vertical="center"/>
      <protection locked="0"/>
    </xf>
    <xf numFmtId="183" fontId="3" fillId="0" borderId="30" xfId="0" applyNumberFormat="1" applyFont="1" applyBorder="1" applyAlignment="1" applyProtection="1">
      <alignment horizontal="right" vertical="center"/>
    </xf>
    <xf numFmtId="177" fontId="3" fillId="0" borderId="34" xfId="2" applyNumberFormat="1" applyFont="1" applyBorder="1" applyAlignment="1" applyProtection="1">
      <alignment horizontal="right" vertical="center"/>
      <protection locked="0"/>
    </xf>
    <xf numFmtId="0" fontId="3" fillId="0" borderId="15" xfId="3" applyFont="1" applyBorder="1" applyAlignment="1" applyProtection="1">
      <alignment horizontal="left" vertical="center"/>
      <protection hidden="1"/>
    </xf>
    <xf numFmtId="179" fontId="3" fillId="0" borderId="35" xfId="0" applyNumberFormat="1" applyFont="1" applyBorder="1" applyAlignment="1" applyProtection="1">
      <alignment horizontal="right" vertical="center"/>
      <protection locked="0"/>
    </xf>
    <xf numFmtId="41" fontId="3" fillId="0" borderId="18" xfId="2" applyNumberFormat="1" applyFont="1" applyBorder="1" applyAlignment="1" applyProtection="1">
      <alignment horizontal="right" vertical="center"/>
      <protection locked="0"/>
    </xf>
    <xf numFmtId="183" fontId="3" fillId="0" borderId="36" xfId="0" applyNumberFormat="1" applyFont="1" applyBorder="1" applyAlignment="1" applyProtection="1">
      <alignment horizontal="right" vertical="center"/>
    </xf>
    <xf numFmtId="183" fontId="3" fillId="0" borderId="18" xfId="0" applyNumberFormat="1" applyFont="1" applyBorder="1" applyAlignment="1" applyProtection="1">
      <alignment horizontal="right" vertical="center"/>
    </xf>
    <xf numFmtId="179" fontId="3" fillId="0" borderId="36" xfId="0" applyNumberFormat="1" applyFont="1" applyBorder="1" applyAlignment="1" applyProtection="1">
      <alignment horizontal="right" vertical="center"/>
      <protection locked="0"/>
    </xf>
    <xf numFmtId="180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84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0" fontId="3" fillId="0" borderId="19" xfId="3" applyFont="1" applyBorder="1" applyAlignment="1" applyProtection="1">
      <alignment horizontal="left" vertical="center"/>
      <protection hidden="1"/>
    </xf>
    <xf numFmtId="179" fontId="3" fillId="0" borderId="37" xfId="0" applyNumberFormat="1" applyFont="1" applyBorder="1" applyAlignment="1" applyProtection="1">
      <alignment horizontal="right" vertical="center"/>
      <protection locked="0"/>
    </xf>
    <xf numFmtId="41" fontId="3" fillId="0" borderId="33" xfId="2" applyNumberFormat="1" applyFont="1" applyBorder="1" applyAlignment="1" applyProtection="1">
      <alignment horizontal="right" vertical="center"/>
      <protection locked="0"/>
    </xf>
    <xf numFmtId="183" fontId="3" fillId="0" borderId="29" xfId="0" applyNumberFormat="1" applyFont="1" applyBorder="1" applyAlignment="1" applyProtection="1">
      <alignment horizontal="right" vertical="center"/>
    </xf>
    <xf numFmtId="177" fontId="3" fillId="0" borderId="33" xfId="2" applyNumberFormat="1" applyFont="1" applyBorder="1" applyAlignment="1" applyProtection="1">
      <alignment horizontal="right" vertical="center"/>
      <protection locked="0"/>
    </xf>
    <xf numFmtId="183" fontId="3" fillId="0" borderId="32" xfId="0" applyNumberFormat="1" applyFont="1" applyBorder="1" applyAlignment="1" applyProtection="1">
      <alignment horizontal="right" vertical="center"/>
    </xf>
    <xf numFmtId="179" fontId="3" fillId="0" borderId="29" xfId="0" applyNumberFormat="1" applyFont="1" applyBorder="1" applyAlignment="1" applyProtection="1">
      <alignment horizontal="right" vertical="center"/>
      <protection locked="0"/>
    </xf>
    <xf numFmtId="179" fontId="3" fillId="0" borderId="38" xfId="0" applyNumberFormat="1" applyFont="1" applyBorder="1" applyAlignment="1" applyProtection="1">
      <alignment horizontal="right" vertical="center"/>
      <protection locked="0"/>
    </xf>
    <xf numFmtId="180" fontId="3" fillId="0" borderId="33" xfId="2" applyNumberFormat="1" applyFont="1" applyBorder="1" applyAlignment="1" applyProtection="1">
      <alignment horizontal="right" vertical="center"/>
      <protection locked="0"/>
    </xf>
    <xf numFmtId="0" fontId="27" fillId="0" borderId="10" xfId="3" applyFont="1" applyBorder="1" applyAlignment="1" applyProtection="1">
      <alignment horizontal="center" vertical="center"/>
      <protection hidden="1"/>
    </xf>
    <xf numFmtId="0" fontId="27" fillId="0" borderId="10" xfId="3" applyFont="1" applyBorder="1" applyAlignment="1" applyProtection="1">
      <alignment horizontal="left" vertical="center" shrinkToFit="1"/>
      <protection hidden="1"/>
    </xf>
    <xf numFmtId="0" fontId="28" fillId="0" borderId="0" xfId="0" applyFont="1" applyAlignment="1" applyProtection="1">
      <alignment horizontal="center" vertical="center" wrapText="1"/>
    </xf>
    <xf numFmtId="0" fontId="3" fillId="0" borderId="22" xfId="3" applyFont="1" applyBorder="1" applyAlignment="1" applyProtection="1">
      <alignment horizontal="left" vertical="center"/>
      <protection hidden="1"/>
    </xf>
    <xf numFmtId="179" fontId="3" fillId="0" borderId="30" xfId="0" applyNumberFormat="1" applyFont="1" applyBorder="1" applyAlignment="1" applyProtection="1">
      <alignment horizontal="right" vertical="center"/>
      <protection locked="0"/>
    </xf>
    <xf numFmtId="179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14" xfId="2" applyNumberFormat="1" applyFont="1" applyBorder="1" applyAlignment="1" applyProtection="1">
      <alignment horizontal="right" vertical="center"/>
      <protection locked="0"/>
    </xf>
    <xf numFmtId="183" fontId="3" fillId="0" borderId="11" xfId="0" applyNumberFormat="1" applyFont="1" applyBorder="1" applyAlignment="1" applyProtection="1">
      <alignment horizontal="right" vertical="center"/>
    </xf>
    <xf numFmtId="183" fontId="3" fillId="0" borderId="14" xfId="0" applyNumberFormat="1" applyFont="1" applyBorder="1" applyAlignment="1" applyProtection="1">
      <alignment horizontal="right" vertical="center"/>
    </xf>
    <xf numFmtId="41" fontId="3" fillId="0" borderId="34" xfId="2" applyNumberFormat="1" applyFont="1" applyBorder="1" applyAlignment="1" applyProtection="1">
      <alignment horizontal="right" vertical="center"/>
      <protection locked="0"/>
    </xf>
    <xf numFmtId="0" fontId="3" fillId="0" borderId="25" xfId="3" applyFont="1" applyBorder="1" applyAlignment="1" applyProtection="1">
      <alignment horizontal="left" vertical="center"/>
      <protection hidden="1"/>
    </xf>
    <xf numFmtId="0" fontId="25" fillId="0" borderId="10" xfId="3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left" vertical="center"/>
    </xf>
    <xf numFmtId="179" fontId="3" fillId="0" borderId="0" xfId="3" applyNumberFormat="1" applyFont="1" applyProtection="1">
      <protection hidden="1"/>
    </xf>
    <xf numFmtId="179" fontId="8" fillId="0" borderId="0" xfId="3" applyNumberFormat="1" applyFont="1" applyProtection="1">
      <protection hidden="1"/>
    </xf>
    <xf numFmtId="10" fontId="8" fillId="0" borderId="0" xfId="2" applyNumberFormat="1" applyFont="1" applyAlignment="1" applyProtection="1">
      <protection hidden="1"/>
    </xf>
    <xf numFmtId="0" fontId="3" fillId="0" borderId="0" xfId="3" applyFont="1" applyAlignment="1" applyProtection="1">
      <alignment horizontal="center" vertical="center" wrapText="1"/>
      <protection hidden="1"/>
    </xf>
    <xf numFmtId="0" fontId="3" fillId="0" borderId="0" xfId="3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3" applyFont="1" applyAlignment="1" applyProtection="1">
      <alignment horizontal="center" vertical="center" wrapText="1"/>
      <protection hidden="1"/>
    </xf>
    <xf numFmtId="0" fontId="14" fillId="0" borderId="0" xfId="3" applyFont="1"/>
    <xf numFmtId="182" fontId="2" fillId="0" borderId="0" xfId="2" applyNumberFormat="1" applyFont="1" applyProtection="1"/>
    <xf numFmtId="0" fontId="31" fillId="0" borderId="27" xfId="0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18" fillId="0" borderId="4" xfId="3" applyNumberFormat="1" applyFont="1" applyFill="1" applyBorder="1" applyAlignment="1" applyProtection="1">
      <alignment horizontal="right"/>
      <protection hidden="1"/>
    </xf>
    <xf numFmtId="0" fontId="30" fillId="0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6" fillId="0" borderId="32" xfId="3" applyNumberFormat="1" applyFont="1" applyBorder="1" applyAlignment="1" applyProtection="1">
      <alignment horizontal="center" vertical="center" wrapText="1"/>
      <protection hidden="1"/>
    </xf>
    <xf numFmtId="49" fontId="16" fillId="0" borderId="17" xfId="3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left" vertical="center"/>
    </xf>
  </cellXfs>
  <cellStyles count="4">
    <cellStyle name="TableStyleLight1" xfId="1"/>
    <cellStyle name="一般" xfId="0" builtinId="0"/>
    <cellStyle name="一般_衍交月報" xfId="3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59</xdr:row>
      <xdr:rowOff>123264</xdr:rowOff>
    </xdr:from>
    <xdr:to>
      <xdr:col>3</xdr:col>
      <xdr:colOff>241794</xdr:colOff>
      <xdr:row>59</xdr:row>
      <xdr:rowOff>416737</xdr:rowOff>
    </xdr:to>
    <xdr:sp macro="" textlink="">
      <xdr:nvSpPr>
        <xdr:cNvPr id="22" name="文字方塊 21"/>
        <xdr:cNvSpPr txBox="1"/>
      </xdr:nvSpPr>
      <xdr:spPr>
        <a:xfrm>
          <a:off x="7374031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123264</xdr:rowOff>
    </xdr:from>
    <xdr:to>
      <xdr:col>3</xdr:col>
      <xdr:colOff>230588</xdr:colOff>
      <xdr:row>60</xdr:row>
      <xdr:rowOff>416737</xdr:rowOff>
    </xdr:to>
    <xdr:sp macro="" textlink="">
      <xdr:nvSpPr>
        <xdr:cNvPr id="23" name="文字方塊 22"/>
        <xdr:cNvSpPr txBox="1"/>
      </xdr:nvSpPr>
      <xdr:spPr>
        <a:xfrm>
          <a:off x="7362825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                </a:t>
          </a:r>
          <a:r>
            <a:rPr lang="en-US" altLang="zh-TW" sz="1100" b="0" i="0" u="none" strike="noStrike">
              <a:effectLst/>
              <a:latin typeface="+mn-lt"/>
              <a:ea typeface="+mn-ea"/>
              <a:cs typeface="+mn-cs"/>
            </a:rPr>
            <a:t>5,287,871             7,209,993         12,497,864 42.31 57.69 100.00 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123264</xdr:rowOff>
    </xdr:from>
    <xdr:to>
      <xdr:col>4</xdr:col>
      <xdr:colOff>230588</xdr:colOff>
      <xdr:row>59</xdr:row>
      <xdr:rowOff>416737</xdr:rowOff>
    </xdr:to>
    <xdr:sp macro="" textlink="">
      <xdr:nvSpPr>
        <xdr:cNvPr id="24" name="文字方塊 23"/>
        <xdr:cNvSpPr txBox="1"/>
      </xdr:nvSpPr>
      <xdr:spPr>
        <a:xfrm>
          <a:off x="8915400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44823</xdr:colOff>
      <xdr:row>60</xdr:row>
      <xdr:rowOff>123264</xdr:rowOff>
    </xdr:from>
    <xdr:to>
      <xdr:col>2</xdr:col>
      <xdr:colOff>275411</xdr:colOff>
      <xdr:row>60</xdr:row>
      <xdr:rowOff>416737</xdr:rowOff>
    </xdr:to>
    <xdr:sp macro="" textlink="">
      <xdr:nvSpPr>
        <xdr:cNvPr id="25" name="文字方塊 24"/>
        <xdr:cNvSpPr txBox="1"/>
      </xdr:nvSpPr>
      <xdr:spPr>
        <a:xfrm>
          <a:off x="5674098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230588</xdr:colOff>
      <xdr:row>6</xdr:row>
      <xdr:rowOff>293473</xdr:rowOff>
    </xdr:to>
    <xdr:sp macro="" textlink="">
      <xdr:nvSpPr>
        <xdr:cNvPr id="14" name="文字方塊 13"/>
        <xdr:cNvSpPr txBox="1"/>
      </xdr:nvSpPr>
      <xdr:spPr>
        <a:xfrm>
          <a:off x="6562725" y="1514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230588</xdr:colOff>
      <xdr:row>7</xdr:row>
      <xdr:rowOff>293473</xdr:rowOff>
    </xdr:to>
    <xdr:sp macro="" textlink="">
      <xdr:nvSpPr>
        <xdr:cNvPr id="15" name="文字方塊 14"/>
        <xdr:cNvSpPr txBox="1"/>
      </xdr:nvSpPr>
      <xdr:spPr>
        <a:xfrm>
          <a:off x="6562725" y="18192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230588</xdr:colOff>
      <xdr:row>9</xdr:row>
      <xdr:rowOff>293473</xdr:rowOff>
    </xdr:to>
    <xdr:sp macro="" textlink="">
      <xdr:nvSpPr>
        <xdr:cNvPr id="16" name="文字方塊 15"/>
        <xdr:cNvSpPr txBox="1"/>
      </xdr:nvSpPr>
      <xdr:spPr>
        <a:xfrm>
          <a:off x="6562725" y="24288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230588</xdr:colOff>
      <xdr:row>10</xdr:row>
      <xdr:rowOff>293473</xdr:rowOff>
    </xdr:to>
    <xdr:sp macro="" textlink="">
      <xdr:nvSpPr>
        <xdr:cNvPr id="17" name="文字方塊 16"/>
        <xdr:cNvSpPr txBox="1"/>
      </xdr:nvSpPr>
      <xdr:spPr>
        <a:xfrm>
          <a:off x="6562725" y="27336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230588</xdr:colOff>
      <xdr:row>11</xdr:row>
      <xdr:rowOff>293473</xdr:rowOff>
    </xdr:to>
    <xdr:sp macro="" textlink="">
      <xdr:nvSpPr>
        <xdr:cNvPr id="18" name="文字方塊 17"/>
        <xdr:cNvSpPr txBox="1"/>
      </xdr:nvSpPr>
      <xdr:spPr>
        <a:xfrm>
          <a:off x="6562725" y="3038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34</xdr:row>
      <xdr:rowOff>280147</xdr:rowOff>
    </xdr:from>
    <xdr:to>
      <xdr:col>3</xdr:col>
      <xdr:colOff>230588</xdr:colOff>
      <xdr:row>35</xdr:row>
      <xdr:rowOff>271061</xdr:rowOff>
    </xdr:to>
    <xdr:sp macro="" textlink="">
      <xdr:nvSpPr>
        <xdr:cNvPr id="19" name="文字方塊 18"/>
        <xdr:cNvSpPr txBox="1"/>
      </xdr:nvSpPr>
      <xdr:spPr>
        <a:xfrm>
          <a:off x="6562725" y="103290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44</xdr:row>
      <xdr:rowOff>268941</xdr:rowOff>
    </xdr:from>
    <xdr:to>
      <xdr:col>3</xdr:col>
      <xdr:colOff>241794</xdr:colOff>
      <xdr:row>45</xdr:row>
      <xdr:rowOff>259855</xdr:rowOff>
    </xdr:to>
    <xdr:sp macro="" textlink="">
      <xdr:nvSpPr>
        <xdr:cNvPr id="20" name="文字方塊 19"/>
        <xdr:cNvSpPr txBox="1"/>
      </xdr:nvSpPr>
      <xdr:spPr>
        <a:xfrm>
          <a:off x="6573931" y="13365816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view="pageBreakPreview" topLeftCell="A2" zoomScale="85" zoomScaleNormal="85" zoomScaleSheetLayoutView="85" zoomScalePageLayoutView="85" workbookViewId="0">
      <selection activeCell="M18" sqref="M18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57" t="s">
        <v>0</v>
      </c>
      <c r="B1" s="157"/>
      <c r="C1" s="157"/>
      <c r="D1" s="157"/>
      <c r="E1" s="157"/>
      <c r="F1" s="1" t="s">
        <v>1</v>
      </c>
    </row>
    <row r="2" spans="1:6" ht="31.15" customHeight="1">
      <c r="A2" s="158" t="s">
        <v>2</v>
      </c>
      <c r="B2" s="158"/>
      <c r="C2" s="158"/>
      <c r="D2" s="158"/>
      <c r="E2" s="158"/>
      <c r="F2" s="3" t="s">
        <v>3</v>
      </c>
    </row>
    <row r="3" spans="1:6" ht="19.5">
      <c r="A3" s="159" t="s">
        <v>4</v>
      </c>
      <c r="B3" s="159"/>
      <c r="C3" s="159"/>
      <c r="D3" s="159"/>
      <c r="E3" s="159"/>
      <c r="F3" s="4"/>
    </row>
    <row r="4" spans="1:6" ht="18" thickBot="1">
      <c r="A4" s="5"/>
      <c r="B4" s="6"/>
      <c r="C4" s="6"/>
      <c r="D4" s="160" t="s">
        <v>5</v>
      </c>
      <c r="E4" s="160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15" customHeight="1" thickBot="1">
      <c r="A7" s="20" t="s">
        <v>13</v>
      </c>
      <c r="B7" s="21">
        <v>207526</v>
      </c>
      <c r="C7" s="22">
        <v>1043274</v>
      </c>
      <c r="D7" s="23">
        <v>1250800</v>
      </c>
      <c r="E7" s="24">
        <v>10.41</v>
      </c>
      <c r="F7" s="25">
        <v>348376</v>
      </c>
    </row>
    <row r="8" spans="1:6" s="14" customFormat="1" ht="28.15" customHeight="1">
      <c r="A8" s="26" t="s">
        <v>14</v>
      </c>
      <c r="B8" s="27">
        <v>207526</v>
      </c>
      <c r="C8" s="27">
        <v>210661</v>
      </c>
      <c r="D8" s="27">
        <v>418187</v>
      </c>
      <c r="E8" s="28">
        <v>3.48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200103</v>
      </c>
      <c r="C10" s="27">
        <v>173769</v>
      </c>
      <c r="D10" s="27">
        <v>373872</v>
      </c>
      <c r="E10" s="30">
        <v>3.11</v>
      </c>
      <c r="F10" s="29">
        <v>324465</v>
      </c>
    </row>
    <row r="11" spans="1:6" s="14" customFormat="1" ht="24" hidden="1" customHeight="1">
      <c r="A11" s="26" t="s">
        <v>17</v>
      </c>
      <c r="B11" s="27">
        <v>2765</v>
      </c>
      <c r="C11" s="27">
        <v>1615</v>
      </c>
      <c r="D11" s="27">
        <v>4380</v>
      </c>
      <c r="E11" s="30">
        <v>0.04</v>
      </c>
      <c r="F11" s="29">
        <v>0</v>
      </c>
    </row>
    <row r="12" spans="1:6" s="14" customFormat="1" ht="24" hidden="1" customHeight="1">
      <c r="A12" s="26" t="s">
        <v>18</v>
      </c>
      <c r="B12" s="27">
        <v>4658</v>
      </c>
      <c r="C12" s="27">
        <v>35277</v>
      </c>
      <c r="D12" s="27">
        <v>39935</v>
      </c>
      <c r="E12" s="30">
        <v>0.33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832613</v>
      </c>
      <c r="D13" s="27">
        <v>832613</v>
      </c>
      <c r="E13" s="30">
        <v>6.93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392061</v>
      </c>
      <c r="D14" s="27">
        <v>392061</v>
      </c>
      <c r="E14" s="30">
        <v>3.26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440552</v>
      </c>
      <c r="D15" s="27">
        <v>440552</v>
      </c>
      <c r="E15" s="30">
        <v>3.67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5026221</v>
      </c>
      <c r="C18" s="22">
        <v>5650999</v>
      </c>
      <c r="D18" s="23">
        <v>10677220</v>
      </c>
      <c r="E18" s="24">
        <v>88.88</v>
      </c>
      <c r="F18" s="25">
        <v>3496142</v>
      </c>
    </row>
    <row r="19" spans="1:6" s="14" customFormat="1" ht="30" customHeight="1">
      <c r="A19" s="34" t="s">
        <v>25</v>
      </c>
      <c r="B19" s="27">
        <v>5026221</v>
      </c>
      <c r="C19" s="27">
        <v>5644814</v>
      </c>
      <c r="D19" s="27">
        <v>10671035</v>
      </c>
      <c r="E19" s="30">
        <v>88.83</v>
      </c>
      <c r="F19" s="29">
        <v>3474556</v>
      </c>
    </row>
    <row r="20" spans="1:6" s="14" customFormat="1" ht="24" hidden="1" customHeight="1">
      <c r="A20" s="26" t="s">
        <v>26</v>
      </c>
      <c r="B20" s="27">
        <v>176740</v>
      </c>
      <c r="C20" s="27">
        <v>833255</v>
      </c>
      <c r="D20" s="27">
        <v>1009995</v>
      </c>
      <c r="E20" s="30">
        <v>8.41</v>
      </c>
      <c r="F20" s="29">
        <v>299570</v>
      </c>
    </row>
    <row r="21" spans="1:6" s="14" customFormat="1" ht="24" hidden="1" customHeight="1">
      <c r="A21" s="26" t="s">
        <v>27</v>
      </c>
      <c r="B21" s="27">
        <v>4764620</v>
      </c>
      <c r="C21" s="27">
        <v>4550392</v>
      </c>
      <c r="D21" s="27">
        <v>9315012</v>
      </c>
      <c r="E21" s="30">
        <v>77.540000000000006</v>
      </c>
      <c r="F21" s="29">
        <v>2894391</v>
      </c>
    </row>
    <row r="22" spans="1:6" s="14" customFormat="1" ht="24" hidden="1" customHeight="1">
      <c r="A22" s="26" t="s">
        <v>28</v>
      </c>
      <c r="B22" s="27">
        <v>44682</v>
      </c>
      <c r="C22" s="27">
        <v>722</v>
      </c>
      <c r="D22" s="27">
        <v>45404</v>
      </c>
      <c r="E22" s="30">
        <v>0.38</v>
      </c>
      <c r="F22" s="29">
        <v>37034</v>
      </c>
    </row>
    <row r="23" spans="1:6" s="14" customFormat="1" ht="24" hidden="1" customHeight="1">
      <c r="A23" s="26" t="s">
        <v>29</v>
      </c>
      <c r="B23" s="27">
        <v>20269</v>
      </c>
      <c r="C23" s="27">
        <v>130506</v>
      </c>
      <c r="D23" s="27">
        <v>150775</v>
      </c>
      <c r="E23" s="30">
        <v>1.25</v>
      </c>
      <c r="F23" s="29">
        <v>123383</v>
      </c>
    </row>
    <row r="24" spans="1:6" s="14" customFormat="1" ht="24" hidden="1" customHeight="1">
      <c r="A24" s="26" t="s">
        <v>30</v>
      </c>
      <c r="B24" s="27">
        <v>19910</v>
      </c>
      <c r="C24" s="27">
        <v>129939</v>
      </c>
      <c r="D24" s="27">
        <v>149849</v>
      </c>
      <c r="E24" s="30">
        <v>1.25</v>
      </c>
      <c r="F24" s="29">
        <v>120178</v>
      </c>
    </row>
    <row r="25" spans="1:6" s="14" customFormat="1" ht="26.65" customHeight="1" thickBot="1">
      <c r="A25" s="26" t="s">
        <v>31</v>
      </c>
      <c r="B25" s="27">
        <v>0</v>
      </c>
      <c r="C25" s="27">
        <v>6185</v>
      </c>
      <c r="D25" s="27">
        <v>6185</v>
      </c>
      <c r="E25" s="30">
        <v>0.05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3113</v>
      </c>
      <c r="D26" s="27">
        <v>3113</v>
      </c>
      <c r="E26" s="30">
        <v>0.03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3072</v>
      </c>
      <c r="D27" s="27">
        <v>3072</v>
      </c>
      <c r="E27" s="30">
        <v>0.02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69187</v>
      </c>
      <c r="C30" s="23">
        <v>6196</v>
      </c>
      <c r="D30" s="23">
        <v>75383</v>
      </c>
      <c r="E30" s="24">
        <v>0.63</v>
      </c>
      <c r="F30" s="25">
        <v>2400</v>
      </c>
    </row>
    <row r="31" spans="1:6" s="14" customFormat="1" ht="30" customHeight="1" thickBot="1">
      <c r="A31" s="36" t="s">
        <v>14</v>
      </c>
      <c r="B31" s="27">
        <v>292</v>
      </c>
      <c r="C31" s="27">
        <v>230</v>
      </c>
      <c r="D31" s="27">
        <v>522</v>
      </c>
      <c r="E31" s="28">
        <v>0.01</v>
      </c>
      <c r="F31" s="37">
        <v>19</v>
      </c>
    </row>
    <row r="32" spans="1:6" s="14" customFormat="1" ht="30" customHeight="1" thickBot="1">
      <c r="A32" s="31" t="s">
        <v>19</v>
      </c>
      <c r="B32" s="32">
        <v>68895</v>
      </c>
      <c r="C32" s="32">
        <v>5966</v>
      </c>
      <c r="D32" s="32">
        <v>74861</v>
      </c>
      <c r="E32" s="30">
        <v>0.62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9068</v>
      </c>
      <c r="D33" s="23">
        <v>9068</v>
      </c>
      <c r="E33" s="24">
        <v>7.0000000000000007E-2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8676</v>
      </c>
      <c r="D34" s="27">
        <v>8676</v>
      </c>
      <c r="E34" s="30">
        <v>7.0000000000000007E-2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392</v>
      </c>
      <c r="D35" s="32">
        <v>392</v>
      </c>
      <c r="E35" s="30">
        <v>0</v>
      </c>
      <c r="F35" s="35">
        <v>0</v>
      </c>
    </row>
    <row r="36" spans="1:6" s="14" customFormat="1" ht="30" customHeight="1" thickBot="1">
      <c r="A36" s="39" t="s">
        <v>35</v>
      </c>
      <c r="B36" s="23">
        <v>5302934</v>
      </c>
      <c r="C36" s="23">
        <v>6709537</v>
      </c>
      <c r="D36" s="23">
        <v>12012471</v>
      </c>
      <c r="E36" s="24">
        <v>99.99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535</v>
      </c>
      <c r="D37" s="23">
        <v>535</v>
      </c>
      <c r="E37" s="24">
        <v>0.01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535</v>
      </c>
      <c r="D38" s="27">
        <v>535</v>
      </c>
      <c r="E38" s="28">
        <v>0.01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5302934</v>
      </c>
      <c r="C46" s="23">
        <v>6710072</v>
      </c>
      <c r="D46" s="23">
        <v>12013006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61" t="s">
        <v>47</v>
      </c>
      <c r="B55" s="161"/>
      <c r="C55" s="161"/>
      <c r="D55" s="161"/>
      <c r="E55" s="161"/>
    </row>
    <row r="56" spans="1:6" ht="26.25" thickBot="1">
      <c r="A56" s="55"/>
      <c r="B56" s="56"/>
      <c r="C56" s="56"/>
      <c r="D56" s="160" t="s">
        <v>5</v>
      </c>
      <c r="E56" s="160"/>
    </row>
    <row r="57" spans="1:6" ht="41.65" customHeight="1">
      <c r="A57" s="152" t="s">
        <v>48</v>
      </c>
      <c r="B57" s="153"/>
      <c r="C57" s="57" t="s">
        <v>49</v>
      </c>
      <c r="D57" s="58" t="s">
        <v>50</v>
      </c>
      <c r="E57" s="59" t="s">
        <v>51</v>
      </c>
    </row>
    <row r="58" spans="1:6" ht="35.65" customHeight="1">
      <c r="A58" s="154" t="s">
        <v>52</v>
      </c>
      <c r="B58" s="60" t="s">
        <v>53</v>
      </c>
      <c r="C58" s="61">
        <f>+B46</f>
        <v>5302934</v>
      </c>
      <c r="D58" s="61">
        <f>+C46</f>
        <v>6710072</v>
      </c>
      <c r="E58" s="62">
        <f>+D46</f>
        <v>12013006</v>
      </c>
    </row>
    <row r="59" spans="1:6" ht="35.65" customHeight="1">
      <c r="A59" s="155"/>
      <c r="B59" s="60" t="s">
        <v>54</v>
      </c>
      <c r="C59" s="63">
        <f>+C58/E58*100</f>
        <v>44.143272716254366</v>
      </c>
      <c r="D59" s="63">
        <f>+D58/E58*100</f>
        <v>55.856727283745634</v>
      </c>
      <c r="E59" s="64">
        <v>100</v>
      </c>
    </row>
    <row r="60" spans="1:6" ht="35.65" customHeight="1">
      <c r="A60" s="154" t="s">
        <v>55</v>
      </c>
      <c r="B60" s="60" t="s">
        <v>53</v>
      </c>
      <c r="C60" s="61">
        <v>5287871</v>
      </c>
      <c r="D60" s="61">
        <v>7209993</v>
      </c>
      <c r="E60" s="62">
        <v>12497864</v>
      </c>
      <c r="F60" s="7"/>
    </row>
    <row r="61" spans="1:6" ht="35.65" customHeight="1">
      <c r="A61" s="155"/>
      <c r="B61" s="65" t="s">
        <v>54</v>
      </c>
      <c r="C61" s="63">
        <v>42.310197966628536</v>
      </c>
      <c r="D61" s="63">
        <v>57.689802033371464</v>
      </c>
      <c r="E61" s="64">
        <v>100</v>
      </c>
      <c r="F61" s="66"/>
    </row>
    <row r="62" spans="1:6" ht="35.65" customHeight="1">
      <c r="A62" s="154" t="s">
        <v>56</v>
      </c>
      <c r="B62" s="67" t="s">
        <v>57</v>
      </c>
      <c r="C62" s="68">
        <f>+C58-C60</f>
        <v>15063</v>
      </c>
      <c r="D62" s="68">
        <f>+D58-D60</f>
        <v>-499921</v>
      </c>
      <c r="E62" s="69">
        <f>+E58-E60</f>
        <v>-484858</v>
      </c>
      <c r="F62" s="7"/>
    </row>
    <row r="63" spans="1:6" ht="35.65" customHeight="1" thickBot="1">
      <c r="A63" s="156"/>
      <c r="B63" s="70" t="s">
        <v>58</v>
      </c>
      <c r="C63" s="71">
        <f>+C62/C60*100</f>
        <v>0.28485944532307989</v>
      </c>
      <c r="D63" s="71">
        <f>+D62/D60*100</f>
        <v>-6.9337237914100607</v>
      </c>
      <c r="E63" s="72">
        <f>+E62/E60*100</f>
        <v>-3.8795269335624072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tabSelected="1" view="pageBreakPreview" zoomScale="85" zoomScaleNormal="85" zoomScaleSheetLayoutView="85" zoomScalePageLayoutView="85" workbookViewId="0">
      <selection activeCell="J18" sqref="J18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51" customWidth="1"/>
    <col min="6" max="6" width="13.21875" style="85" customWidth="1"/>
    <col min="7" max="7" width="10.77734375" style="80" customWidth="1"/>
    <col min="8" max="16384" width="8.77734375" style="80"/>
  </cols>
  <sheetData>
    <row r="1" spans="1:7" ht="30">
      <c r="A1" s="162" t="s">
        <v>59</v>
      </c>
      <c r="B1" s="162"/>
      <c r="C1" s="162"/>
      <c r="D1" s="162"/>
      <c r="E1" s="162"/>
      <c r="F1" s="162"/>
      <c r="G1" s="162"/>
    </row>
    <row r="2" spans="1:7">
      <c r="A2" s="163"/>
      <c r="B2" s="163"/>
      <c r="C2" s="163"/>
      <c r="D2" s="163"/>
      <c r="E2" s="163"/>
      <c r="F2" s="163"/>
      <c r="G2" s="163"/>
    </row>
    <row r="3" spans="1:7">
      <c r="A3" s="81"/>
      <c r="B3" s="82"/>
      <c r="C3" s="82"/>
      <c r="D3" s="83"/>
      <c r="E3" s="84"/>
    </row>
    <row r="4" spans="1:7" ht="18" thickBot="1">
      <c r="E4" s="89"/>
      <c r="F4" s="160" t="s">
        <v>5</v>
      </c>
      <c r="G4" s="160"/>
    </row>
    <row r="5" spans="1:7" s="93" customFormat="1" ht="21">
      <c r="A5" s="90" t="s">
        <v>60</v>
      </c>
      <c r="B5" s="164" t="s">
        <v>61</v>
      </c>
      <c r="C5" s="165"/>
      <c r="D5" s="164" t="s">
        <v>62</v>
      </c>
      <c r="E5" s="165"/>
      <c r="F5" s="91" t="s">
        <v>63</v>
      </c>
      <c r="G5" s="92"/>
    </row>
    <row r="6" spans="1:7" s="93" customFormat="1" ht="17.25" thickBot="1">
      <c r="A6" s="94"/>
      <c r="B6" s="95" t="s">
        <v>64</v>
      </c>
      <c r="C6" s="96" t="s">
        <v>12</v>
      </c>
      <c r="D6" s="95" t="s">
        <v>64</v>
      </c>
      <c r="E6" s="97" t="s">
        <v>12</v>
      </c>
      <c r="F6" s="98" t="s">
        <v>65</v>
      </c>
      <c r="G6" s="99" t="s">
        <v>66</v>
      </c>
    </row>
    <row r="7" spans="1:7" s="93" customFormat="1" ht="24" customHeight="1" thickBot="1">
      <c r="A7" s="100" t="s">
        <v>67</v>
      </c>
      <c r="B7" s="101">
        <v>1250800</v>
      </c>
      <c r="C7" s="102">
        <v>10.41</v>
      </c>
      <c r="D7" s="101">
        <v>2022184</v>
      </c>
      <c r="E7" s="102">
        <v>16.18</v>
      </c>
      <c r="F7" s="103">
        <f t="shared" ref="F7:F46" si="0">B7-D7</f>
        <v>-771384</v>
      </c>
      <c r="G7" s="104">
        <f t="shared" ref="G7:G38" si="1">(F7/D7)*100</f>
        <v>-38.146083640262212</v>
      </c>
    </row>
    <row r="8" spans="1:7" s="93" customFormat="1" ht="24" customHeight="1">
      <c r="A8" s="105" t="s">
        <v>25</v>
      </c>
      <c r="B8" s="106">
        <v>418187</v>
      </c>
      <c r="C8" s="107">
        <v>3.48</v>
      </c>
      <c r="D8" s="106">
        <v>566283</v>
      </c>
      <c r="E8" s="107">
        <v>4.53</v>
      </c>
      <c r="F8" s="108">
        <f t="shared" si="0"/>
        <v>-148096</v>
      </c>
      <c r="G8" s="109">
        <f t="shared" si="1"/>
        <v>-26.152294877296335</v>
      </c>
    </row>
    <row r="9" spans="1:7" s="93" customFormat="1" ht="24" customHeight="1">
      <c r="A9" s="110" t="s">
        <v>15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16</v>
      </c>
      <c r="B10" s="115">
        <v>373872</v>
      </c>
      <c r="C10" s="116">
        <v>3.11</v>
      </c>
      <c r="D10" s="115">
        <v>530386</v>
      </c>
      <c r="E10" s="116">
        <v>4.24</v>
      </c>
      <c r="F10" s="113">
        <f t="shared" si="0"/>
        <v>-156514</v>
      </c>
      <c r="G10" s="117">
        <f t="shared" si="1"/>
        <v>-29.509451606942864</v>
      </c>
    </row>
    <row r="11" spans="1:7" s="93" customFormat="1" ht="24" customHeight="1">
      <c r="A11" s="110" t="s">
        <v>22</v>
      </c>
      <c r="B11" s="115">
        <v>4380</v>
      </c>
      <c r="C11" s="116">
        <v>0.04</v>
      </c>
      <c r="D11" s="115">
        <v>15672</v>
      </c>
      <c r="E11" s="116">
        <v>0.13</v>
      </c>
      <c r="F11" s="113">
        <f t="shared" si="0"/>
        <v>-11292</v>
      </c>
      <c r="G11" s="118">
        <f t="shared" si="1"/>
        <v>-72.052067381317002</v>
      </c>
    </row>
    <row r="12" spans="1:7" s="93" customFormat="1" ht="24" customHeight="1">
      <c r="A12" s="110" t="s">
        <v>18</v>
      </c>
      <c r="B12" s="115">
        <v>39935</v>
      </c>
      <c r="C12" s="116">
        <v>0.33</v>
      </c>
      <c r="D12" s="115">
        <v>20225</v>
      </c>
      <c r="E12" s="116">
        <v>0.16</v>
      </c>
      <c r="F12" s="113">
        <f t="shared" si="0"/>
        <v>19710</v>
      </c>
      <c r="G12" s="118">
        <f t="shared" si="1"/>
        <v>97.453646477132267</v>
      </c>
    </row>
    <row r="13" spans="1:7" s="93" customFormat="1" ht="24" customHeight="1">
      <c r="A13" s="110" t="s">
        <v>19</v>
      </c>
      <c r="B13" s="115">
        <v>832613</v>
      </c>
      <c r="C13" s="116">
        <v>6.93</v>
      </c>
      <c r="D13" s="115">
        <v>1455901</v>
      </c>
      <c r="E13" s="116">
        <v>11.65</v>
      </c>
      <c r="F13" s="113">
        <f t="shared" si="0"/>
        <v>-623288</v>
      </c>
      <c r="G13" s="117">
        <f t="shared" si="1"/>
        <v>-42.811152681397978</v>
      </c>
    </row>
    <row r="14" spans="1:7" s="93" customFormat="1" ht="24" customHeight="1">
      <c r="A14" s="110" t="s">
        <v>68</v>
      </c>
      <c r="B14" s="115">
        <v>392061</v>
      </c>
      <c r="C14" s="116">
        <v>3.26</v>
      </c>
      <c r="D14" s="115">
        <v>738435</v>
      </c>
      <c r="E14" s="116">
        <v>5.91</v>
      </c>
      <c r="F14" s="113">
        <f t="shared" si="0"/>
        <v>-346374</v>
      </c>
      <c r="G14" s="119">
        <f t="shared" si="1"/>
        <v>-46.906498202279145</v>
      </c>
    </row>
    <row r="15" spans="1:7" s="93" customFormat="1" ht="24" customHeight="1">
      <c r="A15" s="110" t="s">
        <v>69</v>
      </c>
      <c r="B15" s="115">
        <v>440552</v>
      </c>
      <c r="C15" s="116">
        <v>3.67</v>
      </c>
      <c r="D15" s="115">
        <v>717077</v>
      </c>
      <c r="E15" s="116">
        <v>5.74</v>
      </c>
      <c r="F15" s="113">
        <f t="shared" si="0"/>
        <v>-276525</v>
      </c>
      <c r="G15" s="119">
        <f t="shared" si="1"/>
        <v>-38.562804273460173</v>
      </c>
    </row>
    <row r="16" spans="1:7" s="93" customFormat="1" ht="24" customHeight="1">
      <c r="A16" s="110" t="s">
        <v>17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18</v>
      </c>
      <c r="B17" s="121">
        <v>0</v>
      </c>
      <c r="C17" s="122">
        <v>0</v>
      </c>
      <c r="D17" s="121">
        <v>389</v>
      </c>
      <c r="E17" s="116">
        <v>0</v>
      </c>
      <c r="F17" s="123">
        <f t="shared" si="0"/>
        <v>-389</v>
      </c>
      <c r="G17" s="124">
        <f t="shared" si="1"/>
        <v>-100</v>
      </c>
    </row>
    <row r="18" spans="1:7" s="93" customFormat="1" ht="24" customHeight="1" thickBot="1">
      <c r="A18" s="100" t="s">
        <v>70</v>
      </c>
      <c r="B18" s="101">
        <v>10677220</v>
      </c>
      <c r="C18" s="102">
        <v>88.88</v>
      </c>
      <c r="D18" s="101">
        <v>10372171</v>
      </c>
      <c r="E18" s="102">
        <v>82.99</v>
      </c>
      <c r="F18" s="103">
        <f t="shared" si="0"/>
        <v>305049</v>
      </c>
      <c r="G18" s="104">
        <f t="shared" si="1"/>
        <v>2.9410332706624294</v>
      </c>
    </row>
    <row r="19" spans="1:7" s="93" customFormat="1" ht="24" customHeight="1">
      <c r="A19" s="105" t="s">
        <v>25</v>
      </c>
      <c r="B19" s="106">
        <v>10671035</v>
      </c>
      <c r="C19" s="107">
        <v>88.83</v>
      </c>
      <c r="D19" s="106">
        <v>10370081</v>
      </c>
      <c r="E19" s="107">
        <v>82.97</v>
      </c>
      <c r="F19" s="125">
        <f t="shared" si="0"/>
        <v>300954</v>
      </c>
      <c r="G19" s="117">
        <f t="shared" si="1"/>
        <v>2.9021374085699039</v>
      </c>
    </row>
    <row r="20" spans="1:7" s="93" customFormat="1" ht="24" customHeight="1">
      <c r="A20" s="110" t="s">
        <v>26</v>
      </c>
      <c r="B20" s="115">
        <v>1009995</v>
      </c>
      <c r="C20" s="116">
        <v>8.41</v>
      </c>
      <c r="D20" s="115">
        <v>1030555</v>
      </c>
      <c r="E20" s="116">
        <v>8.24</v>
      </c>
      <c r="F20" s="108">
        <f t="shared" si="0"/>
        <v>-20560</v>
      </c>
      <c r="G20" s="117">
        <f t="shared" si="1"/>
        <v>-1.9950415067609202</v>
      </c>
    </row>
    <row r="21" spans="1:7" s="93" customFormat="1" ht="24" customHeight="1">
      <c r="A21" s="110" t="s">
        <v>27</v>
      </c>
      <c r="B21" s="115">
        <v>9315012</v>
      </c>
      <c r="C21" s="116">
        <v>77.540000000000006</v>
      </c>
      <c r="D21" s="115">
        <v>8839457</v>
      </c>
      <c r="E21" s="116">
        <v>70.73</v>
      </c>
      <c r="F21" s="113">
        <f t="shared" si="0"/>
        <v>475555</v>
      </c>
      <c r="G21" s="117">
        <f t="shared" si="1"/>
        <v>5.3799119108786888</v>
      </c>
    </row>
    <row r="22" spans="1:7" s="93" customFormat="1" ht="24" customHeight="1">
      <c r="A22" s="110" t="s">
        <v>28</v>
      </c>
      <c r="B22" s="115">
        <v>45404</v>
      </c>
      <c r="C22" s="116">
        <v>0.38</v>
      </c>
      <c r="D22" s="115">
        <v>30256</v>
      </c>
      <c r="E22" s="116">
        <v>0.24</v>
      </c>
      <c r="F22" s="113">
        <f t="shared" si="0"/>
        <v>15148</v>
      </c>
      <c r="G22" s="117">
        <f t="shared" si="1"/>
        <v>50.066102591221572</v>
      </c>
    </row>
    <row r="23" spans="1:7" s="93" customFormat="1" ht="24" customHeight="1">
      <c r="A23" s="110" t="s">
        <v>29</v>
      </c>
      <c r="B23" s="115">
        <v>150775</v>
      </c>
      <c r="C23" s="116">
        <v>1.25</v>
      </c>
      <c r="D23" s="115">
        <v>232977</v>
      </c>
      <c r="E23" s="116">
        <v>1.86</v>
      </c>
      <c r="F23" s="113">
        <f t="shared" si="0"/>
        <v>-82202</v>
      </c>
      <c r="G23" s="117">
        <f t="shared" si="1"/>
        <v>-35.283311228146985</v>
      </c>
    </row>
    <row r="24" spans="1:7" s="93" customFormat="1" ht="24" customHeight="1">
      <c r="A24" s="110" t="s">
        <v>30</v>
      </c>
      <c r="B24" s="115">
        <v>149849</v>
      </c>
      <c r="C24" s="116">
        <v>1.25</v>
      </c>
      <c r="D24" s="115">
        <v>236836</v>
      </c>
      <c r="E24" s="116">
        <v>1.9</v>
      </c>
      <c r="F24" s="113">
        <f t="shared" si="0"/>
        <v>-86987</v>
      </c>
      <c r="G24" s="117">
        <f t="shared" si="1"/>
        <v>-36.728791231062843</v>
      </c>
    </row>
    <row r="25" spans="1:7" s="93" customFormat="1" ht="24" customHeight="1">
      <c r="A25" s="110" t="s">
        <v>31</v>
      </c>
      <c r="B25" s="115">
        <v>6185</v>
      </c>
      <c r="C25" s="116">
        <v>0.05</v>
      </c>
      <c r="D25" s="115">
        <v>2090</v>
      </c>
      <c r="E25" s="116">
        <v>0.02</v>
      </c>
      <c r="F25" s="113">
        <f t="shared" si="0"/>
        <v>4095</v>
      </c>
      <c r="G25" s="117">
        <f t="shared" si="1"/>
        <v>195.93301435406698</v>
      </c>
    </row>
    <row r="26" spans="1:7" s="93" customFormat="1" ht="24" customHeight="1">
      <c r="A26" s="110" t="s">
        <v>71</v>
      </c>
      <c r="B26" s="115">
        <v>3113</v>
      </c>
      <c r="C26" s="116">
        <v>0.03</v>
      </c>
      <c r="D26" s="115">
        <v>1230</v>
      </c>
      <c r="E26" s="116">
        <v>0.01</v>
      </c>
      <c r="F26" s="113">
        <f t="shared" si="0"/>
        <v>1883</v>
      </c>
      <c r="G26" s="117">
        <f t="shared" si="1"/>
        <v>153.08943089430895</v>
      </c>
    </row>
    <row r="27" spans="1:7" s="93" customFormat="1" ht="24" customHeight="1">
      <c r="A27" s="110" t="s">
        <v>69</v>
      </c>
      <c r="B27" s="115">
        <v>3072</v>
      </c>
      <c r="C27" s="116">
        <v>0.02</v>
      </c>
      <c r="D27" s="115">
        <v>860</v>
      </c>
      <c r="E27" s="116">
        <v>0.01</v>
      </c>
      <c r="F27" s="113">
        <f t="shared" si="0"/>
        <v>2212</v>
      </c>
      <c r="G27" s="117">
        <f t="shared" si="1"/>
        <v>257.2093023255814</v>
      </c>
    </row>
    <row r="28" spans="1:7" s="93" customFormat="1" ht="24" customHeight="1">
      <c r="A28" s="110" t="s">
        <v>17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18</v>
      </c>
      <c r="B29" s="126">
        <v>0</v>
      </c>
      <c r="C29" s="122">
        <v>0</v>
      </c>
      <c r="D29" s="126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72</v>
      </c>
      <c r="B30" s="101">
        <v>75383</v>
      </c>
      <c r="C30" s="102">
        <v>0.63</v>
      </c>
      <c r="D30" s="101">
        <v>90742</v>
      </c>
      <c r="E30" s="102">
        <v>0.73</v>
      </c>
      <c r="F30" s="103">
        <f t="shared" si="0"/>
        <v>-15359</v>
      </c>
      <c r="G30" s="104">
        <f t="shared" si="1"/>
        <v>-16.926010006391749</v>
      </c>
    </row>
    <row r="31" spans="1:7" s="93" customFormat="1" ht="24" customHeight="1">
      <c r="A31" s="105" t="s">
        <v>25</v>
      </c>
      <c r="B31" s="106">
        <v>522</v>
      </c>
      <c r="C31" s="107">
        <v>0.01</v>
      </c>
      <c r="D31" s="106">
        <v>1453</v>
      </c>
      <c r="E31" s="107">
        <v>0.01</v>
      </c>
      <c r="F31" s="108">
        <f t="shared" si="0"/>
        <v>-931</v>
      </c>
      <c r="G31" s="117">
        <f t="shared" si="1"/>
        <v>-64.074328974535447</v>
      </c>
    </row>
    <row r="32" spans="1:7" s="93" customFormat="1" ht="24" customHeight="1" thickBot="1">
      <c r="A32" s="120" t="s">
        <v>19</v>
      </c>
      <c r="B32" s="127">
        <v>74861</v>
      </c>
      <c r="C32" s="128">
        <v>0.62</v>
      </c>
      <c r="D32" s="127">
        <v>89289</v>
      </c>
      <c r="E32" s="128">
        <v>0.72</v>
      </c>
      <c r="F32" s="113">
        <f t="shared" si="0"/>
        <v>-14428</v>
      </c>
      <c r="G32" s="124">
        <f t="shared" si="1"/>
        <v>-16.158765357434845</v>
      </c>
    </row>
    <row r="33" spans="1:7" s="93" customFormat="1" ht="24" customHeight="1" thickBot="1">
      <c r="A33" s="100" t="s">
        <v>73</v>
      </c>
      <c r="B33" s="101">
        <v>9068</v>
      </c>
      <c r="C33" s="102">
        <v>7.0000000000000007E-2</v>
      </c>
      <c r="D33" s="101">
        <v>10542</v>
      </c>
      <c r="E33" s="102">
        <v>0.08</v>
      </c>
      <c r="F33" s="103">
        <f t="shared" si="0"/>
        <v>-1474</v>
      </c>
      <c r="G33" s="104">
        <f t="shared" si="1"/>
        <v>-13.982166571808005</v>
      </c>
    </row>
    <row r="34" spans="1:7" s="93" customFormat="1" ht="24" customHeight="1">
      <c r="A34" s="105" t="s">
        <v>25</v>
      </c>
      <c r="B34" s="106">
        <v>8676</v>
      </c>
      <c r="C34" s="107">
        <v>7.0000000000000007E-2</v>
      </c>
      <c r="D34" s="106">
        <v>8467</v>
      </c>
      <c r="E34" s="107">
        <v>7.0000000000000007E-2</v>
      </c>
      <c r="F34" s="113">
        <f t="shared" si="0"/>
        <v>209</v>
      </c>
      <c r="G34" s="109">
        <f t="shared" si="1"/>
        <v>2.4684067556395415</v>
      </c>
    </row>
    <row r="35" spans="1:7" s="93" customFormat="1" ht="24" customHeight="1" thickBot="1">
      <c r="A35" s="120" t="s">
        <v>31</v>
      </c>
      <c r="B35" s="127">
        <v>392</v>
      </c>
      <c r="C35" s="116">
        <v>0</v>
      </c>
      <c r="D35" s="127">
        <v>2075</v>
      </c>
      <c r="E35" s="116">
        <v>0.01</v>
      </c>
      <c r="F35" s="113">
        <f t="shared" si="0"/>
        <v>-1683</v>
      </c>
      <c r="G35" s="124">
        <f t="shared" si="1"/>
        <v>-81.108433734939752</v>
      </c>
    </row>
    <row r="36" spans="1:7" s="93" customFormat="1" ht="24" customHeight="1" thickBot="1">
      <c r="A36" s="129" t="s">
        <v>74</v>
      </c>
      <c r="B36" s="101">
        <v>12012471</v>
      </c>
      <c r="C36" s="102">
        <v>99.99</v>
      </c>
      <c r="D36" s="101">
        <v>12495639</v>
      </c>
      <c r="E36" s="102">
        <v>99.98</v>
      </c>
      <c r="F36" s="103">
        <f t="shared" si="0"/>
        <v>-483168</v>
      </c>
      <c r="G36" s="104">
        <f t="shared" si="1"/>
        <v>-3.8666930118579774</v>
      </c>
    </row>
    <row r="37" spans="1:7" s="131" customFormat="1" ht="24" customHeight="1" thickBot="1">
      <c r="A37" s="130" t="s">
        <v>36</v>
      </c>
      <c r="B37" s="101">
        <v>535</v>
      </c>
      <c r="C37" s="102">
        <v>0.01</v>
      </c>
      <c r="D37" s="101">
        <v>2225</v>
      </c>
      <c r="E37" s="102">
        <v>0.02</v>
      </c>
      <c r="F37" s="103">
        <f t="shared" si="0"/>
        <v>-1690</v>
      </c>
      <c r="G37" s="104">
        <f>(F37/D37)*100</f>
        <v>-75.955056179775283</v>
      </c>
    </row>
    <row r="38" spans="1:7" s="93" customFormat="1" ht="24" customHeight="1">
      <c r="A38" s="132" t="s">
        <v>75</v>
      </c>
      <c r="B38" s="133">
        <v>535</v>
      </c>
      <c r="C38" s="107">
        <v>0.01</v>
      </c>
      <c r="D38" s="133">
        <v>2225</v>
      </c>
      <c r="E38" s="107">
        <v>0.02</v>
      </c>
      <c r="F38" s="108">
        <f t="shared" si="0"/>
        <v>-1690</v>
      </c>
      <c r="G38" s="109">
        <f t="shared" si="1"/>
        <v>-75.955056179775283</v>
      </c>
    </row>
    <row r="39" spans="1:7" s="93" customFormat="1" ht="24" customHeight="1">
      <c r="A39" s="110" t="s">
        <v>76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77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78</v>
      </c>
      <c r="B41" s="126">
        <v>0</v>
      </c>
      <c r="C41" s="122">
        <v>0</v>
      </c>
      <c r="D41" s="126">
        <v>0</v>
      </c>
      <c r="E41" s="122">
        <v>0</v>
      </c>
      <c r="F41" s="123">
        <f t="shared" si="0"/>
        <v>0</v>
      </c>
      <c r="G41" s="114">
        <v>0</v>
      </c>
    </row>
    <row r="42" spans="1:7" s="93" customFormat="1" ht="24" customHeight="1" thickBot="1">
      <c r="A42" s="100" t="s">
        <v>79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26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80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81</v>
      </c>
      <c r="B45" s="127">
        <v>0</v>
      </c>
      <c r="C45" s="122">
        <v>0</v>
      </c>
      <c r="D45" s="127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82</v>
      </c>
      <c r="B46" s="101">
        <v>12013006</v>
      </c>
      <c r="C46" s="102">
        <v>100</v>
      </c>
      <c r="D46" s="101">
        <v>12497864</v>
      </c>
      <c r="E46" s="102">
        <v>100</v>
      </c>
      <c r="F46" s="103">
        <f t="shared" si="0"/>
        <v>-484858</v>
      </c>
      <c r="G46" s="104">
        <f>(F46/D46)*100</f>
        <v>-3.8795269335624072</v>
      </c>
    </row>
    <row r="47" spans="1:7" s="146" customFormat="1">
      <c r="A47" s="141" t="s">
        <v>83</v>
      </c>
      <c r="B47" s="142"/>
      <c r="C47" s="142"/>
      <c r="D47" s="143"/>
      <c r="E47" s="144"/>
      <c r="F47" s="142"/>
      <c r="G47" s="145"/>
    </row>
    <row r="48" spans="1:7" s="146" customFormat="1" ht="15.75">
      <c r="A48" s="54" t="s">
        <v>84</v>
      </c>
      <c r="B48" s="147"/>
      <c r="C48" s="147"/>
      <c r="D48" s="148"/>
      <c r="E48" s="148"/>
      <c r="F48" s="147"/>
      <c r="G48" s="145"/>
    </row>
    <row r="49" spans="1:7" s="150" customFormat="1">
      <c r="A49" s="166"/>
      <c r="B49" s="166"/>
      <c r="C49" s="166"/>
      <c r="D49" s="166"/>
      <c r="E49" s="166"/>
      <c r="F49" s="166"/>
      <c r="G49" s="149"/>
    </row>
  </sheetData>
  <mergeCells count="6">
    <mergeCell ref="A49:F49"/>
    <mergeCell ref="A1:G1"/>
    <mergeCell ref="A2:G2"/>
    <mergeCell ref="F4:G4"/>
    <mergeCell ref="B5:C5"/>
    <mergeCell ref="D5:E5"/>
  </mergeCells>
  <phoneticPr fontId="1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cp:lastPrinted>2022-01-24T03:28:28Z</cp:lastPrinted>
  <dcterms:created xsi:type="dcterms:W3CDTF">2022-01-24T03:16:53Z</dcterms:created>
  <dcterms:modified xsi:type="dcterms:W3CDTF">2022-01-24T03:35:29Z</dcterms:modified>
</cp:coreProperties>
</file>