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管理科\新聞稿\110.10.29\"/>
    </mc:Choice>
  </mc:AlternateContent>
  <bookViews>
    <workbookView xWindow="0" yWindow="0" windowWidth="28800" windowHeight="11592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G25" i="2"/>
  <c r="F25" i="2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G12" i="2"/>
  <c r="F12" i="2"/>
  <c r="F11" i="2"/>
  <c r="G11" i="2" s="1"/>
  <c r="F10" i="2"/>
  <c r="G10" i="2" s="1"/>
  <c r="F9" i="2"/>
  <c r="F8" i="2"/>
  <c r="G8" i="2" s="1"/>
  <c r="F7" i="2"/>
  <c r="G7" i="2" s="1"/>
  <c r="D62" i="1"/>
  <c r="D63" i="1" s="1"/>
  <c r="C62" i="1"/>
  <c r="C63" i="1" s="1"/>
  <c r="C59" i="1"/>
  <c r="E58" i="1"/>
  <c r="D58" i="1"/>
  <c r="C58" i="1"/>
  <c r="D59" i="1" l="1"/>
  <c r="E62" i="1"/>
  <c r="E63" i="1" s="1"/>
</calcChain>
</file>

<file path=xl/sharedStrings.xml><?xml version="1.0" encoding="utf-8"?>
<sst xmlns="http://schemas.openxmlformats.org/spreadsheetml/2006/main" count="122" uniqueCount="84">
  <si>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</si>
  <si>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</si>
  <si>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</si>
  <si>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</si>
  <si>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</si>
  <si>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</si>
  <si>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</si>
  <si>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</si>
  <si>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</si>
  <si>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</si>
  <si>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</si>
  <si>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</si>
  <si>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</si>
  <si>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</si>
  <si>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</si>
  <si>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</si>
  <si>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</si>
  <si>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</si>
  <si>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</si>
  <si>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</si>
  <si>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</si>
  <si>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</si>
  <si>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</si>
  <si>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</si>
  <si>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</si>
  <si>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</si>
  <si>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</si>
  <si>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</si>
  <si>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</si>
  <si>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</si>
  <si>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</si>
  <si>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</si>
  <si>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</si>
  <si>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</si>
  <si>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</si>
  <si>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</si>
  <si>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</si>
  <si>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</si>
  <si>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</si>
  <si>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</si>
  <si>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</si>
  <si>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</si>
  <si>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</si>
  <si>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</si>
  <si>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</si>
  <si>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</si>
  <si>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</si>
  <si>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</si>
  <si>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</si>
  <si>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</si>
  <si>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</si>
  <si>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</si>
  <si>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</si>
  <si>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</si>
  <si>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</si>
  <si>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</si>
  <si>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</si>
  <si>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</si>
  <si>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</si>
  <si>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</si>
  <si>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</si>
  <si>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</si>
  <si>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</si>
  <si>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</si>
  <si>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</si>
  <si>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</si>
  <si>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</si>
  <si>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</si>
  <si>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</si>
  <si>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</si>
  <si>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</si>
  <si>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</si>
  <si>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</si>
  <si>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</si>
  <si>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</si>
  <si>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</si>
  <si>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</si>
  <si>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</si>
  <si>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</si>
  <si>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</si>
  <si>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</si>
  <si>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</si>
  <si>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</si>
  <si>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t>註：包括國內總分支機構及國際金融業務分行資料，不含海外分行及子行；本表已剔除銀行間交易重複計算部分。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</si>
</sst>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2" fillId="0" borderId="38" applyAlignment="0" applyProtection="0"/>
  </cellStyleXfs>
  <cellXfs count="166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7" fillId="0" borderId="0" xfId="2" applyNumberFormat="1" applyFont="1" applyProtection="1">
      <protection hidden="1"/>
    </xf>
    <xf numFmtId="176" fontId="6" fillId="0" borderId="0" xfId="2" applyNumberFormat="1" applyFont="1" applyProtection="1">
      <protection hidden="1"/>
    </xf>
    <xf numFmtId="10" fontId="6" fillId="0" borderId="0" xfId="1" applyNumberFormat="1" applyFont="1" applyAlignme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5"/>
  <sheetViews>
    <sheetView tabSelected="1" view="pageBreakPreview" zoomScale="85" zoomScaleNormal="85" zoomScaleSheetLayoutView="85" zoomScalePageLayoutView="85" workbookViewId="0">
      <selection activeCell="G1" sqref="G1:AC1048576"/>
    </sheetView>
  </sheetViews>
  <sheetFormatPr defaultColWidth="8.81640625" defaultRowHeight="16.2"/>
  <cols>
    <col min="1" max="1" width="48.453125" style="79" customWidth="1"/>
    <col min="2" max="2" width="17.1796875" style="7" customWidth="1"/>
    <col min="3" max="3" width="20.1796875" style="7" customWidth="1"/>
    <col min="4" max="4" width="18.08984375" style="7" customWidth="1"/>
    <col min="5" max="5" width="16.81640625" style="80" customWidth="1"/>
    <col min="6" max="6" width="17.54296875" style="2" hidden="1" customWidth="1"/>
    <col min="7" max="16384" width="8.81640625" style="2"/>
  </cols>
  <sheetData>
    <row r="1" spans="1:6" ht="31.2" thickBot="1">
      <c r="A1" s="156" t="s">
        <v>0</v>
      </c>
      <c r="B1" s="156"/>
      <c r="C1" s="156"/>
      <c r="D1" s="156"/>
      <c r="E1" s="156"/>
      <c r="F1" s="1" t="s">
        <v>1</v>
      </c>
    </row>
    <row r="2" spans="1:6" ht="31.2" customHeight="1">
      <c r="A2" s="157" t="s">
        <v>2</v>
      </c>
      <c r="B2" s="157"/>
      <c r="C2" s="157"/>
      <c r="D2" s="157"/>
      <c r="E2" s="157"/>
      <c r="F2" s="3" t="s">
        <v>3</v>
      </c>
    </row>
    <row r="3" spans="1:6" ht="19.8">
      <c r="A3" s="158" t="s">
        <v>4</v>
      </c>
      <c r="B3" s="158"/>
      <c r="C3" s="158"/>
      <c r="D3" s="158"/>
      <c r="E3" s="158"/>
      <c r="F3" s="4"/>
    </row>
    <row r="4" spans="1:6" ht="18" thickBot="1">
      <c r="A4" s="5"/>
      <c r="B4" s="6"/>
      <c r="C4" s="6"/>
      <c r="D4" s="159" t="s">
        <v>5</v>
      </c>
      <c r="E4" s="159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2" customHeight="1" thickBot="1">
      <c r="A7" s="20" t="s">
        <v>13</v>
      </c>
      <c r="B7" s="21">
        <v>296294</v>
      </c>
      <c r="C7" s="22">
        <v>812015</v>
      </c>
      <c r="D7" s="23">
        <v>1108309</v>
      </c>
      <c r="E7" s="24">
        <v>8.99</v>
      </c>
      <c r="F7" s="25">
        <v>348376</v>
      </c>
    </row>
    <row r="8" spans="1:6" s="14" customFormat="1" ht="28.2" customHeight="1">
      <c r="A8" s="26" t="s">
        <v>14</v>
      </c>
      <c r="B8" s="27">
        <v>296294</v>
      </c>
      <c r="C8" s="27">
        <v>253150</v>
      </c>
      <c r="D8" s="27">
        <v>549444</v>
      </c>
      <c r="E8" s="28">
        <v>4.46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254865</v>
      </c>
      <c r="C10" s="27">
        <v>244684</v>
      </c>
      <c r="D10" s="27">
        <v>499549</v>
      </c>
      <c r="E10" s="30">
        <v>4.05</v>
      </c>
      <c r="F10" s="29">
        <v>324465</v>
      </c>
    </row>
    <row r="11" spans="1:6" s="14" customFormat="1" ht="24" hidden="1" customHeight="1">
      <c r="A11" s="26" t="s">
        <v>17</v>
      </c>
      <c r="B11" s="27">
        <v>21505</v>
      </c>
      <c r="C11" s="27">
        <v>991</v>
      </c>
      <c r="D11" s="27">
        <v>22496</v>
      </c>
      <c r="E11" s="30">
        <v>0.19</v>
      </c>
      <c r="F11" s="29">
        <v>0</v>
      </c>
    </row>
    <row r="12" spans="1:6" s="14" customFormat="1" ht="24" hidden="1" customHeight="1">
      <c r="A12" s="26" t="s">
        <v>18</v>
      </c>
      <c r="B12" s="27">
        <v>19924</v>
      </c>
      <c r="C12" s="27">
        <v>7475</v>
      </c>
      <c r="D12" s="27">
        <v>27399</v>
      </c>
      <c r="E12" s="30">
        <v>0.22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558865</v>
      </c>
      <c r="D13" s="27">
        <v>558865</v>
      </c>
      <c r="E13" s="30">
        <v>4.53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284032</v>
      </c>
      <c r="D14" s="27">
        <v>284032</v>
      </c>
      <c r="E14" s="30">
        <v>2.2999999999999998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274833</v>
      </c>
      <c r="D15" s="27">
        <v>274833</v>
      </c>
      <c r="E15" s="30">
        <v>2.23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5103792</v>
      </c>
      <c r="C18" s="22">
        <v>5981523</v>
      </c>
      <c r="D18" s="23">
        <v>11085315</v>
      </c>
      <c r="E18" s="24">
        <v>89.87</v>
      </c>
      <c r="F18" s="25">
        <v>3496142</v>
      </c>
    </row>
    <row r="19" spans="1:6" s="14" customFormat="1" ht="30" customHeight="1">
      <c r="A19" s="34" t="s">
        <v>25</v>
      </c>
      <c r="B19" s="27">
        <v>5103792</v>
      </c>
      <c r="C19" s="27">
        <v>5970569</v>
      </c>
      <c r="D19" s="27">
        <v>11074361</v>
      </c>
      <c r="E19" s="30">
        <v>89.78</v>
      </c>
      <c r="F19" s="29">
        <v>3474556</v>
      </c>
    </row>
    <row r="20" spans="1:6" s="14" customFormat="1" ht="24" hidden="1" customHeight="1">
      <c r="A20" s="26" t="s">
        <v>26</v>
      </c>
      <c r="B20" s="27">
        <v>185107</v>
      </c>
      <c r="C20" s="27">
        <v>913069</v>
      </c>
      <c r="D20" s="27">
        <v>1098176</v>
      </c>
      <c r="E20" s="30">
        <v>8.9</v>
      </c>
      <c r="F20" s="29">
        <v>299570</v>
      </c>
    </row>
    <row r="21" spans="1:6" s="14" customFormat="1" ht="24" hidden="1" customHeight="1">
      <c r="A21" s="26" t="s">
        <v>27</v>
      </c>
      <c r="B21" s="27">
        <v>4806878</v>
      </c>
      <c r="C21" s="27">
        <v>4469813</v>
      </c>
      <c r="D21" s="27">
        <v>9276691</v>
      </c>
      <c r="E21" s="30">
        <v>75.209999999999994</v>
      </c>
      <c r="F21" s="29">
        <v>2894391</v>
      </c>
    </row>
    <row r="22" spans="1:6" s="14" customFormat="1" ht="24" hidden="1" customHeight="1">
      <c r="A22" s="26" t="s">
        <v>28</v>
      </c>
      <c r="B22" s="27">
        <v>75476</v>
      </c>
      <c r="C22" s="27">
        <v>8782</v>
      </c>
      <c r="D22" s="27">
        <v>84258</v>
      </c>
      <c r="E22" s="30">
        <v>0.68</v>
      </c>
      <c r="F22" s="29">
        <v>37034</v>
      </c>
    </row>
    <row r="23" spans="1:6" s="14" customFormat="1" ht="24" hidden="1" customHeight="1">
      <c r="A23" s="26" t="s">
        <v>29</v>
      </c>
      <c r="B23" s="27">
        <v>17966</v>
      </c>
      <c r="C23" s="27">
        <v>290651</v>
      </c>
      <c r="D23" s="27">
        <v>308617</v>
      </c>
      <c r="E23" s="30">
        <v>2.5</v>
      </c>
      <c r="F23" s="29">
        <v>123383</v>
      </c>
    </row>
    <row r="24" spans="1:6" s="14" customFormat="1" ht="24" hidden="1" customHeight="1">
      <c r="A24" s="26" t="s">
        <v>30</v>
      </c>
      <c r="B24" s="27">
        <v>18365</v>
      </c>
      <c r="C24" s="27">
        <v>288254</v>
      </c>
      <c r="D24" s="27">
        <v>306619</v>
      </c>
      <c r="E24" s="30">
        <v>2.4900000000000002</v>
      </c>
      <c r="F24" s="29">
        <v>120178</v>
      </c>
    </row>
    <row r="25" spans="1:6" s="14" customFormat="1" ht="26.7" customHeight="1" thickBot="1">
      <c r="A25" s="26" t="s">
        <v>31</v>
      </c>
      <c r="B25" s="27">
        <v>0</v>
      </c>
      <c r="C25" s="27">
        <v>10954</v>
      </c>
      <c r="D25" s="27">
        <v>10954</v>
      </c>
      <c r="E25" s="30">
        <v>0.09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5272</v>
      </c>
      <c r="D26" s="27">
        <v>5272</v>
      </c>
      <c r="E26" s="30">
        <v>0.04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5682</v>
      </c>
      <c r="D27" s="27">
        <v>5682</v>
      </c>
      <c r="E27" s="30">
        <v>0.05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118069</v>
      </c>
      <c r="C30" s="23">
        <v>12828</v>
      </c>
      <c r="D30" s="23">
        <v>130897</v>
      </c>
      <c r="E30" s="24">
        <v>1.06</v>
      </c>
      <c r="F30" s="25">
        <v>2400</v>
      </c>
    </row>
    <row r="31" spans="1:6" s="14" customFormat="1" ht="30" customHeight="1" thickBot="1">
      <c r="A31" s="36" t="s">
        <v>14</v>
      </c>
      <c r="B31" s="27">
        <v>61</v>
      </c>
      <c r="C31" s="27">
        <v>1141</v>
      </c>
      <c r="D31" s="27">
        <v>1202</v>
      </c>
      <c r="E31" s="28">
        <v>0.01</v>
      </c>
      <c r="F31" s="37">
        <v>19</v>
      </c>
    </row>
    <row r="32" spans="1:6" s="14" customFormat="1" ht="30" customHeight="1" thickBot="1">
      <c r="A32" s="31" t="s">
        <v>19</v>
      </c>
      <c r="B32" s="32">
        <v>118008</v>
      </c>
      <c r="C32" s="32">
        <v>11687</v>
      </c>
      <c r="D32" s="32">
        <v>129695</v>
      </c>
      <c r="E32" s="30">
        <v>1.05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7962</v>
      </c>
      <c r="D33" s="23">
        <v>7962</v>
      </c>
      <c r="E33" s="24">
        <v>0.06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6736</v>
      </c>
      <c r="D34" s="27">
        <v>6736</v>
      </c>
      <c r="E34" s="30">
        <v>0.05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1226</v>
      </c>
      <c r="D35" s="32">
        <v>1226</v>
      </c>
      <c r="E35" s="30">
        <v>0.01</v>
      </c>
      <c r="F35" s="35">
        <v>0</v>
      </c>
    </row>
    <row r="36" spans="1:6" s="14" customFormat="1" ht="30" customHeight="1" thickBot="1">
      <c r="A36" s="39" t="s">
        <v>35</v>
      </c>
      <c r="B36" s="23">
        <v>5518155</v>
      </c>
      <c r="C36" s="23">
        <v>6814328</v>
      </c>
      <c r="D36" s="23">
        <v>12332483</v>
      </c>
      <c r="E36" s="24">
        <v>99.98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2366</v>
      </c>
      <c r="D37" s="23">
        <v>2366</v>
      </c>
      <c r="E37" s="24">
        <v>0.02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2366</v>
      </c>
      <c r="D38" s="27">
        <v>2366</v>
      </c>
      <c r="E38" s="28">
        <v>0.02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5518155</v>
      </c>
      <c r="C46" s="23">
        <v>6816694</v>
      </c>
      <c r="D46" s="23">
        <v>12334849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95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8.2">
      <c r="A55" s="160" t="s">
        <v>47</v>
      </c>
      <c r="B55" s="160"/>
      <c r="C55" s="160"/>
      <c r="D55" s="160"/>
      <c r="E55" s="160"/>
    </row>
    <row r="56" spans="1:6" ht="25.2" thickBot="1">
      <c r="A56" s="55"/>
      <c r="B56" s="56"/>
      <c r="C56" s="56"/>
      <c r="D56" s="159" t="s">
        <v>5</v>
      </c>
      <c r="E56" s="159"/>
    </row>
    <row r="57" spans="1:6" ht="41.7" customHeight="1">
      <c r="A57" s="151" t="s">
        <v>48</v>
      </c>
      <c r="B57" s="152"/>
      <c r="C57" s="57" t="s">
        <v>49</v>
      </c>
      <c r="D57" s="58" t="s">
        <v>50</v>
      </c>
      <c r="E57" s="59" t="s">
        <v>51</v>
      </c>
    </row>
    <row r="58" spans="1:6" ht="35.700000000000003" customHeight="1">
      <c r="A58" s="153" t="s">
        <v>52</v>
      </c>
      <c r="B58" s="60" t="s">
        <v>53</v>
      </c>
      <c r="C58" s="61">
        <f>+B46</f>
        <v>5518155</v>
      </c>
      <c r="D58" s="61">
        <f>+C46</f>
        <v>6816694</v>
      </c>
      <c r="E58" s="62">
        <f>+D46</f>
        <v>12334849</v>
      </c>
    </row>
    <row r="59" spans="1:6" ht="35.700000000000003" customHeight="1">
      <c r="A59" s="154"/>
      <c r="B59" s="60" t="s">
        <v>54</v>
      </c>
      <c r="C59" s="63">
        <f>+C58/E58*100</f>
        <v>44.736299568807041</v>
      </c>
      <c r="D59" s="63">
        <f>+D58/E58*100</f>
        <v>55.263700431192952</v>
      </c>
      <c r="E59" s="64">
        <v>100</v>
      </c>
    </row>
    <row r="60" spans="1:6" ht="35.700000000000003" customHeight="1">
      <c r="A60" s="153" t="s">
        <v>55</v>
      </c>
      <c r="B60" s="60" t="s">
        <v>53</v>
      </c>
      <c r="C60" s="61">
        <v>5490317</v>
      </c>
      <c r="D60" s="61">
        <v>7104836</v>
      </c>
      <c r="E60" s="62">
        <v>12595153</v>
      </c>
      <c r="F60" s="7"/>
    </row>
    <row r="61" spans="1:6" ht="35.700000000000003" customHeight="1">
      <c r="A61" s="154"/>
      <c r="B61" s="65" t="s">
        <v>54</v>
      </c>
      <c r="C61" s="63">
        <v>43.590713030639641</v>
      </c>
      <c r="D61" s="63">
        <v>56.409286969360359</v>
      </c>
      <c r="E61" s="64">
        <v>100</v>
      </c>
      <c r="F61" s="66"/>
    </row>
    <row r="62" spans="1:6" ht="35.700000000000003" customHeight="1">
      <c r="A62" s="153" t="s">
        <v>56</v>
      </c>
      <c r="B62" s="67" t="s">
        <v>57</v>
      </c>
      <c r="C62" s="68">
        <f>+C58-C60</f>
        <v>27838</v>
      </c>
      <c r="D62" s="68">
        <f>+D58-D60</f>
        <v>-288142</v>
      </c>
      <c r="E62" s="69">
        <f>+E58-E60</f>
        <v>-260304</v>
      </c>
      <c r="F62" s="7"/>
    </row>
    <row r="63" spans="1:6" ht="35.700000000000003" customHeight="1" thickBot="1">
      <c r="A63" s="155"/>
      <c r="B63" s="70" t="s">
        <v>58</v>
      </c>
      <c r="C63" s="71">
        <f>+C62/C60*100</f>
        <v>0.50703811819973243</v>
      </c>
      <c r="D63" s="71">
        <f>+D62/D60*100</f>
        <v>-4.0555756670526941</v>
      </c>
      <c r="E63" s="72">
        <f>+E62/E60*100</f>
        <v>-2.0666997852269042</v>
      </c>
      <c r="F63" s="73"/>
    </row>
    <row r="64" spans="1:6" ht="16.95" customHeight="1">
      <c r="A64" s="74"/>
      <c r="B64" s="75"/>
      <c r="C64" s="75"/>
      <c r="D64" s="75"/>
      <c r="E64" s="75"/>
    </row>
    <row r="65" spans="1:5" ht="32.700000000000003" customHeight="1">
      <c r="A65" s="76"/>
      <c r="B65" s="77"/>
      <c r="C65" s="77"/>
      <c r="D65" s="77"/>
      <c r="E65" s="7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activeCell="A20" sqref="A20"/>
    </sheetView>
  </sheetViews>
  <sheetFormatPr defaultColWidth="8.81640625" defaultRowHeight="16.2"/>
  <cols>
    <col min="1" max="1" width="51.81640625" style="87" customWidth="1"/>
    <col min="2" max="2" width="13.81640625" style="88" customWidth="1"/>
    <col min="3" max="3" width="11" style="88" customWidth="1"/>
    <col min="4" max="4" width="13.08984375" style="89" customWidth="1"/>
    <col min="5" max="5" width="10.81640625" style="150" customWidth="1"/>
    <col min="6" max="6" width="13.1796875" style="86" customWidth="1"/>
    <col min="7" max="7" width="10.81640625" style="81" customWidth="1"/>
    <col min="8" max="16384" width="8.81640625" style="81"/>
  </cols>
  <sheetData>
    <row r="1" spans="1:7" ht="30.6">
      <c r="A1" s="161" t="s">
        <v>59</v>
      </c>
      <c r="B1" s="161"/>
      <c r="C1" s="161"/>
      <c r="D1" s="161"/>
      <c r="E1" s="161"/>
      <c r="F1" s="161"/>
      <c r="G1" s="161"/>
    </row>
    <row r="2" spans="1:7">
      <c r="A2" s="162"/>
      <c r="B2" s="162"/>
      <c r="C2" s="162"/>
      <c r="D2" s="162"/>
      <c r="E2" s="162"/>
      <c r="F2" s="162"/>
      <c r="G2" s="162"/>
    </row>
    <row r="3" spans="1:7">
      <c r="A3" s="82"/>
      <c r="B3" s="83"/>
      <c r="C3" s="83"/>
      <c r="D3" s="84"/>
      <c r="E3" s="85"/>
    </row>
    <row r="4" spans="1:7" ht="18" thickBot="1">
      <c r="E4" s="90"/>
      <c r="F4" s="159" t="s">
        <v>5</v>
      </c>
      <c r="G4" s="159"/>
    </row>
    <row r="5" spans="1:7" s="94" customFormat="1" ht="22.2">
      <c r="A5" s="91" t="s">
        <v>60</v>
      </c>
      <c r="B5" s="163" t="s">
        <v>61</v>
      </c>
      <c r="C5" s="164"/>
      <c r="D5" s="163" t="s">
        <v>62</v>
      </c>
      <c r="E5" s="164"/>
      <c r="F5" s="92" t="s">
        <v>63</v>
      </c>
      <c r="G5" s="93"/>
    </row>
    <row r="6" spans="1:7" s="94" customFormat="1" ht="16.8" thickBot="1">
      <c r="A6" s="95"/>
      <c r="B6" s="96" t="s">
        <v>64</v>
      </c>
      <c r="C6" s="97" t="s">
        <v>12</v>
      </c>
      <c r="D6" s="96" t="s">
        <v>64</v>
      </c>
      <c r="E6" s="98" t="s">
        <v>12</v>
      </c>
      <c r="F6" s="99" t="s">
        <v>65</v>
      </c>
      <c r="G6" s="100" t="s">
        <v>66</v>
      </c>
    </row>
    <row r="7" spans="1:7" s="94" customFormat="1" ht="24" customHeight="1" thickBot="1">
      <c r="A7" s="101" t="s">
        <v>67</v>
      </c>
      <c r="B7" s="102">
        <v>1108309</v>
      </c>
      <c r="C7" s="103">
        <v>8.99</v>
      </c>
      <c r="D7" s="102">
        <v>971960</v>
      </c>
      <c r="E7" s="103">
        <v>7.72</v>
      </c>
      <c r="F7" s="104">
        <f t="shared" ref="F7:F46" si="0">B7-D7</f>
        <v>136349</v>
      </c>
      <c r="G7" s="105">
        <f t="shared" ref="G7:G38" si="1">(F7/D7)*100</f>
        <v>14.028252191448207</v>
      </c>
    </row>
    <row r="8" spans="1:7" s="94" customFormat="1" ht="24" customHeight="1">
      <c r="A8" s="106" t="s">
        <v>25</v>
      </c>
      <c r="B8" s="107">
        <v>549444</v>
      </c>
      <c r="C8" s="108">
        <v>4.46</v>
      </c>
      <c r="D8" s="107">
        <v>428438</v>
      </c>
      <c r="E8" s="108">
        <v>3.4</v>
      </c>
      <c r="F8" s="109">
        <f t="shared" si="0"/>
        <v>121006</v>
      </c>
      <c r="G8" s="110">
        <f t="shared" si="1"/>
        <v>28.243526484578869</v>
      </c>
    </row>
    <row r="9" spans="1:7" s="94" customFormat="1" ht="24" customHeight="1">
      <c r="A9" s="111" t="s">
        <v>15</v>
      </c>
      <c r="B9" s="112">
        <v>0</v>
      </c>
      <c r="C9" s="113">
        <v>0</v>
      </c>
      <c r="D9" s="112">
        <v>0</v>
      </c>
      <c r="E9" s="113">
        <v>0</v>
      </c>
      <c r="F9" s="114">
        <f t="shared" si="0"/>
        <v>0</v>
      </c>
      <c r="G9" s="115">
        <v>0</v>
      </c>
    </row>
    <row r="10" spans="1:7" s="94" customFormat="1" ht="24" customHeight="1">
      <c r="A10" s="111" t="s">
        <v>16</v>
      </c>
      <c r="B10" s="116">
        <v>499549</v>
      </c>
      <c r="C10" s="117">
        <v>4.05</v>
      </c>
      <c r="D10" s="116">
        <v>379466</v>
      </c>
      <c r="E10" s="117">
        <v>3.01</v>
      </c>
      <c r="F10" s="114">
        <f t="shared" si="0"/>
        <v>120083</v>
      </c>
      <c r="G10" s="118">
        <f t="shared" si="1"/>
        <v>31.645259390828162</v>
      </c>
    </row>
    <row r="11" spans="1:7" s="94" customFormat="1" ht="24" customHeight="1">
      <c r="A11" s="111" t="s">
        <v>22</v>
      </c>
      <c r="B11" s="116">
        <v>22496</v>
      </c>
      <c r="C11" s="117">
        <v>0.19</v>
      </c>
      <c r="D11" s="116">
        <v>23673</v>
      </c>
      <c r="E11" s="117">
        <v>0.19</v>
      </c>
      <c r="F11" s="114">
        <f t="shared" si="0"/>
        <v>-1177</v>
      </c>
      <c r="G11" s="119">
        <f t="shared" si="1"/>
        <v>-4.9719089257804248</v>
      </c>
    </row>
    <row r="12" spans="1:7" s="94" customFormat="1" ht="24" customHeight="1">
      <c r="A12" s="111" t="s">
        <v>18</v>
      </c>
      <c r="B12" s="116">
        <v>27399</v>
      </c>
      <c r="C12" s="117">
        <v>0.22</v>
      </c>
      <c r="D12" s="116">
        <v>25299</v>
      </c>
      <c r="E12" s="117">
        <v>0.2</v>
      </c>
      <c r="F12" s="114">
        <f t="shared" si="0"/>
        <v>2100</v>
      </c>
      <c r="G12" s="119">
        <f t="shared" si="1"/>
        <v>8.3007233487489618</v>
      </c>
    </row>
    <row r="13" spans="1:7" s="94" customFormat="1" ht="24" customHeight="1">
      <c r="A13" s="111" t="s">
        <v>19</v>
      </c>
      <c r="B13" s="116">
        <v>558865</v>
      </c>
      <c r="C13" s="117">
        <v>4.53</v>
      </c>
      <c r="D13" s="116">
        <v>543522</v>
      </c>
      <c r="E13" s="117">
        <v>4.32</v>
      </c>
      <c r="F13" s="114">
        <f t="shared" si="0"/>
        <v>15343</v>
      </c>
      <c r="G13" s="118">
        <f t="shared" si="1"/>
        <v>2.822884814230151</v>
      </c>
    </row>
    <row r="14" spans="1:7" s="94" customFormat="1" ht="24" customHeight="1">
      <c r="A14" s="111" t="s">
        <v>68</v>
      </c>
      <c r="B14" s="116">
        <v>284032</v>
      </c>
      <c r="C14" s="117">
        <v>2.2999999999999998</v>
      </c>
      <c r="D14" s="116">
        <v>253227</v>
      </c>
      <c r="E14" s="117">
        <v>2.0099999999999998</v>
      </c>
      <c r="F14" s="114">
        <f t="shared" si="0"/>
        <v>30805</v>
      </c>
      <c r="G14" s="120">
        <f t="shared" si="1"/>
        <v>12.164974509037346</v>
      </c>
    </row>
    <row r="15" spans="1:7" s="94" customFormat="1" ht="24" customHeight="1">
      <c r="A15" s="111" t="s">
        <v>69</v>
      </c>
      <c r="B15" s="116">
        <v>274833</v>
      </c>
      <c r="C15" s="117">
        <v>2.23</v>
      </c>
      <c r="D15" s="116">
        <v>290295</v>
      </c>
      <c r="E15" s="117">
        <v>2.31</v>
      </c>
      <c r="F15" s="114">
        <f t="shared" si="0"/>
        <v>-15462</v>
      </c>
      <c r="G15" s="120">
        <f t="shared" si="1"/>
        <v>-5.3263059990699118</v>
      </c>
    </row>
    <row r="16" spans="1:7" s="94" customFormat="1" ht="24" customHeight="1">
      <c r="A16" s="111" t="s">
        <v>17</v>
      </c>
      <c r="B16" s="112">
        <v>0</v>
      </c>
      <c r="C16" s="113">
        <v>0</v>
      </c>
      <c r="D16" s="112">
        <v>0</v>
      </c>
      <c r="E16" s="113">
        <v>0</v>
      </c>
      <c r="F16" s="114">
        <f t="shared" si="0"/>
        <v>0</v>
      </c>
      <c r="G16" s="113">
        <v>0</v>
      </c>
    </row>
    <row r="17" spans="1:7" s="94" customFormat="1" ht="24" customHeight="1" thickBot="1">
      <c r="A17" s="121" t="s">
        <v>18</v>
      </c>
      <c r="B17" s="122">
        <v>0</v>
      </c>
      <c r="C17" s="123">
        <v>0</v>
      </c>
      <c r="D17" s="122">
        <v>0</v>
      </c>
      <c r="E17" s="123">
        <v>0</v>
      </c>
      <c r="F17" s="124">
        <f t="shared" si="0"/>
        <v>0</v>
      </c>
      <c r="G17" s="123">
        <v>0</v>
      </c>
    </row>
    <row r="18" spans="1:7" s="94" customFormat="1" ht="24" customHeight="1" thickBot="1">
      <c r="A18" s="101" t="s">
        <v>70</v>
      </c>
      <c r="B18" s="102">
        <v>11085315</v>
      </c>
      <c r="C18" s="103">
        <v>89.87</v>
      </c>
      <c r="D18" s="102">
        <v>11457593</v>
      </c>
      <c r="E18" s="103">
        <v>90.97</v>
      </c>
      <c r="F18" s="104">
        <f t="shared" si="0"/>
        <v>-372278</v>
      </c>
      <c r="G18" s="105">
        <f t="shared" si="1"/>
        <v>-3.249181568938607</v>
      </c>
    </row>
    <row r="19" spans="1:7" s="94" customFormat="1" ht="24" customHeight="1">
      <c r="A19" s="106" t="s">
        <v>25</v>
      </c>
      <c r="B19" s="107">
        <v>11074361</v>
      </c>
      <c r="C19" s="108">
        <v>89.78</v>
      </c>
      <c r="D19" s="107">
        <v>11451587</v>
      </c>
      <c r="E19" s="108">
        <v>90.92</v>
      </c>
      <c r="F19" s="125">
        <f t="shared" si="0"/>
        <v>-377226</v>
      </c>
      <c r="G19" s="118">
        <f t="shared" si="1"/>
        <v>-3.2940936483301395</v>
      </c>
    </row>
    <row r="20" spans="1:7" s="94" customFormat="1" ht="24" customHeight="1">
      <c r="A20" s="111" t="s">
        <v>26</v>
      </c>
      <c r="B20" s="116">
        <v>1098176</v>
      </c>
      <c r="C20" s="117">
        <v>8.9</v>
      </c>
      <c r="D20" s="116">
        <v>1226360</v>
      </c>
      <c r="E20" s="117">
        <v>9.74</v>
      </c>
      <c r="F20" s="109">
        <f t="shared" si="0"/>
        <v>-128184</v>
      </c>
      <c r="G20" s="118">
        <f t="shared" si="1"/>
        <v>-10.452395707622559</v>
      </c>
    </row>
    <row r="21" spans="1:7" s="94" customFormat="1" ht="24" customHeight="1">
      <c r="A21" s="111" t="s">
        <v>27</v>
      </c>
      <c r="B21" s="116">
        <v>9276691</v>
      </c>
      <c r="C21" s="117">
        <v>75.209999999999994</v>
      </c>
      <c r="D21" s="116">
        <v>9467947</v>
      </c>
      <c r="E21" s="117">
        <v>75.17</v>
      </c>
      <c r="F21" s="114">
        <f t="shared" si="0"/>
        <v>-191256</v>
      </c>
      <c r="G21" s="118">
        <f t="shared" si="1"/>
        <v>-2.0200366563099688</v>
      </c>
    </row>
    <row r="22" spans="1:7" s="94" customFormat="1" ht="24" customHeight="1">
      <c r="A22" s="111" t="s">
        <v>28</v>
      </c>
      <c r="B22" s="116">
        <v>84258</v>
      </c>
      <c r="C22" s="117">
        <v>0.68</v>
      </c>
      <c r="D22" s="116">
        <v>115870</v>
      </c>
      <c r="E22" s="117">
        <v>0.92</v>
      </c>
      <c r="F22" s="114">
        <f t="shared" si="0"/>
        <v>-31612</v>
      </c>
      <c r="G22" s="118">
        <f t="shared" si="1"/>
        <v>-27.282299128333477</v>
      </c>
    </row>
    <row r="23" spans="1:7" s="94" customFormat="1" ht="24" customHeight="1">
      <c r="A23" s="111" t="s">
        <v>29</v>
      </c>
      <c r="B23" s="116">
        <v>308617</v>
      </c>
      <c r="C23" s="117">
        <v>2.5</v>
      </c>
      <c r="D23" s="116">
        <v>325562</v>
      </c>
      <c r="E23" s="117">
        <v>2.58</v>
      </c>
      <c r="F23" s="114">
        <f t="shared" si="0"/>
        <v>-16945</v>
      </c>
      <c r="G23" s="118">
        <f t="shared" si="1"/>
        <v>-5.2048457743839887</v>
      </c>
    </row>
    <row r="24" spans="1:7" s="94" customFormat="1" ht="24" customHeight="1">
      <c r="A24" s="111" t="s">
        <v>30</v>
      </c>
      <c r="B24" s="116">
        <v>306619</v>
      </c>
      <c r="C24" s="117">
        <v>2.4900000000000002</v>
      </c>
      <c r="D24" s="116">
        <v>315848</v>
      </c>
      <c r="E24" s="117">
        <v>2.5099999999999998</v>
      </c>
      <c r="F24" s="114">
        <f t="shared" si="0"/>
        <v>-9229</v>
      </c>
      <c r="G24" s="118">
        <f t="shared" si="1"/>
        <v>-2.9219751272764114</v>
      </c>
    </row>
    <row r="25" spans="1:7" s="94" customFormat="1" ht="24" customHeight="1">
      <c r="A25" s="111" t="s">
        <v>31</v>
      </c>
      <c r="B25" s="116">
        <v>10954</v>
      </c>
      <c r="C25" s="117">
        <v>0.09</v>
      </c>
      <c r="D25" s="116">
        <v>6006</v>
      </c>
      <c r="E25" s="117">
        <v>0.05</v>
      </c>
      <c r="F25" s="114">
        <f t="shared" si="0"/>
        <v>4948</v>
      </c>
      <c r="G25" s="118">
        <f t="shared" si="1"/>
        <v>82.384282384282386</v>
      </c>
    </row>
    <row r="26" spans="1:7" s="94" customFormat="1" ht="24" customHeight="1">
      <c r="A26" s="111" t="s">
        <v>71</v>
      </c>
      <c r="B26" s="116">
        <v>5272</v>
      </c>
      <c r="C26" s="117">
        <v>0.04</v>
      </c>
      <c r="D26" s="116">
        <v>3060</v>
      </c>
      <c r="E26" s="117">
        <v>0.03</v>
      </c>
      <c r="F26" s="114">
        <f t="shared" si="0"/>
        <v>2212</v>
      </c>
      <c r="G26" s="118">
        <f t="shared" si="1"/>
        <v>72.287581699346404</v>
      </c>
    </row>
    <row r="27" spans="1:7" s="94" customFormat="1" ht="24" customHeight="1">
      <c r="A27" s="111" t="s">
        <v>69</v>
      </c>
      <c r="B27" s="116">
        <v>5682</v>
      </c>
      <c r="C27" s="117">
        <v>0.05</v>
      </c>
      <c r="D27" s="116">
        <v>2946</v>
      </c>
      <c r="E27" s="117">
        <v>0.02</v>
      </c>
      <c r="F27" s="114">
        <f t="shared" si="0"/>
        <v>2736</v>
      </c>
      <c r="G27" s="118">
        <f t="shared" si="1"/>
        <v>92.871690427698567</v>
      </c>
    </row>
    <row r="28" spans="1:7" s="94" customFormat="1" ht="24" customHeight="1">
      <c r="A28" s="111" t="s">
        <v>17</v>
      </c>
      <c r="B28" s="116">
        <v>0</v>
      </c>
      <c r="C28" s="113">
        <v>0</v>
      </c>
      <c r="D28" s="116">
        <v>0</v>
      </c>
      <c r="E28" s="113">
        <v>0</v>
      </c>
      <c r="F28" s="114">
        <f t="shared" si="0"/>
        <v>0</v>
      </c>
      <c r="G28" s="113">
        <v>0</v>
      </c>
    </row>
    <row r="29" spans="1:7" s="94" customFormat="1" ht="24" customHeight="1" thickBot="1">
      <c r="A29" s="121" t="s">
        <v>18</v>
      </c>
      <c r="B29" s="126">
        <v>0</v>
      </c>
      <c r="C29" s="123">
        <v>0</v>
      </c>
      <c r="D29" s="126">
        <v>0</v>
      </c>
      <c r="E29" s="123">
        <v>0</v>
      </c>
      <c r="F29" s="124">
        <f t="shared" si="0"/>
        <v>0</v>
      </c>
      <c r="G29" s="123">
        <v>0</v>
      </c>
    </row>
    <row r="30" spans="1:7" s="94" customFormat="1" ht="24" customHeight="1" thickBot="1">
      <c r="A30" s="101" t="s">
        <v>72</v>
      </c>
      <c r="B30" s="102">
        <v>130897</v>
      </c>
      <c r="C30" s="103">
        <v>1.06</v>
      </c>
      <c r="D30" s="102">
        <v>154609</v>
      </c>
      <c r="E30" s="103">
        <v>1.23</v>
      </c>
      <c r="F30" s="104">
        <f t="shared" si="0"/>
        <v>-23712</v>
      </c>
      <c r="G30" s="105">
        <f t="shared" si="1"/>
        <v>-15.336752711679139</v>
      </c>
    </row>
    <row r="31" spans="1:7" s="94" customFormat="1" ht="24" customHeight="1">
      <c r="A31" s="106" t="s">
        <v>25</v>
      </c>
      <c r="B31" s="107">
        <v>1202</v>
      </c>
      <c r="C31" s="108">
        <v>0.01</v>
      </c>
      <c r="D31" s="107">
        <v>1471</v>
      </c>
      <c r="E31" s="108">
        <v>0.01</v>
      </c>
      <c r="F31" s="109">
        <f t="shared" si="0"/>
        <v>-269</v>
      </c>
      <c r="G31" s="118">
        <f t="shared" si="1"/>
        <v>-18.286879673691367</v>
      </c>
    </row>
    <row r="32" spans="1:7" s="94" customFormat="1" ht="24" customHeight="1" thickBot="1">
      <c r="A32" s="121" t="s">
        <v>19</v>
      </c>
      <c r="B32" s="127">
        <v>129695</v>
      </c>
      <c r="C32" s="128">
        <v>1.05</v>
      </c>
      <c r="D32" s="127">
        <v>153138</v>
      </c>
      <c r="E32" s="128">
        <v>1.22</v>
      </c>
      <c r="F32" s="114">
        <f t="shared" si="0"/>
        <v>-23443</v>
      </c>
      <c r="G32" s="129">
        <f t="shared" si="1"/>
        <v>-15.308414632553644</v>
      </c>
    </row>
    <row r="33" spans="1:7" s="94" customFormat="1" ht="24" customHeight="1" thickBot="1">
      <c r="A33" s="101" t="s">
        <v>73</v>
      </c>
      <c r="B33" s="102">
        <v>7962</v>
      </c>
      <c r="C33" s="103">
        <v>0.06</v>
      </c>
      <c r="D33" s="102">
        <v>10713</v>
      </c>
      <c r="E33" s="103">
        <v>0.08</v>
      </c>
      <c r="F33" s="104">
        <f t="shared" si="0"/>
        <v>-2751</v>
      </c>
      <c r="G33" s="105">
        <f t="shared" si="1"/>
        <v>-25.67908148977877</v>
      </c>
    </row>
    <row r="34" spans="1:7" s="94" customFormat="1" ht="24" customHeight="1">
      <c r="A34" s="106" t="s">
        <v>25</v>
      </c>
      <c r="B34" s="107">
        <v>6736</v>
      </c>
      <c r="C34" s="108">
        <v>0.05</v>
      </c>
      <c r="D34" s="107">
        <v>7349</v>
      </c>
      <c r="E34" s="108">
        <v>0.06</v>
      </c>
      <c r="F34" s="114">
        <f t="shared" si="0"/>
        <v>-613</v>
      </c>
      <c r="G34" s="110">
        <f t="shared" si="1"/>
        <v>-8.3412709212137717</v>
      </c>
    </row>
    <row r="35" spans="1:7" s="94" customFormat="1" ht="24" customHeight="1" thickBot="1">
      <c r="A35" s="121" t="s">
        <v>31</v>
      </c>
      <c r="B35" s="127">
        <v>1226</v>
      </c>
      <c r="C35" s="117">
        <v>0.01</v>
      </c>
      <c r="D35" s="127">
        <v>3364</v>
      </c>
      <c r="E35" s="117">
        <v>0.02</v>
      </c>
      <c r="F35" s="114">
        <f t="shared" si="0"/>
        <v>-2138</v>
      </c>
      <c r="G35" s="129">
        <f t="shared" si="1"/>
        <v>-63.555291319857311</v>
      </c>
    </row>
    <row r="36" spans="1:7" s="94" customFormat="1" ht="24" customHeight="1" thickBot="1">
      <c r="A36" s="130" t="s">
        <v>74</v>
      </c>
      <c r="B36" s="102">
        <v>12332483</v>
      </c>
      <c r="C36" s="103">
        <v>99.98</v>
      </c>
      <c r="D36" s="102">
        <v>12594875</v>
      </c>
      <c r="E36" s="103">
        <v>100</v>
      </c>
      <c r="F36" s="104">
        <f t="shared" si="0"/>
        <v>-262392</v>
      </c>
      <c r="G36" s="105">
        <f t="shared" si="1"/>
        <v>-2.0833235740727876</v>
      </c>
    </row>
    <row r="37" spans="1:7" s="132" customFormat="1" ht="24" customHeight="1" thickBot="1">
      <c r="A37" s="131" t="s">
        <v>36</v>
      </c>
      <c r="B37" s="102">
        <v>2366</v>
      </c>
      <c r="C37" s="103">
        <v>0.02</v>
      </c>
      <c r="D37" s="102">
        <v>278</v>
      </c>
      <c r="E37" s="103">
        <v>0</v>
      </c>
      <c r="F37" s="104">
        <f t="shared" si="0"/>
        <v>2088</v>
      </c>
      <c r="G37" s="105">
        <f>(F37/D37)*100</f>
        <v>751.07913669064749</v>
      </c>
    </row>
    <row r="38" spans="1:7" s="94" customFormat="1" ht="24" customHeight="1">
      <c r="A38" s="133" t="s">
        <v>75</v>
      </c>
      <c r="B38" s="134">
        <v>2366</v>
      </c>
      <c r="C38" s="108">
        <v>0.02</v>
      </c>
      <c r="D38" s="134">
        <v>278</v>
      </c>
      <c r="E38" s="108">
        <v>0</v>
      </c>
      <c r="F38" s="109">
        <f t="shared" si="0"/>
        <v>2088</v>
      </c>
      <c r="G38" s="110">
        <f t="shared" si="1"/>
        <v>751.07913669064749</v>
      </c>
    </row>
    <row r="39" spans="1:7" s="94" customFormat="1" ht="24" customHeight="1">
      <c r="A39" s="111" t="s">
        <v>76</v>
      </c>
      <c r="B39" s="116">
        <v>0</v>
      </c>
      <c r="C39" s="113">
        <v>0</v>
      </c>
      <c r="D39" s="116">
        <v>0</v>
      </c>
      <c r="E39" s="113">
        <v>0</v>
      </c>
      <c r="F39" s="114">
        <f t="shared" si="0"/>
        <v>0</v>
      </c>
      <c r="G39" s="115">
        <v>0</v>
      </c>
    </row>
    <row r="40" spans="1:7" s="94" customFormat="1" ht="24" customHeight="1">
      <c r="A40" s="133" t="s">
        <v>77</v>
      </c>
      <c r="B40" s="116">
        <v>0</v>
      </c>
      <c r="C40" s="113">
        <v>0</v>
      </c>
      <c r="D40" s="116">
        <v>0</v>
      </c>
      <c r="E40" s="113">
        <v>0</v>
      </c>
      <c r="F40" s="124">
        <f t="shared" si="0"/>
        <v>0</v>
      </c>
      <c r="G40" s="115">
        <v>0</v>
      </c>
    </row>
    <row r="41" spans="1:7" s="94" customFormat="1" ht="24" customHeight="1" thickBot="1">
      <c r="A41" s="121" t="s">
        <v>78</v>
      </c>
      <c r="B41" s="126">
        <v>0</v>
      </c>
      <c r="C41" s="123">
        <v>0</v>
      </c>
      <c r="D41" s="126">
        <v>0</v>
      </c>
      <c r="E41" s="123">
        <v>0</v>
      </c>
      <c r="F41" s="124">
        <f t="shared" si="0"/>
        <v>0</v>
      </c>
      <c r="G41" s="115">
        <v>0</v>
      </c>
    </row>
    <row r="42" spans="1:7" s="94" customFormat="1" ht="24" customHeight="1" thickBot="1">
      <c r="A42" s="101" t="s">
        <v>79</v>
      </c>
      <c r="B42" s="135">
        <v>0</v>
      </c>
      <c r="C42" s="136">
        <v>0</v>
      </c>
      <c r="D42" s="135">
        <v>0</v>
      </c>
      <c r="E42" s="136">
        <v>0</v>
      </c>
      <c r="F42" s="137">
        <f t="shared" si="0"/>
        <v>0</v>
      </c>
      <c r="G42" s="138">
        <f>C42-E42</f>
        <v>0</v>
      </c>
    </row>
    <row r="43" spans="1:7" s="94" customFormat="1" ht="24" customHeight="1">
      <c r="A43" s="106" t="s">
        <v>26</v>
      </c>
      <c r="B43" s="134">
        <v>0</v>
      </c>
      <c r="C43" s="139">
        <v>0</v>
      </c>
      <c r="D43" s="134">
        <v>0</v>
      </c>
      <c r="E43" s="139">
        <v>0</v>
      </c>
      <c r="F43" s="114">
        <f t="shared" si="0"/>
        <v>0</v>
      </c>
      <c r="G43" s="115">
        <v>0</v>
      </c>
    </row>
    <row r="44" spans="1:7" s="94" customFormat="1" ht="24" customHeight="1">
      <c r="A44" s="111" t="s">
        <v>80</v>
      </c>
      <c r="B44" s="116">
        <v>0</v>
      </c>
      <c r="C44" s="113">
        <v>0</v>
      </c>
      <c r="D44" s="116">
        <v>0</v>
      </c>
      <c r="E44" s="113">
        <v>0</v>
      </c>
      <c r="F44" s="114">
        <f t="shared" si="0"/>
        <v>0</v>
      </c>
      <c r="G44" s="115">
        <v>0</v>
      </c>
    </row>
    <row r="45" spans="1:7" s="94" customFormat="1" ht="24" customHeight="1" thickBot="1">
      <c r="A45" s="140" t="s">
        <v>81</v>
      </c>
      <c r="B45" s="127">
        <v>0</v>
      </c>
      <c r="C45" s="123">
        <v>0</v>
      </c>
      <c r="D45" s="127">
        <v>0</v>
      </c>
      <c r="E45" s="123">
        <v>0</v>
      </c>
      <c r="F45" s="114">
        <f t="shared" si="0"/>
        <v>0</v>
      </c>
      <c r="G45" s="115">
        <v>0</v>
      </c>
    </row>
    <row r="46" spans="1:7" s="94" customFormat="1" ht="24" customHeight="1" thickBot="1">
      <c r="A46" s="141" t="s">
        <v>82</v>
      </c>
      <c r="B46" s="102">
        <v>12334849</v>
      </c>
      <c r="C46" s="103">
        <v>100</v>
      </c>
      <c r="D46" s="102">
        <v>12595153</v>
      </c>
      <c r="E46" s="103">
        <v>100</v>
      </c>
      <c r="F46" s="104">
        <f t="shared" si="0"/>
        <v>-260304</v>
      </c>
      <c r="G46" s="105">
        <f>(F46/D46)*100</f>
        <v>-2.0666997852269042</v>
      </c>
    </row>
    <row r="47" spans="1:7" s="147" customFormat="1">
      <c r="A47" s="142" t="s">
        <v>83</v>
      </c>
      <c r="B47" s="143"/>
      <c r="C47" s="143"/>
      <c r="D47" s="144"/>
      <c r="E47" s="145"/>
      <c r="F47" s="143"/>
      <c r="G47" s="146"/>
    </row>
    <row r="48" spans="1:7" s="147" customFormat="1">
      <c r="A48" s="74"/>
      <c r="B48" s="148"/>
      <c r="C48" s="148"/>
      <c r="D48" s="149"/>
      <c r="E48" s="149"/>
      <c r="F48" s="148"/>
      <c r="G48" s="146"/>
    </row>
    <row r="49" spans="1:7" s="147" customFormat="1">
      <c r="A49" s="165"/>
      <c r="B49" s="165"/>
      <c r="C49" s="165"/>
      <c r="D49" s="165"/>
      <c r="E49" s="165"/>
      <c r="F49" s="165"/>
      <c r="G49" s="146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凃欽智</cp:lastModifiedBy>
  <dcterms:created xsi:type="dcterms:W3CDTF">2021-10-25T01:23:18Z</dcterms:created>
  <dcterms:modified xsi:type="dcterms:W3CDTF">2021-10-25T08:00:56Z</dcterms:modified>
</cp:coreProperties>
</file>