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2750" windowWidth="5040" windowHeight="2520" tabRatio="831" activeTab="2"/>
  </bookViews>
  <sheets>
    <sheet name="二、人壽保險公司" sheetId="1" r:id="rId1"/>
    <sheet name="資負表" sheetId="2" r:id="rId2"/>
    <sheet name="人壽圖" sheetId="3" r:id="rId3"/>
    <sheet name="收支損益" sheetId="4" r:id="rId4"/>
    <sheet name="稅前純益統計表" sheetId="5" r:id="rId5"/>
    <sheet name="保險負債" sheetId="6" r:id="rId6"/>
    <sheet name="業主權益" sheetId="7" r:id="rId7"/>
    <sheet name="政府債券投資" sheetId="8" r:id="rId8"/>
    <sheet name="其他有價證券" sheetId="9" r:id="rId9"/>
    <sheet name="不動產投資" sheetId="10" r:id="rId10"/>
    <sheet name="放款" sheetId="11" r:id="rId11"/>
    <sheet name="營運比率" sheetId="12" r:id="rId12"/>
  </sheets>
  <definedNames>
    <definedName name="OLE_LINK1" localSheetId="0">'二、人壽保險公司'!$B$1</definedName>
  </definedNames>
  <calcPr fullCalcOnLoad="1"/>
</workbook>
</file>

<file path=xl/sharedStrings.xml><?xml version="1.0" encoding="utf-8"?>
<sst xmlns="http://schemas.openxmlformats.org/spreadsheetml/2006/main" count="646" uniqueCount="226">
  <si>
    <t>單位：新臺幣百萬元</t>
  </si>
  <si>
    <t xml:space="preserve">            </t>
  </si>
  <si>
    <t xml:space="preserve">       </t>
  </si>
  <si>
    <t xml:space="preserve">        </t>
  </si>
  <si>
    <t>(四)業主權益</t>
  </si>
  <si>
    <t>(五)有價證券投資</t>
  </si>
  <si>
    <t>(六)不動產投資</t>
  </si>
  <si>
    <t>(七)放款</t>
  </si>
  <si>
    <t>(八)營運比率</t>
  </si>
  <si>
    <t>二、人壽保險公司</t>
  </si>
  <si>
    <t xml:space="preserve">-  </t>
  </si>
  <si>
    <t xml:space="preserve">  - </t>
  </si>
  <si>
    <t xml:space="preserve"> </t>
  </si>
  <si>
    <t>-</t>
  </si>
  <si>
    <r>
      <t xml:space="preserve">        </t>
    </r>
    <r>
      <rPr>
        <sz val="12"/>
        <rFont val="標楷體"/>
        <family val="4"/>
      </rPr>
      <t>人壽保險公司包括臺銀人壽保險公司、中華郵政公司壽險處、台灣人壽保險公</t>
    </r>
  </si>
  <si>
    <r>
      <t xml:space="preserve">        </t>
    </r>
    <r>
      <rPr>
        <sz val="12"/>
        <rFont val="標楷體"/>
        <family val="4"/>
      </rPr>
      <t>司、保誠人壽保險公司、國泰人壽保險公司、中國人壽保險公司、南山人壽保</t>
    </r>
  </si>
  <si>
    <r>
      <t xml:space="preserve">        </t>
    </r>
    <r>
      <rPr>
        <sz val="12"/>
        <rFont val="標楷體"/>
        <family val="4"/>
      </rPr>
      <t>險公司、新光人壽保險公司、富邦人壽保險公司、國寶人壽保險公司、三商美</t>
    </r>
  </si>
  <si>
    <r>
      <t xml:space="preserve">        </t>
    </r>
    <r>
      <rPr>
        <sz val="12"/>
        <rFont val="標楷體"/>
        <family val="4"/>
      </rPr>
      <t>邦人壽保險公司、朝陽人壽保險公司、幸福人壽保險公司、遠雄人壽保險公司</t>
    </r>
  </si>
  <si>
    <r>
      <t xml:space="preserve">        </t>
    </r>
    <r>
      <rPr>
        <sz val="12"/>
        <rFont val="標楷體"/>
        <family val="4"/>
      </rPr>
      <t>、宏泰人壽保險公司、安聯人壽保險公司、國際康健人壽保險股份有限公司、</t>
    </r>
  </si>
  <si>
    <r>
      <t xml:space="preserve">        </t>
    </r>
    <r>
      <rPr>
        <sz val="12"/>
        <rFont val="標楷體"/>
        <family val="4"/>
      </rPr>
      <t>保德信國際人壽保險公司、全球人壽保險公司、元大人壽保險公司、中國</t>
    </r>
    <r>
      <rPr>
        <sz val="12"/>
        <rFont val="標楷體"/>
        <family val="4"/>
      </rPr>
      <t>信託</t>
    </r>
  </si>
  <si>
    <r>
      <t xml:space="preserve">       </t>
    </r>
    <r>
      <rPr>
        <sz val="12"/>
        <rFont val="標楷體"/>
        <family val="4"/>
      </rPr>
      <t>人壽保險公司、第一金人壽保險公司及合作金庫人壽保險公司等二十三家公司</t>
    </r>
  </si>
  <si>
    <r>
      <t xml:space="preserve">       </t>
    </r>
    <r>
      <rPr>
        <sz val="12"/>
        <rFont val="標楷體"/>
        <family val="4"/>
      </rPr>
      <t>。外國保險公司在台分公司計有英屬百慕達商友邦人壽保險公司台灣分公司、</t>
    </r>
  </si>
  <si>
    <r>
      <t xml:space="preserve">        </t>
    </r>
    <r>
      <rPr>
        <sz val="12"/>
        <rFont val="標楷體"/>
        <family val="4"/>
      </rPr>
      <t>法商法國巴黎人壽保險公司台灣分公司、英屬百慕達商中泰人壽保險公司台灣</t>
    </r>
  </si>
  <si>
    <t xml:space="preserve">    公司及英屬曼島商蘇黎世國際人壽保險公司台灣分公司等四家外商分公司。</t>
  </si>
  <si>
    <t xml:space="preserve">   </t>
  </si>
  <si>
    <r>
      <t>(</t>
    </r>
    <r>
      <rPr>
        <sz val="20"/>
        <rFont val="標楷體"/>
        <family val="4"/>
      </rPr>
      <t>一</t>
    </r>
    <r>
      <rPr>
        <sz val="20"/>
        <rFont val="Times New Roman"/>
        <family val="1"/>
      </rPr>
      <t>)</t>
    </r>
    <r>
      <rPr>
        <sz val="20"/>
        <rFont val="標楷體"/>
        <family val="4"/>
      </rPr>
      <t>資產負債</t>
    </r>
  </si>
  <si>
    <r>
      <rPr>
        <sz val="11"/>
        <rFont val="標楷體"/>
        <family val="4"/>
      </rPr>
      <t>單位：新臺幣百萬元</t>
    </r>
  </si>
  <si>
    <r>
      <rPr>
        <sz val="11"/>
        <rFont val="標楷體"/>
        <family val="4"/>
      </rPr>
      <t>項</t>
    </r>
    <r>
      <rPr>
        <sz val="11"/>
        <rFont val="Times New Roman"/>
        <family val="1"/>
      </rPr>
      <t xml:space="preserve">            </t>
    </r>
    <r>
      <rPr>
        <sz val="11"/>
        <rFont val="標楷體"/>
        <family val="4"/>
      </rPr>
      <t>目</t>
    </r>
  </si>
  <si>
    <r>
      <rPr>
        <sz val="11"/>
        <rFont val="標楷體"/>
        <family val="4"/>
      </rPr>
      <t>比</t>
    </r>
    <r>
      <rPr>
        <sz val="11"/>
        <rFont val="Times New Roman"/>
        <family val="1"/>
      </rPr>
      <t xml:space="preserve">   </t>
    </r>
    <r>
      <rPr>
        <sz val="11"/>
        <rFont val="標楷體"/>
        <family val="4"/>
      </rPr>
      <t>較</t>
    </r>
    <r>
      <rPr>
        <sz val="11"/>
        <rFont val="Times New Roman"/>
        <family val="1"/>
      </rPr>
      <t xml:space="preserve">   </t>
    </r>
    <r>
      <rPr>
        <sz val="11"/>
        <rFont val="標楷體"/>
        <family val="4"/>
      </rPr>
      <t>增</t>
    </r>
    <r>
      <rPr>
        <sz val="11"/>
        <rFont val="Times New Roman"/>
        <family val="1"/>
      </rPr>
      <t xml:space="preserve">   </t>
    </r>
    <r>
      <rPr>
        <sz val="11"/>
        <rFont val="標楷體"/>
        <family val="4"/>
      </rPr>
      <t>減</t>
    </r>
  </si>
  <si>
    <r>
      <rPr>
        <sz val="11"/>
        <rFont val="標楷體"/>
        <family val="4"/>
      </rPr>
      <t>金</t>
    </r>
    <r>
      <rPr>
        <sz val="11"/>
        <rFont val="Times New Roman"/>
        <family val="1"/>
      </rPr>
      <t xml:space="preserve">      </t>
    </r>
    <r>
      <rPr>
        <sz val="11"/>
        <rFont val="標楷體"/>
        <family val="4"/>
      </rPr>
      <t>額</t>
    </r>
  </si>
  <si>
    <r>
      <rPr>
        <sz val="11"/>
        <rFont val="標楷體"/>
        <family val="4"/>
      </rPr>
      <t>％</t>
    </r>
  </si>
  <si>
    <r>
      <rPr>
        <sz val="11"/>
        <rFont val="標楷體"/>
        <family val="4"/>
      </rPr>
      <t>資</t>
    </r>
    <r>
      <rPr>
        <sz val="11"/>
        <rFont val="Times New Roman"/>
        <family val="1"/>
      </rPr>
      <t xml:space="preserve">  </t>
    </r>
    <r>
      <rPr>
        <sz val="11"/>
        <rFont val="標楷體"/>
        <family val="4"/>
      </rPr>
      <t>產</t>
    </r>
  </si>
  <si>
    <r>
      <t xml:space="preserve">  </t>
    </r>
    <r>
      <rPr>
        <sz val="11"/>
        <rFont val="標楷體"/>
        <family val="4"/>
      </rPr>
      <t>現金及約當現金</t>
    </r>
  </si>
  <si>
    <r>
      <t xml:space="preserve">  </t>
    </r>
    <r>
      <rPr>
        <sz val="11"/>
        <rFont val="標楷體"/>
        <family val="4"/>
      </rPr>
      <t>應收款項</t>
    </r>
  </si>
  <si>
    <r>
      <t xml:space="preserve">  </t>
    </r>
    <r>
      <rPr>
        <sz val="11"/>
        <rFont val="標楷體"/>
        <family val="4"/>
      </rPr>
      <t>透過損益按公允價值衡量之金融資產</t>
    </r>
  </si>
  <si>
    <r>
      <t xml:space="preserve">  </t>
    </r>
    <r>
      <rPr>
        <sz val="11"/>
        <rFont val="標楷體"/>
        <family val="4"/>
      </rPr>
      <t>備供出售金融資產</t>
    </r>
  </si>
  <si>
    <r>
      <t xml:space="preserve">  </t>
    </r>
    <r>
      <rPr>
        <sz val="11"/>
        <rFont val="標楷體"/>
        <family val="4"/>
      </rPr>
      <t>避險之衍生金融資產</t>
    </r>
  </si>
  <si>
    <r>
      <t xml:space="preserve">  </t>
    </r>
    <r>
      <rPr>
        <sz val="11"/>
        <rFont val="標楷體"/>
        <family val="4"/>
      </rPr>
      <t>以成本衡量之金融資產</t>
    </r>
  </si>
  <si>
    <r>
      <t xml:space="preserve">  </t>
    </r>
    <r>
      <rPr>
        <sz val="11"/>
        <rFont val="標楷體"/>
        <family val="4"/>
      </rPr>
      <t>無活絡市場之債券投資</t>
    </r>
  </si>
  <si>
    <r>
      <t xml:space="preserve">  </t>
    </r>
    <r>
      <rPr>
        <sz val="11"/>
        <rFont val="標楷體"/>
        <family val="4"/>
      </rPr>
      <t>持有至到期日金融資產</t>
    </r>
  </si>
  <si>
    <r>
      <t xml:space="preserve">  </t>
    </r>
    <r>
      <rPr>
        <sz val="11"/>
        <rFont val="標楷體"/>
        <family val="4"/>
      </rPr>
      <t>採用權益法之投資</t>
    </r>
  </si>
  <si>
    <r>
      <t xml:space="preserve">  </t>
    </r>
    <r>
      <rPr>
        <sz val="11"/>
        <rFont val="標楷體"/>
        <family val="4"/>
      </rPr>
      <t>其他金融資產</t>
    </r>
  </si>
  <si>
    <r>
      <t xml:space="preserve">  </t>
    </r>
    <r>
      <rPr>
        <sz val="11"/>
        <rFont val="標楷體"/>
        <family val="4"/>
      </rPr>
      <t>投資性不動產</t>
    </r>
  </si>
  <si>
    <r>
      <t xml:space="preserve">  </t>
    </r>
    <r>
      <rPr>
        <sz val="11"/>
        <rFont val="標楷體"/>
        <family val="4"/>
      </rPr>
      <t>放款</t>
    </r>
  </si>
  <si>
    <r>
      <t xml:space="preserve">  </t>
    </r>
    <r>
      <rPr>
        <sz val="11"/>
        <rFont val="標楷體"/>
        <family val="4"/>
      </rPr>
      <t>再保險合約資產</t>
    </r>
  </si>
  <si>
    <r>
      <t xml:space="preserve">  </t>
    </r>
    <r>
      <rPr>
        <sz val="11"/>
        <rFont val="標楷體"/>
        <family val="4"/>
      </rPr>
      <t>不動產及設備</t>
    </r>
  </si>
  <si>
    <r>
      <t xml:space="preserve">  </t>
    </r>
    <r>
      <rPr>
        <sz val="11"/>
        <rFont val="標楷體"/>
        <family val="4"/>
      </rPr>
      <t>其他資產</t>
    </r>
  </si>
  <si>
    <r>
      <t xml:space="preserve">  </t>
    </r>
    <r>
      <rPr>
        <sz val="11"/>
        <rFont val="標楷體"/>
        <family val="4"/>
      </rPr>
      <t>分離帳戶保險商品資產</t>
    </r>
  </si>
  <si>
    <r>
      <t xml:space="preserve">    </t>
    </r>
    <r>
      <rPr>
        <sz val="11"/>
        <rFont val="標楷體"/>
        <family val="4"/>
      </rPr>
      <t>資產合計</t>
    </r>
  </si>
  <si>
    <r>
      <rPr>
        <sz val="11"/>
        <rFont val="標楷體"/>
        <family val="4"/>
      </rPr>
      <t>負</t>
    </r>
    <r>
      <rPr>
        <sz val="11"/>
        <rFont val="Times New Roman"/>
        <family val="1"/>
      </rPr>
      <t xml:space="preserve">  </t>
    </r>
    <r>
      <rPr>
        <sz val="11"/>
        <rFont val="標楷體"/>
        <family val="4"/>
      </rPr>
      <t>債</t>
    </r>
  </si>
  <si>
    <r>
      <t xml:space="preserve">  </t>
    </r>
    <r>
      <rPr>
        <sz val="11"/>
        <rFont val="標楷體"/>
        <family val="4"/>
      </rPr>
      <t>短期債務</t>
    </r>
  </si>
  <si>
    <r>
      <t xml:space="preserve">  </t>
    </r>
    <r>
      <rPr>
        <sz val="11"/>
        <rFont val="標楷體"/>
        <family val="4"/>
      </rPr>
      <t>應付款項</t>
    </r>
  </si>
  <si>
    <r>
      <t xml:space="preserve">  </t>
    </r>
    <r>
      <rPr>
        <sz val="11"/>
        <rFont val="標楷體"/>
        <family val="4"/>
      </rPr>
      <t>透過損益按公允價值衡量之金融負債</t>
    </r>
  </si>
  <si>
    <r>
      <t xml:space="preserve">  </t>
    </r>
    <r>
      <rPr>
        <sz val="11"/>
        <rFont val="標楷體"/>
        <family val="4"/>
      </rPr>
      <t>避險之衍生金融負債</t>
    </r>
  </si>
  <si>
    <r>
      <t xml:space="preserve">  </t>
    </r>
    <r>
      <rPr>
        <sz val="11"/>
        <rFont val="標楷體"/>
        <family val="4"/>
      </rPr>
      <t>以成本衡量之金融負債</t>
    </r>
  </si>
  <si>
    <r>
      <t xml:space="preserve">  </t>
    </r>
    <r>
      <rPr>
        <sz val="11"/>
        <rFont val="標楷體"/>
        <family val="4"/>
      </rPr>
      <t>應付債券</t>
    </r>
  </si>
  <si>
    <r>
      <t xml:space="preserve">  </t>
    </r>
    <r>
      <rPr>
        <sz val="11"/>
        <rFont val="標楷體"/>
        <family val="4"/>
      </rPr>
      <t>特別股負債</t>
    </r>
  </si>
  <si>
    <r>
      <t xml:space="preserve">  </t>
    </r>
    <r>
      <rPr>
        <sz val="11"/>
        <rFont val="標楷體"/>
        <family val="4"/>
      </rPr>
      <t>其他金融負債</t>
    </r>
  </si>
  <si>
    <r>
      <t xml:space="preserve">  </t>
    </r>
    <r>
      <rPr>
        <sz val="11"/>
        <rFont val="標楷體"/>
        <family val="4"/>
      </rPr>
      <t>保險負債</t>
    </r>
  </si>
  <si>
    <r>
      <t xml:space="preserve">  </t>
    </r>
    <r>
      <rPr>
        <sz val="11"/>
        <rFont val="標楷體"/>
        <family val="4"/>
      </rPr>
      <t>具金融商品性質之保險契約準備</t>
    </r>
  </si>
  <si>
    <r>
      <t xml:space="preserve">  </t>
    </r>
    <r>
      <rPr>
        <sz val="11"/>
        <rFont val="標楷體"/>
        <family val="4"/>
      </rPr>
      <t>外匯價格變動準備</t>
    </r>
  </si>
  <si>
    <r>
      <t xml:space="preserve">  </t>
    </r>
    <r>
      <rPr>
        <sz val="11"/>
        <rFont val="標楷體"/>
        <family val="4"/>
      </rPr>
      <t>負債準備</t>
    </r>
  </si>
  <si>
    <r>
      <t xml:space="preserve">  </t>
    </r>
    <r>
      <rPr>
        <sz val="11"/>
        <rFont val="標楷體"/>
        <family val="4"/>
      </rPr>
      <t>其他負債</t>
    </r>
  </si>
  <si>
    <r>
      <t xml:space="preserve">  </t>
    </r>
    <r>
      <rPr>
        <sz val="11"/>
        <rFont val="標楷體"/>
        <family val="4"/>
      </rPr>
      <t>分離帳戶保險商品負債</t>
    </r>
  </si>
  <si>
    <r>
      <t xml:space="preserve">    </t>
    </r>
    <r>
      <rPr>
        <sz val="11"/>
        <rFont val="標楷體"/>
        <family val="4"/>
      </rPr>
      <t>負債合計</t>
    </r>
  </si>
  <si>
    <r>
      <rPr>
        <sz val="11"/>
        <rFont val="標楷體"/>
        <family val="4"/>
      </rPr>
      <t>業主權益</t>
    </r>
  </si>
  <si>
    <r>
      <t xml:space="preserve">  </t>
    </r>
    <r>
      <rPr>
        <sz val="11"/>
        <rFont val="標楷體"/>
        <family val="4"/>
      </rPr>
      <t>股本</t>
    </r>
  </si>
  <si>
    <r>
      <t xml:space="preserve">  </t>
    </r>
    <r>
      <rPr>
        <sz val="11"/>
        <rFont val="標楷體"/>
        <family val="4"/>
      </rPr>
      <t>資本公積</t>
    </r>
  </si>
  <si>
    <r>
      <t xml:space="preserve">    </t>
    </r>
    <r>
      <rPr>
        <sz val="11"/>
        <rFont val="標楷體"/>
        <family val="4"/>
      </rPr>
      <t>業主權益合計</t>
    </r>
  </si>
  <si>
    <r>
      <t xml:space="preserve">    </t>
    </r>
    <r>
      <rPr>
        <sz val="11"/>
        <rFont val="標楷體"/>
        <family val="4"/>
      </rPr>
      <t>負債及業主權益合計</t>
    </r>
  </si>
  <si>
    <r>
      <rPr>
        <sz val="11"/>
        <rFont val="標楷體"/>
        <family val="4"/>
      </rPr>
      <t>註：上述數據係依據金融監督管理委員會保險局提供資料彙編，未經會計師查核調整。</t>
    </r>
    <r>
      <rPr>
        <sz val="11"/>
        <rFont val="Times New Roman"/>
        <family val="1"/>
      </rPr>
      <t>(</t>
    </r>
    <r>
      <rPr>
        <sz val="11"/>
        <rFont val="標楷體"/>
        <family val="4"/>
      </rPr>
      <t>以下各表同</t>
    </r>
    <r>
      <rPr>
        <sz val="11"/>
        <rFont val="Times New Roman"/>
        <family val="1"/>
      </rPr>
      <t>)</t>
    </r>
  </si>
  <si>
    <r>
      <rPr>
        <sz val="11"/>
        <rFont val="標楷體"/>
        <family val="4"/>
      </rPr>
      <t>營業收入</t>
    </r>
  </si>
  <si>
    <r>
      <t xml:space="preserve">    </t>
    </r>
    <r>
      <rPr>
        <sz val="12"/>
        <rFont val="標楷體"/>
        <family val="4"/>
      </rPr>
      <t>保費收入</t>
    </r>
  </si>
  <si>
    <r>
      <t xml:space="preserve">    </t>
    </r>
    <r>
      <rPr>
        <sz val="12"/>
        <rFont val="標楷體"/>
        <family val="4"/>
      </rPr>
      <t>減：再保費支出</t>
    </r>
  </si>
  <si>
    <r>
      <t xml:space="preserve">    </t>
    </r>
    <r>
      <rPr>
        <sz val="12"/>
        <rFont val="標楷體"/>
        <family val="4"/>
      </rPr>
      <t>自留滿期保費收入</t>
    </r>
  </si>
  <si>
    <r>
      <t xml:space="preserve">    </t>
    </r>
    <r>
      <rPr>
        <sz val="12"/>
        <rFont val="標楷體"/>
        <family val="4"/>
      </rPr>
      <t>再保佣金收入</t>
    </r>
  </si>
  <si>
    <r>
      <t xml:space="preserve">    </t>
    </r>
    <r>
      <rPr>
        <sz val="12"/>
        <rFont val="標楷體"/>
        <family val="4"/>
      </rPr>
      <t>手續費收入</t>
    </r>
  </si>
  <si>
    <r>
      <t xml:space="preserve">    </t>
    </r>
    <r>
      <rPr>
        <sz val="12"/>
        <rFont val="標楷體"/>
        <family val="4"/>
      </rPr>
      <t>淨投資損益</t>
    </r>
  </si>
  <si>
    <r>
      <t xml:space="preserve">      </t>
    </r>
    <r>
      <rPr>
        <sz val="12"/>
        <rFont val="標楷體"/>
        <family val="4"/>
      </rPr>
      <t>利息收入</t>
    </r>
  </si>
  <si>
    <r>
      <rPr>
        <sz val="11"/>
        <rFont val="標楷體"/>
        <family val="4"/>
      </rPr>
      <t>營業成本</t>
    </r>
  </si>
  <si>
    <r>
      <t xml:space="preserve">    </t>
    </r>
    <r>
      <rPr>
        <sz val="12"/>
        <rFont val="標楷體"/>
        <family val="4"/>
      </rPr>
      <t>保險賠款與給付</t>
    </r>
  </si>
  <si>
    <r>
      <t xml:space="preserve">    </t>
    </r>
    <r>
      <rPr>
        <sz val="12"/>
        <rFont val="標楷體"/>
        <family val="4"/>
      </rPr>
      <t>減：攤回再保賠款與給付</t>
    </r>
  </si>
  <si>
    <r>
      <t xml:space="preserve">    </t>
    </r>
    <r>
      <rPr>
        <sz val="12"/>
        <rFont val="標楷體"/>
        <family val="4"/>
      </rPr>
      <t>自留保險賠款與給付</t>
    </r>
  </si>
  <si>
    <r>
      <t xml:space="preserve">    </t>
    </r>
    <r>
      <rPr>
        <sz val="12"/>
        <rFont val="標楷體"/>
        <family val="4"/>
      </rPr>
      <t>其他保險負債淨變動</t>
    </r>
  </si>
  <si>
    <r>
      <t xml:space="preserve">    </t>
    </r>
    <r>
      <rPr>
        <sz val="12"/>
        <rFont val="標楷體"/>
        <family val="4"/>
      </rPr>
      <t>具金融商品性質之保險契約準</t>
    </r>
  </si>
  <si>
    <r>
      <t xml:space="preserve">    </t>
    </r>
    <r>
      <rPr>
        <sz val="12"/>
        <rFont val="標楷體"/>
        <family val="4"/>
      </rPr>
      <t>備淨變動</t>
    </r>
  </si>
  <si>
    <r>
      <t xml:space="preserve">    </t>
    </r>
    <r>
      <rPr>
        <sz val="12"/>
        <rFont val="標楷體"/>
        <family val="4"/>
      </rPr>
      <t>承保費用</t>
    </r>
  </si>
  <si>
    <r>
      <t xml:space="preserve">    </t>
    </r>
    <r>
      <rPr>
        <sz val="12"/>
        <rFont val="標楷體"/>
        <family val="4"/>
      </rPr>
      <t>佣金費用</t>
    </r>
  </si>
  <si>
    <r>
      <t xml:space="preserve">    </t>
    </r>
    <r>
      <rPr>
        <sz val="12"/>
        <rFont val="標楷體"/>
        <family val="4"/>
      </rPr>
      <t>其他營業成本</t>
    </r>
  </si>
  <si>
    <r>
      <rPr>
        <sz val="11"/>
        <rFont val="標楷體"/>
        <family val="4"/>
      </rPr>
      <t>營業成本合計</t>
    </r>
  </si>
  <si>
    <r>
      <rPr>
        <sz val="11"/>
        <rFont val="標楷體"/>
        <family val="4"/>
      </rPr>
      <t>營業費用</t>
    </r>
  </si>
  <si>
    <r>
      <rPr>
        <sz val="11"/>
        <rFont val="標楷體"/>
        <family val="4"/>
      </rPr>
      <t>營業利益</t>
    </r>
  </si>
  <si>
    <r>
      <rPr>
        <sz val="11"/>
        <rFont val="標楷體"/>
        <family val="4"/>
      </rPr>
      <t>營業外收入及支出</t>
    </r>
  </si>
  <si>
    <r>
      <rPr>
        <sz val="11"/>
        <rFont val="標楷體"/>
        <family val="4"/>
      </rPr>
      <t>稅前純益</t>
    </r>
  </si>
  <si>
    <r>
      <rPr>
        <sz val="12"/>
        <rFont val="標楷體"/>
        <family val="4"/>
      </rPr>
      <t>本期其他綜合損益</t>
    </r>
  </si>
  <si>
    <r>
      <rPr>
        <sz val="12"/>
        <rFont val="標楷體"/>
        <family val="4"/>
      </rPr>
      <t>本期綜合損益總額</t>
    </r>
  </si>
  <si>
    <r>
      <t>(</t>
    </r>
    <r>
      <rPr>
        <sz val="20"/>
        <rFont val="標楷體"/>
        <family val="4"/>
      </rPr>
      <t>二</t>
    </r>
    <r>
      <rPr>
        <sz val="20"/>
        <rFont val="Times New Roman"/>
        <family val="1"/>
      </rPr>
      <t>)</t>
    </r>
    <r>
      <rPr>
        <sz val="20"/>
        <rFont val="標楷體"/>
        <family val="4"/>
      </rPr>
      <t>綜合損益</t>
    </r>
  </si>
  <si>
    <r>
      <t xml:space="preserve">      </t>
    </r>
    <r>
      <rPr>
        <sz val="12"/>
        <rFont val="標楷體"/>
        <family val="4"/>
      </rPr>
      <t>備供出售金融資產之已實現</t>
    </r>
  </si>
  <si>
    <r>
      <t xml:space="preserve">      </t>
    </r>
    <r>
      <rPr>
        <sz val="12"/>
        <rFont val="標楷體"/>
        <family val="4"/>
      </rPr>
      <t>損益</t>
    </r>
  </si>
  <si>
    <r>
      <t xml:space="preserve">      </t>
    </r>
    <r>
      <rPr>
        <sz val="12"/>
        <rFont val="標楷體"/>
        <family val="4"/>
      </rPr>
      <t>兌換</t>
    </r>
    <r>
      <rPr>
        <sz val="12"/>
        <rFont val="Times New Roman"/>
        <family val="1"/>
      </rPr>
      <t>(</t>
    </r>
    <r>
      <rPr>
        <sz val="12"/>
        <rFont val="標楷體"/>
        <family val="4"/>
      </rPr>
      <t>損</t>
    </r>
    <r>
      <rPr>
        <sz val="12"/>
        <rFont val="Times New Roman"/>
        <family val="1"/>
      </rPr>
      <t>)</t>
    </r>
    <r>
      <rPr>
        <sz val="12"/>
        <rFont val="標楷體"/>
        <family val="4"/>
      </rPr>
      <t>益</t>
    </r>
  </si>
  <si>
    <r>
      <t xml:space="preserve">      </t>
    </r>
    <r>
      <rPr>
        <sz val="12"/>
        <rFont val="標楷體"/>
        <family val="4"/>
      </rPr>
      <t>其他淨投資損益</t>
    </r>
  </si>
  <si>
    <r>
      <rPr>
        <sz val="11"/>
        <rFont val="標楷體"/>
        <family val="4"/>
      </rPr>
      <t>營業收入合計</t>
    </r>
  </si>
  <si>
    <r>
      <rPr>
        <sz val="12"/>
        <rFont val="標楷體"/>
        <family val="4"/>
      </rPr>
      <t>所得稅</t>
    </r>
    <r>
      <rPr>
        <sz val="12"/>
        <rFont val="Times New Roman"/>
        <family val="1"/>
      </rPr>
      <t>(</t>
    </r>
    <r>
      <rPr>
        <sz val="12"/>
        <rFont val="標楷體"/>
        <family val="4"/>
      </rPr>
      <t>費用</t>
    </r>
    <r>
      <rPr>
        <sz val="12"/>
        <rFont val="Times New Roman"/>
        <family val="1"/>
      </rPr>
      <t>)</t>
    </r>
    <r>
      <rPr>
        <sz val="12"/>
        <rFont val="標楷體"/>
        <family val="4"/>
      </rPr>
      <t>利益</t>
    </r>
  </si>
  <si>
    <r>
      <rPr>
        <sz val="12"/>
        <rFont val="標楷體"/>
        <family val="4"/>
      </rPr>
      <t>本期淨利</t>
    </r>
    <r>
      <rPr>
        <sz val="12"/>
        <rFont val="Times New Roman"/>
        <family val="1"/>
      </rPr>
      <t>(</t>
    </r>
    <r>
      <rPr>
        <sz val="12"/>
        <rFont val="標楷體"/>
        <family val="4"/>
      </rPr>
      <t>淨損</t>
    </r>
    <r>
      <rPr>
        <sz val="12"/>
        <rFont val="Times New Roman"/>
        <family val="1"/>
      </rPr>
      <t>)</t>
    </r>
  </si>
  <si>
    <r>
      <t>103</t>
    </r>
    <r>
      <rPr>
        <sz val="10"/>
        <rFont val="標楷體"/>
        <family val="4"/>
      </rPr>
      <t>年</t>
    </r>
  </si>
  <si>
    <r>
      <t>102</t>
    </r>
    <r>
      <rPr>
        <sz val="10"/>
        <rFont val="標楷體"/>
        <family val="4"/>
      </rPr>
      <t>年</t>
    </r>
  </si>
  <si>
    <r>
      <rPr>
        <sz val="10"/>
        <rFont val="標楷體"/>
        <family val="4"/>
      </rPr>
      <t>％</t>
    </r>
  </si>
  <si>
    <r>
      <t xml:space="preserve">  </t>
    </r>
    <r>
      <rPr>
        <sz val="10"/>
        <rFont val="標楷體"/>
        <family val="4"/>
      </rPr>
      <t>臺銀人壽保險公司</t>
    </r>
  </si>
  <si>
    <r>
      <t xml:space="preserve">  </t>
    </r>
    <r>
      <rPr>
        <sz val="10"/>
        <rFont val="標楷體"/>
        <family val="4"/>
      </rPr>
      <t>中華郵政公司壽險處</t>
    </r>
  </si>
  <si>
    <r>
      <t xml:space="preserve">  </t>
    </r>
    <r>
      <rPr>
        <sz val="10"/>
        <rFont val="標楷體"/>
        <family val="4"/>
      </rPr>
      <t>台灣人壽保險公司</t>
    </r>
  </si>
  <si>
    <r>
      <t xml:space="preserve">  </t>
    </r>
    <r>
      <rPr>
        <sz val="10"/>
        <rFont val="標楷體"/>
        <family val="4"/>
      </rPr>
      <t>保誠人壽保險公司</t>
    </r>
  </si>
  <si>
    <r>
      <t xml:space="preserve">  </t>
    </r>
    <r>
      <rPr>
        <sz val="10"/>
        <rFont val="標楷體"/>
        <family val="4"/>
      </rPr>
      <t>國泰人壽保險公司</t>
    </r>
  </si>
  <si>
    <r>
      <t xml:space="preserve">  </t>
    </r>
    <r>
      <rPr>
        <sz val="10"/>
        <rFont val="標楷體"/>
        <family val="4"/>
      </rPr>
      <t>中國人壽保險公司</t>
    </r>
  </si>
  <si>
    <r>
      <t xml:space="preserve">  </t>
    </r>
    <r>
      <rPr>
        <sz val="10"/>
        <rFont val="標楷體"/>
        <family val="4"/>
      </rPr>
      <t>南山人壽保險公司</t>
    </r>
  </si>
  <si>
    <r>
      <t xml:space="preserve">  </t>
    </r>
    <r>
      <rPr>
        <sz val="10"/>
        <rFont val="標楷體"/>
        <family val="4"/>
      </rPr>
      <t>新光人壽保險公司</t>
    </r>
  </si>
  <si>
    <r>
      <t xml:space="preserve">  </t>
    </r>
    <r>
      <rPr>
        <sz val="10"/>
        <rFont val="標楷體"/>
        <family val="4"/>
      </rPr>
      <t>富邦人壽保險公司</t>
    </r>
  </si>
  <si>
    <r>
      <t xml:space="preserve">  </t>
    </r>
    <r>
      <rPr>
        <sz val="10"/>
        <rFont val="標楷體"/>
        <family val="4"/>
      </rPr>
      <t>國寶人壽保險公司</t>
    </r>
  </si>
  <si>
    <r>
      <t xml:space="preserve">  </t>
    </r>
    <r>
      <rPr>
        <sz val="10"/>
        <rFont val="標楷體"/>
        <family val="4"/>
      </rPr>
      <t>三商美邦人壽保險公司</t>
    </r>
  </si>
  <si>
    <r>
      <t xml:space="preserve">  </t>
    </r>
    <r>
      <rPr>
        <sz val="10"/>
        <rFont val="標楷體"/>
        <family val="4"/>
      </rPr>
      <t>朝陽人壽保險公司</t>
    </r>
  </si>
  <si>
    <r>
      <t xml:space="preserve">  </t>
    </r>
    <r>
      <rPr>
        <sz val="10"/>
        <rFont val="標楷體"/>
        <family val="4"/>
      </rPr>
      <t>幸福人壽保險公司</t>
    </r>
  </si>
  <si>
    <r>
      <t xml:space="preserve">  </t>
    </r>
    <r>
      <rPr>
        <sz val="10"/>
        <rFont val="標楷體"/>
        <family val="4"/>
      </rPr>
      <t>遠雄人壽保險公司</t>
    </r>
  </si>
  <si>
    <r>
      <t xml:space="preserve">  </t>
    </r>
    <r>
      <rPr>
        <sz val="10"/>
        <rFont val="標楷體"/>
        <family val="4"/>
      </rPr>
      <t>宏泰人壽保險公司</t>
    </r>
  </si>
  <si>
    <r>
      <t xml:space="preserve">  </t>
    </r>
    <r>
      <rPr>
        <sz val="10"/>
        <rFont val="標楷體"/>
        <family val="4"/>
      </rPr>
      <t>安聯人壽保險公司</t>
    </r>
  </si>
  <si>
    <r>
      <t xml:space="preserve">  </t>
    </r>
    <r>
      <rPr>
        <sz val="10"/>
        <rFont val="標楷體"/>
        <family val="4"/>
      </rPr>
      <t>保德信國際人壽保險公司</t>
    </r>
  </si>
  <si>
    <r>
      <t xml:space="preserve">  </t>
    </r>
    <r>
      <rPr>
        <sz val="10"/>
        <rFont val="標楷體"/>
        <family val="4"/>
      </rPr>
      <t>全球人壽保險公司</t>
    </r>
  </si>
  <si>
    <r>
      <t xml:space="preserve">  </t>
    </r>
    <r>
      <rPr>
        <sz val="10"/>
        <rFont val="標楷體"/>
        <family val="4"/>
      </rPr>
      <t>元大人壽保險公司</t>
    </r>
  </si>
  <si>
    <r>
      <t xml:space="preserve">  </t>
    </r>
    <r>
      <rPr>
        <sz val="10"/>
        <rFont val="標楷體"/>
        <family val="4"/>
      </rPr>
      <t>中國信託人壽保險公司</t>
    </r>
  </si>
  <si>
    <r>
      <t xml:space="preserve">  </t>
    </r>
    <r>
      <rPr>
        <sz val="10"/>
        <rFont val="標楷體"/>
        <family val="4"/>
      </rPr>
      <t>第一金人壽保險公司</t>
    </r>
  </si>
  <si>
    <r>
      <t xml:space="preserve">  </t>
    </r>
    <r>
      <rPr>
        <sz val="10"/>
        <rFont val="標楷體"/>
        <family val="4"/>
      </rPr>
      <t>合作金庫人壽保險公司</t>
    </r>
  </si>
  <si>
    <r>
      <t xml:space="preserve">  </t>
    </r>
    <r>
      <rPr>
        <sz val="10"/>
        <rFont val="標楷體"/>
        <family val="4"/>
      </rPr>
      <t>國際康健人壽保險公司</t>
    </r>
  </si>
  <si>
    <r>
      <t xml:space="preserve">  </t>
    </r>
    <r>
      <rPr>
        <sz val="10"/>
        <rFont val="標楷體"/>
        <family val="4"/>
      </rPr>
      <t>英屬百慕達商友邦人壽保險公司台灣分公司</t>
    </r>
  </si>
  <si>
    <r>
      <t xml:space="preserve">  </t>
    </r>
    <r>
      <rPr>
        <sz val="10"/>
        <rFont val="標楷體"/>
        <family val="4"/>
      </rPr>
      <t>英屬百慕達商宏利人壽保險公司台灣分公司</t>
    </r>
  </si>
  <si>
    <r>
      <t xml:space="preserve">  </t>
    </r>
    <r>
      <rPr>
        <sz val="10"/>
        <rFont val="標楷體"/>
        <family val="4"/>
      </rPr>
      <t>法商法國巴黎人壽保險公司台灣分公司</t>
    </r>
  </si>
  <si>
    <r>
      <t xml:space="preserve">  </t>
    </r>
    <r>
      <rPr>
        <sz val="10"/>
        <rFont val="標楷體"/>
        <family val="4"/>
      </rPr>
      <t>英屬百慕達商中泰人壽保險公司台灣分公司</t>
    </r>
  </si>
  <si>
    <r>
      <t xml:space="preserve">  </t>
    </r>
    <r>
      <rPr>
        <sz val="10"/>
        <rFont val="標楷體"/>
        <family val="4"/>
      </rPr>
      <t>英屬曼島商蘇黎世人壽保險公司台灣分公司</t>
    </r>
  </si>
  <si>
    <r>
      <rPr>
        <sz val="10"/>
        <rFont val="標楷體"/>
        <family val="4"/>
      </rPr>
      <t>公</t>
    </r>
    <r>
      <rPr>
        <sz val="10"/>
        <rFont val="Times New Roman"/>
        <family val="1"/>
      </rPr>
      <t xml:space="preserve">             </t>
    </r>
    <r>
      <rPr>
        <sz val="10"/>
        <rFont val="標楷體"/>
        <family val="4"/>
      </rPr>
      <t>司</t>
    </r>
    <r>
      <rPr>
        <sz val="10"/>
        <rFont val="Times New Roman"/>
        <family val="1"/>
      </rPr>
      <t xml:space="preserve">             </t>
    </r>
    <r>
      <rPr>
        <sz val="10"/>
        <rFont val="標楷體"/>
        <family val="4"/>
      </rPr>
      <t>別</t>
    </r>
  </si>
  <si>
    <r>
      <rPr>
        <sz val="10"/>
        <rFont val="標楷體"/>
        <family val="4"/>
      </rPr>
      <t>比</t>
    </r>
    <r>
      <rPr>
        <sz val="10"/>
        <rFont val="Times New Roman"/>
        <family val="1"/>
      </rPr>
      <t xml:space="preserve">   </t>
    </r>
    <r>
      <rPr>
        <sz val="10"/>
        <rFont val="標楷體"/>
        <family val="4"/>
      </rPr>
      <t>較</t>
    </r>
    <r>
      <rPr>
        <sz val="10"/>
        <rFont val="Times New Roman"/>
        <family val="1"/>
      </rPr>
      <t xml:space="preserve">   </t>
    </r>
    <r>
      <rPr>
        <sz val="10"/>
        <rFont val="標楷體"/>
        <family val="4"/>
      </rPr>
      <t>增</t>
    </r>
    <r>
      <rPr>
        <sz val="10"/>
        <rFont val="Times New Roman"/>
        <family val="1"/>
      </rPr>
      <t xml:space="preserve">   </t>
    </r>
    <r>
      <rPr>
        <sz val="10"/>
        <rFont val="標楷體"/>
        <family val="4"/>
      </rPr>
      <t>減</t>
    </r>
  </si>
  <si>
    <r>
      <rPr>
        <sz val="10"/>
        <rFont val="標楷體"/>
        <family val="4"/>
      </rPr>
      <t>金</t>
    </r>
    <r>
      <rPr>
        <sz val="10"/>
        <rFont val="Times New Roman"/>
        <family val="1"/>
      </rPr>
      <t xml:space="preserve">      </t>
    </r>
    <r>
      <rPr>
        <sz val="10"/>
        <rFont val="標楷體"/>
        <family val="4"/>
      </rPr>
      <t>額</t>
    </r>
  </si>
  <si>
    <r>
      <t xml:space="preserve">    </t>
    </r>
    <r>
      <rPr>
        <sz val="10"/>
        <rFont val="標楷體"/>
        <family val="4"/>
      </rPr>
      <t>合　</t>
    </r>
    <r>
      <rPr>
        <sz val="10"/>
        <rFont val="Times New Roman"/>
        <family val="1"/>
      </rPr>
      <t xml:space="preserve">  </t>
    </r>
    <r>
      <rPr>
        <sz val="10"/>
        <rFont val="標楷體"/>
        <family val="4"/>
      </rPr>
      <t>　　　　　　　　　　　計</t>
    </r>
  </si>
  <si>
    <r>
      <rPr>
        <sz val="10"/>
        <rFont val="標楷體"/>
        <family val="4"/>
      </rPr>
      <t>註：</t>
    </r>
    <r>
      <rPr>
        <sz val="10"/>
        <rFont val="Times New Roman"/>
        <family val="1"/>
      </rPr>
      <t>1.</t>
    </r>
    <r>
      <rPr>
        <sz val="10"/>
        <rFont val="標楷體"/>
        <family val="4"/>
      </rPr>
      <t>國際紐約人壽保險公司於</t>
    </r>
    <r>
      <rPr>
        <sz val="10"/>
        <rFont val="Times New Roman"/>
        <family val="1"/>
      </rPr>
      <t>103.3.20</t>
    </r>
    <r>
      <rPr>
        <sz val="10"/>
        <rFont val="標楷體"/>
        <family val="4"/>
      </rPr>
      <t>更名為元大人壽保險公司。</t>
    </r>
    <r>
      <rPr>
        <sz val="10"/>
        <rFont val="Times New Roman"/>
        <family val="1"/>
      </rPr>
      <t>(</t>
    </r>
    <r>
      <rPr>
        <sz val="10"/>
        <rFont val="標楷體"/>
        <family val="4"/>
      </rPr>
      <t>以下各表同</t>
    </r>
    <r>
      <rPr>
        <sz val="10"/>
        <rFont val="Times New Roman"/>
        <family val="1"/>
      </rPr>
      <t>)</t>
    </r>
  </si>
  <si>
    <r>
      <rPr>
        <sz val="10"/>
        <rFont val="標楷體"/>
        <family val="4"/>
      </rPr>
      <t>單位：新臺幣百萬元</t>
    </r>
  </si>
  <si>
    <r>
      <t xml:space="preserve">  </t>
    </r>
    <r>
      <rPr>
        <sz val="10"/>
        <rFont val="標楷體"/>
        <family val="4"/>
      </rPr>
      <t>臺銀人壽保險公司</t>
    </r>
  </si>
  <si>
    <r>
      <t xml:space="preserve">  </t>
    </r>
    <r>
      <rPr>
        <sz val="10"/>
        <rFont val="標楷體"/>
        <family val="4"/>
      </rPr>
      <t>安聯人壽保險公司</t>
    </r>
  </si>
  <si>
    <r>
      <t xml:space="preserve">  </t>
    </r>
    <r>
      <rPr>
        <sz val="10"/>
        <rFont val="標楷體"/>
        <family val="4"/>
      </rPr>
      <t>全球人壽保險公司</t>
    </r>
  </si>
  <si>
    <r>
      <t>(</t>
    </r>
    <r>
      <rPr>
        <sz val="20"/>
        <rFont val="標楷體"/>
        <family val="4"/>
      </rPr>
      <t>三</t>
    </r>
    <r>
      <rPr>
        <sz val="20"/>
        <rFont val="Times New Roman"/>
        <family val="1"/>
      </rPr>
      <t>)</t>
    </r>
    <r>
      <rPr>
        <sz val="20"/>
        <rFont val="標楷體"/>
        <family val="4"/>
      </rPr>
      <t>保險負債</t>
    </r>
  </si>
  <si>
    <r>
      <t xml:space="preserve">  </t>
    </r>
    <r>
      <rPr>
        <sz val="10"/>
        <rFont val="標楷體"/>
        <family val="4"/>
      </rPr>
      <t>國泰人壽保險公司</t>
    </r>
  </si>
  <si>
    <r>
      <t xml:space="preserve"> 1.</t>
    </r>
    <r>
      <rPr>
        <sz val="13"/>
        <rFont val="標楷體"/>
        <family val="4"/>
      </rPr>
      <t>政府債券</t>
    </r>
  </si>
  <si>
    <r>
      <t xml:space="preserve"> </t>
    </r>
    <r>
      <rPr>
        <sz val="10"/>
        <rFont val="標楷體"/>
        <family val="4"/>
      </rPr>
      <t>註：政府債券包括公債及國庫券。</t>
    </r>
  </si>
  <si>
    <r>
      <t xml:space="preserve"> 2.</t>
    </r>
    <r>
      <rPr>
        <sz val="13"/>
        <rFont val="標楷體"/>
        <family val="4"/>
      </rPr>
      <t>其他有價證券投資</t>
    </r>
  </si>
  <si>
    <r>
      <t xml:space="preserve">  </t>
    </r>
    <r>
      <rPr>
        <sz val="10"/>
        <rFont val="標楷體"/>
        <family val="4"/>
      </rPr>
      <t>朝陽人壽保險公司</t>
    </r>
  </si>
  <si>
    <r>
      <t xml:space="preserve">  </t>
    </r>
    <r>
      <rPr>
        <sz val="10"/>
        <rFont val="標楷體"/>
        <family val="4"/>
      </rPr>
      <t>元大人壽保險公司</t>
    </r>
  </si>
  <si>
    <r>
      <t xml:space="preserve">  </t>
    </r>
    <r>
      <rPr>
        <sz val="10"/>
        <rFont val="標楷體"/>
        <family val="4"/>
      </rPr>
      <t>中國信託人壽保險公司</t>
    </r>
  </si>
  <si>
    <r>
      <t xml:space="preserve">  </t>
    </r>
    <r>
      <rPr>
        <sz val="10"/>
        <rFont val="標楷體"/>
        <family val="4"/>
      </rPr>
      <t>第一金人壽保險公司</t>
    </r>
  </si>
  <si>
    <r>
      <t xml:space="preserve">  </t>
    </r>
    <r>
      <rPr>
        <sz val="10"/>
        <rFont val="標楷體"/>
        <family val="4"/>
      </rPr>
      <t>合作金庫人壽保險公司</t>
    </r>
  </si>
  <si>
    <r>
      <t xml:space="preserve">  </t>
    </r>
    <r>
      <rPr>
        <sz val="10"/>
        <rFont val="標楷體"/>
        <family val="4"/>
      </rPr>
      <t>國際康健人壽保險公司</t>
    </r>
  </si>
  <si>
    <r>
      <t xml:space="preserve">  </t>
    </r>
    <r>
      <rPr>
        <sz val="10"/>
        <rFont val="標楷體"/>
        <family val="4"/>
      </rPr>
      <t>英屬百慕達商友邦人壽保險公司台灣分公司</t>
    </r>
  </si>
  <si>
    <r>
      <t xml:space="preserve">  </t>
    </r>
    <r>
      <rPr>
        <sz val="10"/>
        <rFont val="標楷體"/>
        <family val="4"/>
      </rPr>
      <t>英屬百慕達商宏利人壽保險公司台灣分公司</t>
    </r>
  </si>
  <si>
    <r>
      <t xml:space="preserve">  </t>
    </r>
    <r>
      <rPr>
        <sz val="10"/>
        <rFont val="標楷體"/>
        <family val="4"/>
      </rPr>
      <t>英屬曼島商蘇黎世人壽保險公司台灣分公司</t>
    </r>
  </si>
  <si>
    <r>
      <t xml:space="preserve">   1.</t>
    </r>
    <r>
      <rPr>
        <sz val="13"/>
        <rFont val="標楷體"/>
        <family val="4"/>
      </rPr>
      <t>資本比率分析</t>
    </r>
  </si>
  <si>
    <r>
      <t xml:space="preserve">    (2)</t>
    </r>
    <r>
      <rPr>
        <sz val="13"/>
        <color indexed="8"/>
        <rFont val="標楷體"/>
        <family val="4"/>
      </rPr>
      <t>業主權益占資產總額比率</t>
    </r>
  </si>
  <si>
    <r>
      <t xml:space="preserve">       </t>
    </r>
    <r>
      <rPr>
        <sz val="13"/>
        <color indexed="8"/>
        <rFont val="標楷體"/>
        <family val="4"/>
      </rPr>
      <t>百分點。</t>
    </r>
  </si>
  <si>
    <r>
      <t xml:space="preserve">    (3)</t>
    </r>
    <r>
      <rPr>
        <sz val="13"/>
        <color indexed="8"/>
        <rFont val="標楷體"/>
        <family val="4"/>
      </rPr>
      <t>稅前純益占業主權益比率</t>
    </r>
  </si>
  <si>
    <r>
      <t xml:space="preserve">    (1)</t>
    </r>
    <r>
      <rPr>
        <sz val="13"/>
        <color indexed="8"/>
        <rFont val="標楷體"/>
        <family val="4"/>
      </rPr>
      <t>負債占業主權益比率</t>
    </r>
  </si>
  <si>
    <r>
      <t xml:space="preserve">       656.3 </t>
    </r>
    <r>
      <rPr>
        <sz val="13"/>
        <color indexed="8"/>
        <rFont val="標楷體"/>
        <family val="4"/>
      </rPr>
      <t>個百分點。</t>
    </r>
  </si>
  <si>
    <r>
      <t xml:space="preserve">   2.</t>
    </r>
    <r>
      <rPr>
        <sz val="13"/>
        <color indexed="8"/>
        <rFont val="標楷體"/>
        <family val="4"/>
      </rPr>
      <t>收益性分析</t>
    </r>
  </si>
  <si>
    <r>
      <t xml:space="preserve">    (1)</t>
    </r>
    <r>
      <rPr>
        <sz val="13"/>
        <color indexed="8"/>
        <rFont val="標楷體"/>
        <family val="4"/>
      </rPr>
      <t>營業利益占營業收入比率</t>
    </r>
  </si>
  <si>
    <r>
      <t xml:space="preserve">    (2)</t>
    </r>
    <r>
      <rPr>
        <sz val="13"/>
        <color indexed="8"/>
        <rFont val="標楷體"/>
        <family val="4"/>
      </rPr>
      <t>稅前純益占營業收入比率</t>
    </r>
  </si>
  <si>
    <r>
      <t xml:space="preserve">      </t>
    </r>
    <r>
      <rPr>
        <sz val="12"/>
        <rFont val="標楷體"/>
        <family val="4"/>
      </rPr>
      <t>透過損益按公允價值衡量</t>
    </r>
  </si>
  <si>
    <r>
      <t xml:space="preserve">      </t>
    </r>
    <r>
      <rPr>
        <sz val="12"/>
        <rFont val="標楷體"/>
        <family val="4"/>
      </rPr>
      <t>之金融資產及負債損益</t>
    </r>
  </si>
  <si>
    <r>
      <t xml:space="preserve">      </t>
    </r>
    <r>
      <rPr>
        <sz val="12"/>
        <rFont val="標楷體"/>
        <family val="4"/>
      </rPr>
      <t>無活絡市場之債券投資損益</t>
    </r>
  </si>
  <si>
    <r>
      <t xml:space="preserve">      </t>
    </r>
    <r>
      <rPr>
        <sz val="12"/>
        <rFont val="標楷體"/>
        <family val="4"/>
      </rPr>
      <t>之已實現損益</t>
    </r>
  </si>
  <si>
    <r>
      <t xml:space="preserve">      </t>
    </r>
    <r>
      <rPr>
        <sz val="12"/>
        <rFont val="標楷體"/>
        <family val="4"/>
      </rPr>
      <t>外匯價格變動準備金淨變動</t>
    </r>
  </si>
  <si>
    <r>
      <t xml:space="preserve">      </t>
    </r>
    <r>
      <rPr>
        <sz val="12"/>
        <rFont val="標楷體"/>
        <family val="4"/>
      </rPr>
      <t>投資性不動產</t>
    </r>
    <r>
      <rPr>
        <sz val="12"/>
        <rFont val="Times New Roman"/>
        <family val="1"/>
      </rPr>
      <t>(</t>
    </r>
    <r>
      <rPr>
        <sz val="12"/>
        <rFont val="標楷體"/>
        <family val="4"/>
      </rPr>
      <t>損</t>
    </r>
    <r>
      <rPr>
        <sz val="12"/>
        <rFont val="Times New Roman"/>
        <family val="1"/>
      </rPr>
      <t>)</t>
    </r>
    <r>
      <rPr>
        <sz val="12"/>
        <rFont val="標楷體"/>
        <family val="4"/>
      </rPr>
      <t>益</t>
    </r>
  </si>
  <si>
    <r>
      <t xml:space="preserve">    </t>
    </r>
    <r>
      <rPr>
        <sz val="12"/>
        <rFont val="標楷體"/>
        <family val="4"/>
      </rPr>
      <t>分離帳戶保險商品收益</t>
    </r>
  </si>
  <si>
    <r>
      <t xml:space="preserve">   </t>
    </r>
    <r>
      <rPr>
        <sz val="12"/>
        <rFont val="標楷體"/>
        <family val="4"/>
      </rPr>
      <t>其他營業收入</t>
    </r>
  </si>
  <si>
    <r>
      <t xml:space="preserve">   </t>
    </r>
    <r>
      <rPr>
        <sz val="12"/>
        <rFont val="標楷體"/>
        <family val="4"/>
      </rPr>
      <t>分離帳戶保險商品收益</t>
    </r>
  </si>
  <si>
    <r>
      <t xml:space="preserve">            </t>
    </r>
    <r>
      <rPr>
        <sz val="12"/>
        <rFont val="標楷體"/>
        <family val="4"/>
      </rPr>
      <t>未滿期保費準備淨變動</t>
    </r>
  </si>
  <si>
    <r>
      <t>103</t>
    </r>
    <r>
      <rPr>
        <sz val="10"/>
        <rFont val="標楷體"/>
        <family val="4"/>
      </rPr>
      <t>年底</t>
    </r>
  </si>
  <si>
    <r>
      <t>102</t>
    </r>
    <r>
      <rPr>
        <sz val="10"/>
        <rFont val="標楷體"/>
        <family val="4"/>
      </rPr>
      <t>年底</t>
    </r>
  </si>
  <si>
    <r>
      <t xml:space="preserve">       103</t>
    </r>
    <r>
      <rPr>
        <sz val="13"/>
        <color indexed="8"/>
        <rFont val="標楷體"/>
        <family val="4"/>
      </rPr>
      <t>年底全體人壽保險公司負債總額占業主權益比率為</t>
    </r>
    <r>
      <rPr>
        <sz val="13"/>
        <color indexed="8"/>
        <rFont val="Times New Roman"/>
        <family val="1"/>
      </rPr>
      <t xml:space="preserve"> 1,804.1 </t>
    </r>
    <r>
      <rPr>
        <sz val="13"/>
        <color indexed="8"/>
        <rFont val="標楷體"/>
        <family val="4"/>
      </rPr>
      <t>％，較上年底減少</t>
    </r>
  </si>
  <si>
    <r>
      <t xml:space="preserve">       103</t>
    </r>
    <r>
      <rPr>
        <sz val="13"/>
        <color indexed="8"/>
        <rFont val="標楷體"/>
        <family val="4"/>
      </rPr>
      <t>年全體人壽保險公司營業利益占營業收入比率為</t>
    </r>
    <r>
      <rPr>
        <sz val="13"/>
        <color indexed="8"/>
        <rFont val="Times New Roman"/>
        <family val="1"/>
      </rPr>
      <t xml:space="preserve"> 3.3 </t>
    </r>
    <r>
      <rPr>
        <sz val="13"/>
        <color indexed="8"/>
        <rFont val="標楷體"/>
        <family val="4"/>
      </rPr>
      <t>％，較上年底增加</t>
    </r>
    <r>
      <rPr>
        <sz val="13"/>
        <color indexed="8"/>
        <rFont val="Times New Roman"/>
        <family val="1"/>
      </rPr>
      <t xml:space="preserve"> 1.3 </t>
    </r>
    <r>
      <rPr>
        <sz val="13"/>
        <color indexed="8"/>
        <rFont val="標楷體"/>
        <family val="4"/>
      </rPr>
      <t>個</t>
    </r>
  </si>
  <si>
    <r>
      <t xml:space="preserve">       103</t>
    </r>
    <r>
      <rPr>
        <sz val="13"/>
        <color indexed="8"/>
        <rFont val="標楷體"/>
        <family val="4"/>
      </rPr>
      <t>年全體人壽保險公司稅前純益占營業收入比率為</t>
    </r>
    <r>
      <rPr>
        <sz val="13"/>
        <color indexed="8"/>
        <rFont val="Times New Roman"/>
        <family val="1"/>
      </rPr>
      <t xml:space="preserve"> 3.4 </t>
    </r>
    <r>
      <rPr>
        <sz val="13"/>
        <color indexed="8"/>
        <rFont val="標楷體"/>
        <family val="4"/>
      </rPr>
      <t>％，較上年底增加</t>
    </r>
    <r>
      <rPr>
        <sz val="13"/>
        <color indexed="8"/>
        <rFont val="Times New Roman"/>
        <family val="1"/>
      </rPr>
      <t xml:space="preserve"> 1.3 </t>
    </r>
    <r>
      <rPr>
        <sz val="13"/>
        <color indexed="8"/>
        <rFont val="標楷體"/>
        <family val="4"/>
      </rPr>
      <t>個</t>
    </r>
  </si>
  <si>
    <r>
      <t>103</t>
    </r>
    <r>
      <rPr>
        <sz val="11"/>
        <rFont val="標楷體"/>
        <family val="4"/>
      </rPr>
      <t>年底</t>
    </r>
  </si>
  <si>
    <r>
      <t>102</t>
    </r>
    <r>
      <rPr>
        <sz val="11"/>
        <rFont val="標楷體"/>
        <family val="4"/>
      </rPr>
      <t>年底</t>
    </r>
  </si>
  <si>
    <r>
      <t>103</t>
    </r>
    <r>
      <rPr>
        <sz val="11"/>
        <rFont val="標楷體"/>
        <family val="4"/>
      </rPr>
      <t>年</t>
    </r>
  </si>
  <si>
    <r>
      <t>102</t>
    </r>
    <r>
      <rPr>
        <sz val="11"/>
        <rFont val="標楷體"/>
        <family val="4"/>
      </rPr>
      <t>年</t>
    </r>
  </si>
  <si>
    <r>
      <t xml:space="preserve">        2.</t>
    </r>
    <r>
      <rPr>
        <sz val="10"/>
        <rFont val="標楷體"/>
        <family val="4"/>
      </rPr>
      <t>英屬百慕達商宏利人壽保險公司台灣分公司於</t>
    </r>
    <r>
      <rPr>
        <sz val="10"/>
        <rFont val="Times New Roman"/>
        <family val="1"/>
      </rPr>
      <t>103.1.1</t>
    </r>
    <r>
      <rPr>
        <sz val="10"/>
        <rFont val="標楷體"/>
        <family val="4"/>
      </rPr>
      <t>為中國信託人壽保險公司合併。</t>
    </r>
    <r>
      <rPr>
        <sz val="10"/>
        <rFont val="Times New Roman"/>
        <family val="1"/>
      </rPr>
      <t>(</t>
    </r>
    <r>
      <rPr>
        <sz val="10"/>
        <rFont val="標楷體"/>
        <family val="4"/>
      </rPr>
      <t>以下各表同</t>
    </r>
    <r>
      <rPr>
        <sz val="10"/>
        <rFont val="Times New Roman"/>
        <family val="1"/>
      </rPr>
      <t>)</t>
    </r>
  </si>
  <si>
    <r>
      <t xml:space="preserve">  </t>
    </r>
    <r>
      <rPr>
        <sz val="11"/>
        <rFont val="標楷體"/>
        <family val="4"/>
      </rPr>
      <t>保留盈餘</t>
    </r>
  </si>
  <si>
    <r>
      <t xml:space="preserve">  </t>
    </r>
    <r>
      <rPr>
        <sz val="11"/>
        <rFont val="標楷體"/>
        <family val="4"/>
      </rPr>
      <t>其他權益</t>
    </r>
  </si>
  <si>
    <t>全體人壽保險公司資產負債統計表</t>
  </si>
  <si>
    <t>全體人壽保險公司綜合損益統計表</t>
  </si>
  <si>
    <r>
      <t xml:space="preserve"> 69.3 </t>
    </r>
    <r>
      <rPr>
        <sz val="13"/>
        <rFont val="標楷體"/>
        <family val="4"/>
      </rPr>
      <t>％為最多；利息收入</t>
    </r>
    <r>
      <rPr>
        <sz val="13"/>
        <rFont val="Times New Roman"/>
        <family val="1"/>
      </rPr>
      <t xml:space="preserve"> 434,938 </t>
    </r>
    <r>
      <rPr>
        <sz val="13"/>
        <rFont val="標楷體"/>
        <family val="4"/>
      </rPr>
      <t>百萬元占</t>
    </r>
    <r>
      <rPr>
        <sz val="13"/>
        <rFont val="Times New Roman"/>
        <family val="1"/>
      </rPr>
      <t xml:space="preserve"> 13.0 </t>
    </r>
    <r>
      <rPr>
        <sz val="13"/>
        <rFont val="標楷體"/>
        <family val="4"/>
      </rPr>
      <t>％</t>
    </r>
    <r>
      <rPr>
        <sz val="13"/>
        <rFont val="Times New Roman"/>
        <family val="1"/>
      </rPr>
      <t xml:space="preserve"> </t>
    </r>
    <r>
      <rPr>
        <sz val="13"/>
        <rFont val="標楷體"/>
        <family val="4"/>
      </rPr>
      <t>次之。</t>
    </r>
  </si>
  <si>
    <r>
      <rPr>
        <sz val="13"/>
        <rFont val="標楷體"/>
        <family val="4"/>
      </rPr>
      <t>變動</t>
    </r>
    <r>
      <rPr>
        <sz val="13"/>
        <rFont val="Times New Roman"/>
        <family val="1"/>
      </rPr>
      <t xml:space="preserve"> 1,353,945 </t>
    </r>
    <r>
      <rPr>
        <sz val="13"/>
        <rFont val="標楷體"/>
        <family val="4"/>
      </rPr>
      <t>百萬元，為營業收入總額之</t>
    </r>
    <r>
      <rPr>
        <sz val="13"/>
        <rFont val="Times New Roman"/>
        <family val="1"/>
      </rPr>
      <t xml:space="preserve"> 40.4 </t>
    </r>
    <r>
      <rPr>
        <sz val="13"/>
        <rFont val="標楷體"/>
        <family val="4"/>
      </rPr>
      <t>％為最多；保險賠款與給付</t>
    </r>
    <r>
      <rPr>
        <sz val="13"/>
        <rFont val="Times New Roman"/>
        <family val="1"/>
      </rPr>
      <t xml:space="preserve"> 1,271,853 </t>
    </r>
    <r>
      <rPr>
        <sz val="13"/>
        <rFont val="標楷體"/>
        <family val="4"/>
      </rPr>
      <t>百萬</t>
    </r>
  </si>
  <si>
    <r>
      <rPr>
        <sz val="13"/>
        <rFont val="標楷體"/>
        <family val="4"/>
      </rPr>
      <t>元，為營業收入總額之</t>
    </r>
    <r>
      <rPr>
        <sz val="13"/>
        <rFont val="Times New Roman"/>
        <family val="1"/>
      </rPr>
      <t xml:space="preserve"> 38.0 </t>
    </r>
    <r>
      <rPr>
        <sz val="13"/>
        <rFont val="標楷體"/>
        <family val="4"/>
      </rPr>
      <t>％次之。</t>
    </r>
  </si>
  <si>
    <r>
      <t xml:space="preserve">      </t>
    </r>
    <r>
      <rPr>
        <sz val="13"/>
        <rFont val="標楷體"/>
        <family val="4"/>
      </rPr>
      <t>營業成本總額為</t>
    </r>
    <r>
      <rPr>
        <sz val="13"/>
        <rFont val="Times New Roman"/>
        <family val="1"/>
      </rPr>
      <t xml:space="preserve"> 3,139,228 </t>
    </r>
    <r>
      <rPr>
        <sz val="13"/>
        <rFont val="標楷體"/>
        <family val="4"/>
      </rPr>
      <t>百萬元，為營業收入總額之</t>
    </r>
    <r>
      <rPr>
        <sz val="13"/>
        <rFont val="Times New Roman"/>
        <family val="1"/>
      </rPr>
      <t xml:space="preserve"> 93.8 </t>
    </r>
    <r>
      <rPr>
        <sz val="13"/>
        <rFont val="標楷體"/>
        <family val="4"/>
      </rPr>
      <t>％，其中以其他保險負債淨</t>
    </r>
  </si>
  <si>
    <r>
      <t xml:space="preserve">      103</t>
    </r>
    <r>
      <rPr>
        <sz val="13"/>
        <rFont val="標楷體"/>
        <family val="4"/>
      </rPr>
      <t>年全體人壽保險公司稅前純益共計</t>
    </r>
    <r>
      <rPr>
        <sz val="13"/>
        <rFont val="Times New Roman"/>
        <family val="1"/>
      </rPr>
      <t xml:space="preserve"> 115,219 </t>
    </r>
    <r>
      <rPr>
        <sz val="13"/>
        <rFont val="標楷體"/>
        <family val="4"/>
      </rPr>
      <t>百萬元，占營業收入總額</t>
    </r>
    <r>
      <rPr>
        <sz val="13"/>
        <rFont val="Times New Roman"/>
        <family val="1"/>
      </rPr>
      <t xml:space="preserve"> 3,347,436 </t>
    </r>
    <r>
      <rPr>
        <sz val="13"/>
        <rFont val="標楷體"/>
        <family val="4"/>
      </rPr>
      <t>百萬</t>
    </r>
  </si>
  <si>
    <r>
      <t xml:space="preserve">      103</t>
    </r>
    <r>
      <rPr>
        <sz val="13"/>
        <rFont val="標楷體"/>
        <family val="4"/>
      </rPr>
      <t>年全體人壽保險公司之營業收入，以保費收入</t>
    </r>
    <r>
      <rPr>
        <sz val="13"/>
        <rFont val="Times New Roman"/>
        <family val="1"/>
      </rPr>
      <t xml:space="preserve"> 2,318,758 </t>
    </r>
    <r>
      <rPr>
        <sz val="13"/>
        <rFont val="標楷體"/>
        <family val="4"/>
      </rPr>
      <t>百萬元，占營業收入總額之</t>
    </r>
  </si>
  <si>
    <t>各人壽保險公司稅前純益統計表</t>
  </si>
  <si>
    <t>各人壽保險公司保險負債統計表</t>
  </si>
  <si>
    <t>各人壽保險公司業主權益統計表</t>
  </si>
  <si>
    <t>各人壽保險公司持有政府債券統計表</t>
  </si>
  <si>
    <t>各人壽保險公司其他有價證券投資統計表</t>
  </si>
  <si>
    <r>
      <t xml:space="preserve">   </t>
    </r>
    <r>
      <rPr>
        <sz val="13"/>
        <rFont val="標楷體"/>
        <family val="4"/>
      </rPr>
      <t>，富邦人壽保險公司</t>
    </r>
    <r>
      <rPr>
        <sz val="13"/>
        <rFont val="Times New Roman"/>
        <family val="1"/>
      </rPr>
      <t xml:space="preserve"> 511,235 </t>
    </r>
    <r>
      <rPr>
        <sz val="13"/>
        <rFont val="標楷體"/>
        <family val="4"/>
      </rPr>
      <t>百萬元占</t>
    </r>
    <r>
      <rPr>
        <sz val="13"/>
        <rFont val="Times New Roman"/>
        <family val="1"/>
      </rPr>
      <t xml:space="preserve"> 17.8 </t>
    </r>
    <r>
      <rPr>
        <sz val="13"/>
        <rFont val="標楷體"/>
        <family val="4"/>
      </rPr>
      <t>％次之。</t>
    </r>
  </si>
  <si>
    <r>
      <t xml:space="preserve">   18,308 </t>
    </r>
    <r>
      <rPr>
        <sz val="13"/>
        <rFont val="標楷體"/>
        <family val="4"/>
      </rPr>
      <t>百萬元或</t>
    </r>
    <r>
      <rPr>
        <sz val="13"/>
        <rFont val="Times New Roman"/>
        <family val="1"/>
      </rPr>
      <t xml:space="preserve"> 0.6 </t>
    </r>
    <r>
      <rPr>
        <sz val="13"/>
        <rFont val="標楷體"/>
        <family val="4"/>
      </rPr>
      <t>％，其中以國泰人壽保險公司</t>
    </r>
    <r>
      <rPr>
        <sz val="13"/>
        <rFont val="Times New Roman"/>
        <family val="1"/>
      </rPr>
      <t xml:space="preserve"> 587,507 </t>
    </r>
    <r>
      <rPr>
        <sz val="13"/>
        <rFont val="標楷體"/>
        <family val="4"/>
      </rPr>
      <t>百萬元占總餘額</t>
    </r>
    <r>
      <rPr>
        <sz val="13"/>
        <rFont val="Times New Roman"/>
        <family val="1"/>
      </rPr>
      <t xml:space="preserve"> 20.4 </t>
    </r>
    <r>
      <rPr>
        <sz val="13"/>
        <rFont val="標楷體"/>
        <family val="4"/>
      </rPr>
      <t>％</t>
    </r>
    <r>
      <rPr>
        <sz val="13"/>
        <rFont val="Times New Roman"/>
        <family val="1"/>
      </rPr>
      <t xml:space="preserve"> </t>
    </r>
    <r>
      <rPr>
        <sz val="13"/>
        <rFont val="標楷體"/>
        <family val="4"/>
      </rPr>
      <t>為最多</t>
    </r>
  </si>
  <si>
    <r>
      <t xml:space="preserve">           103</t>
    </r>
    <r>
      <rPr>
        <sz val="13"/>
        <rFont val="標楷體"/>
        <family val="4"/>
      </rPr>
      <t>年底全體人壽保險公司其他有價證券投資總餘額</t>
    </r>
    <r>
      <rPr>
        <sz val="13"/>
        <rFont val="Times New Roman"/>
        <family val="1"/>
      </rPr>
      <t xml:space="preserve"> 2,877,383 </t>
    </r>
    <r>
      <rPr>
        <sz val="13"/>
        <rFont val="標楷體"/>
        <family val="4"/>
      </rPr>
      <t>百萬元，較上年底增加</t>
    </r>
  </si>
  <si>
    <t>各人壽保險公司不動產投資淨額統計表</t>
  </si>
  <si>
    <t>各人壽保險公司放款統計表</t>
  </si>
  <si>
    <r>
      <t xml:space="preserve">     103</t>
    </r>
    <r>
      <rPr>
        <sz val="13"/>
        <rFont val="標楷體"/>
        <family val="4"/>
      </rPr>
      <t>年底全體人壽保險公司放款總額</t>
    </r>
    <r>
      <rPr>
        <sz val="13"/>
        <rFont val="Times New Roman"/>
        <family val="1"/>
      </rPr>
      <t xml:space="preserve"> 1,556,823 </t>
    </r>
    <r>
      <rPr>
        <sz val="13"/>
        <rFont val="標楷體"/>
        <family val="4"/>
      </rPr>
      <t>百萬元，較上年底增加</t>
    </r>
    <r>
      <rPr>
        <sz val="13"/>
        <rFont val="Times New Roman"/>
        <family val="1"/>
      </rPr>
      <t xml:space="preserve"> 111,476 </t>
    </r>
    <r>
      <rPr>
        <sz val="13"/>
        <rFont val="標楷體"/>
        <family val="4"/>
      </rPr>
      <t>百萬</t>
    </r>
    <r>
      <rPr>
        <sz val="13"/>
        <rFont val="標楷體"/>
        <family val="4"/>
      </rPr>
      <t>元或</t>
    </r>
  </si>
  <si>
    <r>
      <t xml:space="preserve">  </t>
    </r>
    <r>
      <rPr>
        <sz val="13"/>
        <rFont val="標楷體"/>
        <family val="4"/>
      </rPr>
      <t>公司</t>
    </r>
    <r>
      <rPr>
        <sz val="13"/>
        <rFont val="Times New Roman"/>
        <family val="1"/>
      </rPr>
      <t xml:space="preserve"> 211,915 </t>
    </r>
    <r>
      <rPr>
        <sz val="13"/>
        <rFont val="標楷體"/>
        <family val="4"/>
      </rPr>
      <t>百萬元占</t>
    </r>
    <r>
      <rPr>
        <sz val="13"/>
        <rFont val="Times New Roman"/>
        <family val="1"/>
      </rPr>
      <t xml:space="preserve"> 13.6 </t>
    </r>
    <r>
      <rPr>
        <sz val="13"/>
        <rFont val="標楷體"/>
        <family val="4"/>
      </rPr>
      <t>％次之。</t>
    </r>
  </si>
  <si>
    <r>
      <t xml:space="preserve">  7.7 </t>
    </r>
    <r>
      <rPr>
        <sz val="13"/>
        <rFont val="標楷體"/>
        <family val="4"/>
      </rPr>
      <t>％，其中以國泰人壽保險公司</t>
    </r>
    <r>
      <rPr>
        <sz val="13"/>
        <rFont val="Times New Roman"/>
        <family val="1"/>
      </rPr>
      <t xml:space="preserve"> 693,036 </t>
    </r>
    <r>
      <rPr>
        <sz val="13"/>
        <rFont val="標楷體"/>
        <family val="4"/>
      </rPr>
      <t>百萬元占總餘額</t>
    </r>
    <r>
      <rPr>
        <sz val="13"/>
        <rFont val="Times New Roman"/>
        <family val="1"/>
      </rPr>
      <t xml:space="preserve"> 44.5 </t>
    </r>
    <r>
      <rPr>
        <sz val="13"/>
        <rFont val="標楷體"/>
        <family val="4"/>
      </rPr>
      <t>％為最多，新光人壽保險</t>
    </r>
  </si>
  <si>
    <r>
      <t xml:space="preserve">       103</t>
    </r>
    <r>
      <rPr>
        <sz val="13"/>
        <color indexed="8"/>
        <rFont val="標楷體"/>
        <family val="4"/>
      </rPr>
      <t>年底全體人壽保險公司業主權益占資產總額比率為</t>
    </r>
    <r>
      <rPr>
        <sz val="13"/>
        <color indexed="8"/>
        <rFont val="Times New Roman"/>
        <family val="1"/>
      </rPr>
      <t xml:space="preserve"> 5.3 </t>
    </r>
    <r>
      <rPr>
        <sz val="13"/>
        <color indexed="8"/>
        <rFont val="標楷體"/>
        <family val="4"/>
      </rPr>
      <t>％，較上年底減少</t>
    </r>
    <r>
      <rPr>
        <sz val="13"/>
        <color indexed="8"/>
        <rFont val="Times New Roman"/>
        <family val="1"/>
      </rPr>
      <t xml:space="preserve"> 1.4 </t>
    </r>
  </si>
  <si>
    <r>
      <t xml:space="preserve">       </t>
    </r>
    <r>
      <rPr>
        <sz val="13"/>
        <color indexed="8"/>
        <rFont val="標楷體"/>
        <family val="4"/>
      </rPr>
      <t>個</t>
    </r>
    <r>
      <rPr>
        <sz val="13"/>
        <color indexed="8"/>
        <rFont val="標楷體"/>
        <family val="4"/>
      </rPr>
      <t>百分點。</t>
    </r>
  </si>
  <si>
    <r>
      <t xml:space="preserve">        103</t>
    </r>
    <r>
      <rPr>
        <sz val="13"/>
        <rFont val="標楷體"/>
        <family val="4"/>
      </rPr>
      <t>年底全體人壽保險公司資產總額</t>
    </r>
    <r>
      <rPr>
        <sz val="13"/>
        <rFont val="Times New Roman"/>
        <family val="1"/>
      </rPr>
      <t xml:space="preserve"> 18,635,066 </t>
    </r>
    <r>
      <rPr>
        <sz val="13"/>
        <rFont val="標楷體"/>
        <family val="4"/>
      </rPr>
      <t>百萬元，負債總額</t>
    </r>
    <r>
      <rPr>
        <sz val="13"/>
        <rFont val="Times New Roman"/>
        <family val="1"/>
      </rPr>
      <t xml:space="preserve"> 17,656,403 </t>
    </r>
    <r>
      <rPr>
        <sz val="13"/>
        <rFont val="標楷體"/>
        <family val="4"/>
      </rPr>
      <t>百萬元，業主權益總額</t>
    </r>
    <r>
      <rPr>
        <sz val="13"/>
        <rFont val="Times New Roman"/>
        <family val="1"/>
      </rPr>
      <t xml:space="preserve"> 978,663 </t>
    </r>
    <r>
      <rPr>
        <sz val="13"/>
        <rFont val="標楷體"/>
        <family val="4"/>
      </rPr>
      <t xml:space="preserve">百萬元。
</t>
    </r>
    <r>
      <rPr>
        <sz val="13"/>
        <rFont val="Times New Roman"/>
        <family val="1"/>
      </rPr>
      <t xml:space="preserve">        </t>
    </r>
    <r>
      <rPr>
        <sz val="13"/>
        <rFont val="標楷體"/>
        <family val="4"/>
      </rPr>
      <t>就</t>
    </r>
    <r>
      <rPr>
        <sz val="13"/>
        <rFont val="Times New Roman"/>
        <family val="1"/>
      </rPr>
      <t>103</t>
    </r>
    <r>
      <rPr>
        <sz val="13"/>
        <rFont val="標楷體"/>
        <family val="4"/>
      </rPr>
      <t>年底全體人壽保險公司資產負債結構分析，資產方面以無活絡市場之債券投資</t>
    </r>
    <r>
      <rPr>
        <sz val="13"/>
        <rFont val="Times New Roman"/>
        <family val="1"/>
      </rPr>
      <t xml:space="preserve">5,359,080 </t>
    </r>
    <r>
      <rPr>
        <sz val="13"/>
        <rFont val="標楷體"/>
        <family val="4"/>
      </rPr>
      <t>百萬元占資產總額之</t>
    </r>
    <r>
      <rPr>
        <sz val="13"/>
        <rFont val="Times New Roman"/>
        <family val="1"/>
      </rPr>
      <t xml:space="preserve"> 28.7 </t>
    </r>
    <r>
      <rPr>
        <sz val="13"/>
        <rFont val="標楷體"/>
        <family val="4"/>
      </rPr>
      <t>％為最多，備供出售金融資產</t>
    </r>
    <r>
      <rPr>
        <sz val="13"/>
        <rFont val="Times New Roman"/>
        <family val="1"/>
      </rPr>
      <t xml:space="preserve"> 5,332,868 </t>
    </r>
    <r>
      <rPr>
        <sz val="13"/>
        <rFont val="標楷體"/>
        <family val="4"/>
      </rPr>
      <t>百萬元占資產總額之</t>
    </r>
    <r>
      <rPr>
        <sz val="13"/>
        <rFont val="Times New Roman"/>
        <family val="1"/>
      </rPr>
      <t xml:space="preserve"> 28.6 </t>
    </r>
    <r>
      <rPr>
        <sz val="13"/>
        <rFont val="標楷體"/>
        <family val="4"/>
      </rPr>
      <t>％次之。負債方面以保險負債</t>
    </r>
    <r>
      <rPr>
        <sz val="13"/>
        <rFont val="Times New Roman"/>
        <family val="1"/>
      </rPr>
      <t xml:space="preserve"> 15,401,346 </t>
    </r>
    <r>
      <rPr>
        <sz val="13"/>
        <rFont val="標楷體"/>
        <family val="4"/>
      </rPr>
      <t>百萬元占資產總額之</t>
    </r>
    <r>
      <rPr>
        <sz val="13"/>
        <rFont val="Times New Roman"/>
        <family val="1"/>
      </rPr>
      <t xml:space="preserve"> 82.6</t>
    </r>
    <r>
      <rPr>
        <sz val="13"/>
        <rFont val="標楷體"/>
        <family val="4"/>
      </rPr>
      <t>％</t>
    </r>
    <r>
      <rPr>
        <sz val="13"/>
        <rFont val="Times New Roman"/>
        <family val="1"/>
      </rPr>
      <t xml:space="preserve"> </t>
    </r>
    <r>
      <rPr>
        <sz val="13"/>
        <rFont val="標楷體"/>
        <family val="4"/>
      </rPr>
      <t>為最多，分離帳戶保險商品負債</t>
    </r>
    <r>
      <rPr>
        <sz val="13"/>
        <rFont val="Times New Roman"/>
        <family val="1"/>
      </rPr>
      <t xml:space="preserve"> 1,502,772 </t>
    </r>
    <r>
      <rPr>
        <sz val="13"/>
        <rFont val="標楷體"/>
        <family val="4"/>
      </rPr>
      <t>百萬元占資產總額之</t>
    </r>
    <r>
      <rPr>
        <sz val="13"/>
        <rFont val="Times New Roman"/>
        <family val="1"/>
      </rPr>
      <t xml:space="preserve"> 8.1 </t>
    </r>
    <r>
      <rPr>
        <sz val="13"/>
        <rFont val="標楷體"/>
        <family val="4"/>
      </rPr>
      <t xml:space="preserve">％次之。
</t>
    </r>
  </si>
  <si>
    <r>
      <t xml:space="preserve">       103</t>
    </r>
    <r>
      <rPr>
        <sz val="13"/>
        <rFont val="標楷體"/>
        <family val="4"/>
      </rPr>
      <t>年底全體人壽保險公司保險負債備總額為</t>
    </r>
    <r>
      <rPr>
        <sz val="13"/>
        <rFont val="Times New Roman"/>
        <family val="1"/>
      </rPr>
      <t xml:space="preserve"> 15,401,346 </t>
    </r>
    <r>
      <rPr>
        <sz val="13"/>
        <rFont val="標楷體"/>
        <family val="4"/>
      </rPr>
      <t>百萬元，較上年底增加</t>
    </r>
    <r>
      <rPr>
        <sz val="13"/>
        <rFont val="Times New Roman"/>
        <family val="1"/>
      </rPr>
      <t xml:space="preserve">  1,455,366 </t>
    </r>
    <r>
      <rPr>
        <sz val="13"/>
        <rFont val="標楷體"/>
        <family val="4"/>
      </rPr>
      <t>百萬元或</t>
    </r>
    <r>
      <rPr>
        <sz val="13"/>
        <rFont val="Times New Roman"/>
        <family val="1"/>
      </rPr>
      <t xml:space="preserve"> 10.4 </t>
    </r>
    <r>
      <rPr>
        <sz val="13"/>
        <rFont val="標楷體"/>
        <family val="4"/>
      </rPr>
      <t>％，其中以國泰人壽保險公司</t>
    </r>
    <r>
      <rPr>
        <sz val="13"/>
        <rFont val="Times New Roman"/>
        <family val="1"/>
      </rPr>
      <t xml:space="preserve">3,693,114 </t>
    </r>
    <r>
      <rPr>
        <sz val="13"/>
        <rFont val="標楷體"/>
        <family val="4"/>
      </rPr>
      <t>百萬元占總餘額</t>
    </r>
    <r>
      <rPr>
        <sz val="13"/>
        <rFont val="Times New Roman"/>
        <family val="1"/>
      </rPr>
      <t xml:space="preserve"> 24.0 </t>
    </r>
    <r>
      <rPr>
        <sz val="13"/>
        <rFont val="標楷體"/>
        <family val="4"/>
      </rPr>
      <t>％</t>
    </r>
    <r>
      <rPr>
        <sz val="13"/>
        <rFont val="標楷體"/>
        <family val="4"/>
      </rPr>
      <t>為最多，南山人壽保險公司</t>
    </r>
    <r>
      <rPr>
        <sz val="13"/>
        <rFont val="Times New Roman"/>
        <family val="1"/>
      </rPr>
      <t xml:space="preserve"> 2,502,461 </t>
    </r>
    <r>
      <rPr>
        <sz val="13"/>
        <rFont val="標楷體"/>
        <family val="4"/>
      </rPr>
      <t>百萬元占</t>
    </r>
    <r>
      <rPr>
        <sz val="13"/>
        <rFont val="Times New Roman"/>
        <family val="1"/>
      </rPr>
      <t xml:space="preserve"> 16.2 </t>
    </r>
    <r>
      <rPr>
        <sz val="13"/>
        <rFont val="標楷體"/>
        <family val="4"/>
      </rPr>
      <t>％次之。</t>
    </r>
    <r>
      <rPr>
        <sz val="13"/>
        <rFont val="Times New Roman"/>
        <family val="1"/>
      </rPr>
      <t xml:space="preserve"> </t>
    </r>
  </si>
  <si>
    <r>
      <t xml:space="preserve">     103</t>
    </r>
    <r>
      <rPr>
        <sz val="13"/>
        <rFont val="標楷體"/>
        <family val="4"/>
      </rPr>
      <t>年底全體人壽保險公司業主權益總餘額</t>
    </r>
    <r>
      <rPr>
        <sz val="13"/>
        <rFont val="Times New Roman"/>
        <family val="1"/>
      </rPr>
      <t xml:space="preserve"> 978,663 </t>
    </r>
    <r>
      <rPr>
        <sz val="13"/>
        <rFont val="標楷體"/>
        <family val="4"/>
      </rPr>
      <t>百萬元，較上年底增加</t>
    </r>
    <r>
      <rPr>
        <sz val="13"/>
        <rFont val="Times New Roman"/>
        <family val="1"/>
      </rPr>
      <t xml:space="preserve"> 334,203 </t>
    </r>
    <r>
      <rPr>
        <sz val="13"/>
        <rFont val="標楷體"/>
        <family val="4"/>
      </rPr>
      <t>百萬元</t>
    </r>
  </si>
  <si>
    <r>
      <rPr>
        <sz val="13"/>
        <rFont val="標楷體"/>
        <family val="4"/>
      </rPr>
      <t>公司</t>
    </r>
    <r>
      <rPr>
        <sz val="13"/>
        <rFont val="Times New Roman"/>
        <family val="1"/>
      </rPr>
      <t xml:space="preserve"> 223,697 </t>
    </r>
    <r>
      <rPr>
        <sz val="13"/>
        <rFont val="標楷體"/>
        <family val="4"/>
      </rPr>
      <t>百萬元占</t>
    </r>
    <r>
      <rPr>
        <sz val="13"/>
        <rFont val="Times New Roman"/>
        <family val="1"/>
      </rPr>
      <t xml:space="preserve"> 22.8 </t>
    </r>
    <r>
      <rPr>
        <sz val="13"/>
        <rFont val="標楷體"/>
        <family val="4"/>
      </rPr>
      <t>％次之。</t>
    </r>
  </si>
  <si>
    <r>
      <rPr>
        <sz val="13"/>
        <rFont val="標楷體"/>
        <family val="4"/>
      </rPr>
      <t>或</t>
    </r>
    <r>
      <rPr>
        <sz val="13"/>
        <rFont val="Times New Roman"/>
        <family val="1"/>
      </rPr>
      <t xml:space="preserve"> 37.0 </t>
    </r>
    <r>
      <rPr>
        <sz val="13"/>
        <rFont val="標楷體"/>
        <family val="4"/>
      </rPr>
      <t>％，其中以國泰人壽保險公司</t>
    </r>
    <r>
      <rPr>
        <sz val="13"/>
        <rFont val="Times New Roman"/>
        <family val="1"/>
      </rPr>
      <t xml:space="preserve"> 324,907 </t>
    </r>
    <r>
      <rPr>
        <sz val="13"/>
        <rFont val="標楷體"/>
        <family val="4"/>
      </rPr>
      <t>百萬元占總餘額</t>
    </r>
    <r>
      <rPr>
        <sz val="13"/>
        <rFont val="Times New Roman"/>
        <family val="1"/>
      </rPr>
      <t xml:space="preserve"> 33.2 </t>
    </r>
    <r>
      <rPr>
        <sz val="13"/>
        <rFont val="標楷體"/>
        <family val="4"/>
      </rPr>
      <t>％為最多，富邦人壽保險</t>
    </r>
  </si>
  <si>
    <r>
      <t xml:space="preserve">   103</t>
    </r>
    <r>
      <rPr>
        <sz val="13"/>
        <rFont val="標楷體"/>
        <family val="4"/>
      </rPr>
      <t>年底全體人壽保險公司持有政府債券總餘額</t>
    </r>
    <r>
      <rPr>
        <sz val="13"/>
        <rFont val="Times New Roman"/>
        <family val="1"/>
      </rPr>
      <t xml:space="preserve"> 2,392,219 </t>
    </r>
    <r>
      <rPr>
        <sz val="13"/>
        <rFont val="標楷體"/>
        <family val="4"/>
      </rPr>
      <t>百萬元，較上年底減少</t>
    </r>
    <r>
      <rPr>
        <sz val="13"/>
        <rFont val="Times New Roman"/>
        <family val="1"/>
      </rPr>
      <t xml:space="preserve"> 154,688</t>
    </r>
    <r>
      <rPr>
        <sz val="13"/>
        <rFont val="標楷體"/>
        <family val="4"/>
      </rPr>
      <t>百</t>
    </r>
    <r>
      <rPr>
        <sz val="13"/>
        <rFont val="Times New Roman"/>
        <family val="1"/>
      </rPr>
      <t xml:space="preserve"> </t>
    </r>
  </si>
  <si>
    <r>
      <t xml:space="preserve">  </t>
    </r>
    <r>
      <rPr>
        <sz val="13"/>
        <rFont val="標楷體"/>
        <family val="4"/>
      </rPr>
      <t>保險公司</t>
    </r>
    <r>
      <rPr>
        <sz val="13"/>
        <rFont val="Times New Roman"/>
        <family val="1"/>
      </rPr>
      <t xml:space="preserve"> 393,964 </t>
    </r>
    <r>
      <rPr>
        <sz val="13"/>
        <rFont val="標楷體"/>
        <family val="4"/>
      </rPr>
      <t>百萬元占</t>
    </r>
    <r>
      <rPr>
        <sz val="13"/>
        <rFont val="Times New Roman"/>
        <family val="1"/>
      </rPr>
      <t xml:space="preserve"> 16.5 </t>
    </r>
    <r>
      <rPr>
        <sz val="13"/>
        <rFont val="標楷體"/>
        <family val="4"/>
      </rPr>
      <t>％次之。</t>
    </r>
  </si>
  <si>
    <r>
      <t xml:space="preserve">  </t>
    </r>
    <r>
      <rPr>
        <sz val="13"/>
        <rFont val="標楷體"/>
        <family val="4"/>
      </rPr>
      <t>萬元或</t>
    </r>
    <r>
      <rPr>
        <sz val="13"/>
        <rFont val="Times New Roman"/>
        <family val="1"/>
      </rPr>
      <t xml:space="preserve"> 6.1 %</t>
    </r>
    <r>
      <rPr>
        <sz val="13"/>
        <rFont val="標楷體"/>
        <family val="4"/>
      </rPr>
      <t>，其中以南山人壽保險公司</t>
    </r>
    <r>
      <rPr>
        <sz val="13"/>
        <rFont val="Times New Roman"/>
        <family val="1"/>
      </rPr>
      <t xml:space="preserve"> 461,492 </t>
    </r>
    <r>
      <rPr>
        <sz val="13"/>
        <rFont val="標楷體"/>
        <family val="4"/>
      </rPr>
      <t>百萬元占總餘額</t>
    </r>
    <r>
      <rPr>
        <sz val="13"/>
        <rFont val="Times New Roman"/>
        <family val="1"/>
      </rPr>
      <t xml:space="preserve"> 19.3 </t>
    </r>
    <r>
      <rPr>
        <sz val="13"/>
        <rFont val="標楷體"/>
        <family val="4"/>
      </rPr>
      <t>％為最多；富邦人壽</t>
    </r>
  </si>
  <si>
    <r>
      <t xml:space="preserve">      103</t>
    </r>
    <r>
      <rPr>
        <sz val="13"/>
        <rFont val="標楷體"/>
        <family val="4"/>
      </rPr>
      <t>年底全體人壽保險公司不動產投資淨額</t>
    </r>
    <r>
      <rPr>
        <sz val="13"/>
        <rFont val="Times New Roman"/>
        <family val="1"/>
      </rPr>
      <t xml:space="preserve"> 925,480 </t>
    </r>
    <r>
      <rPr>
        <sz val="13"/>
        <rFont val="標楷體"/>
        <family val="4"/>
      </rPr>
      <t>百萬元，較上年底增加</t>
    </r>
    <r>
      <rPr>
        <sz val="13"/>
        <rFont val="Times New Roman"/>
        <family val="1"/>
      </rPr>
      <t xml:space="preserve"> 234,686 </t>
    </r>
    <r>
      <rPr>
        <sz val="13"/>
        <rFont val="標楷體"/>
        <family val="4"/>
      </rPr>
      <t>百萬元</t>
    </r>
  </si>
  <si>
    <r>
      <t xml:space="preserve"> </t>
    </r>
    <r>
      <rPr>
        <sz val="13"/>
        <rFont val="標楷體"/>
        <family val="4"/>
      </rPr>
      <t>公司</t>
    </r>
    <r>
      <rPr>
        <sz val="13"/>
        <rFont val="Times New Roman"/>
        <family val="1"/>
      </rPr>
      <t xml:space="preserve"> 124,119 </t>
    </r>
    <r>
      <rPr>
        <sz val="13"/>
        <rFont val="標楷體"/>
        <family val="4"/>
      </rPr>
      <t>百萬元占</t>
    </r>
    <r>
      <rPr>
        <sz val="13"/>
        <rFont val="Times New Roman"/>
        <family val="1"/>
      </rPr>
      <t xml:space="preserve"> 13.4 </t>
    </r>
    <r>
      <rPr>
        <sz val="13"/>
        <rFont val="標楷體"/>
        <family val="4"/>
      </rPr>
      <t>％次之。</t>
    </r>
  </si>
  <si>
    <r>
      <t xml:space="preserve"> </t>
    </r>
    <r>
      <rPr>
        <sz val="13"/>
        <rFont val="標楷體"/>
        <family val="4"/>
      </rPr>
      <t>或</t>
    </r>
    <r>
      <rPr>
        <sz val="13"/>
        <rFont val="Times New Roman"/>
        <family val="1"/>
      </rPr>
      <t xml:space="preserve"> 34.0 </t>
    </r>
    <r>
      <rPr>
        <sz val="13"/>
        <rFont val="標楷體"/>
        <family val="4"/>
      </rPr>
      <t>％，其中以國泰人壽保險公司</t>
    </r>
    <r>
      <rPr>
        <sz val="13"/>
        <rFont val="Times New Roman"/>
        <family val="1"/>
      </rPr>
      <t xml:space="preserve"> 389,822 </t>
    </r>
    <r>
      <rPr>
        <sz val="13"/>
        <rFont val="標楷體"/>
        <family val="4"/>
      </rPr>
      <t>百萬元占總餘額</t>
    </r>
    <r>
      <rPr>
        <sz val="13"/>
        <rFont val="Times New Roman"/>
        <family val="1"/>
      </rPr>
      <t xml:space="preserve"> 42.1 </t>
    </r>
    <r>
      <rPr>
        <sz val="13"/>
        <rFont val="標楷體"/>
        <family val="4"/>
      </rPr>
      <t>％為最多，新光人壽保險</t>
    </r>
  </si>
  <si>
    <r>
      <t xml:space="preserve">       </t>
    </r>
    <r>
      <rPr>
        <sz val="13"/>
        <color indexed="8"/>
        <rFont val="標楷體"/>
        <family val="4"/>
      </rPr>
      <t>百分點。</t>
    </r>
  </si>
  <si>
    <r>
      <t xml:space="preserve">       103</t>
    </r>
    <r>
      <rPr>
        <sz val="13"/>
        <color indexed="8"/>
        <rFont val="標楷體"/>
        <family val="4"/>
      </rPr>
      <t>年全體人壽保險公司稅前純益占業主權益比率為</t>
    </r>
    <r>
      <rPr>
        <sz val="13"/>
        <color indexed="8"/>
        <rFont val="Times New Roman"/>
        <family val="1"/>
      </rPr>
      <t xml:space="preserve"> 11.8 </t>
    </r>
    <r>
      <rPr>
        <sz val="13"/>
        <color indexed="8"/>
        <rFont val="標楷體"/>
        <family val="4"/>
      </rPr>
      <t>％，較上年底增加</t>
    </r>
    <r>
      <rPr>
        <sz val="13"/>
        <color indexed="8"/>
        <rFont val="Times New Roman"/>
        <family val="1"/>
      </rPr>
      <t>1.9</t>
    </r>
    <r>
      <rPr>
        <sz val="13"/>
        <color indexed="8"/>
        <rFont val="標楷體"/>
        <family val="4"/>
      </rPr>
      <t>個</t>
    </r>
    <r>
      <rPr>
        <sz val="13"/>
        <color indexed="8"/>
        <rFont val="Times New Roman"/>
        <family val="1"/>
      </rPr>
      <t xml:space="preserve"> </t>
    </r>
  </si>
  <si>
    <r>
      <rPr>
        <sz val="13"/>
        <rFont val="標楷體"/>
        <family val="4"/>
      </rPr>
      <t>元</t>
    </r>
    <r>
      <rPr>
        <sz val="13"/>
        <rFont val="標楷體"/>
        <family val="4"/>
      </rPr>
      <t>之</t>
    </r>
    <r>
      <rPr>
        <sz val="13"/>
        <rFont val="Times New Roman"/>
        <family val="1"/>
      </rPr>
      <t xml:space="preserve"> 3.4 </t>
    </r>
    <r>
      <rPr>
        <sz val="13"/>
        <rFont val="標楷體"/>
        <family val="4"/>
      </rPr>
      <t>％。</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</si>
</sst>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_ "/>
    <numFmt numFmtId="178" formatCode="0_ "/>
    <numFmt numFmtId="179" formatCode="#,##0.0_ "/>
    <numFmt numFmtId="180" formatCode="#,##0_ "/>
    <numFmt numFmtId="181" formatCode="_(* #,##0_);_(* \(#,##0\);_(* &quot;-&quot;_);_(@_)"/>
    <numFmt numFmtId="182" formatCode="&quot;$&quot;#,##0.0"/>
    <numFmt numFmtId="183" formatCode="#,##0.0"/>
    <numFmt numFmtId="184" formatCode="0.00_);[Red]\(0.00\)"/>
    <numFmt numFmtId="185" formatCode="0.00_ "/>
    <numFmt numFmtId="186" formatCode="0.0_);[Red]\(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quot;$&quot;* #,##0.00_);_(&quot;$&quot;* \(#,##0.00\);_(&quot;$&quot;* &quot;-&quot;??_);_(@_)"/>
    <numFmt numFmtId="193" formatCode="_(* #,##0.00_);_(* \(#,##0.00\);_(* &quot;-&quot;??_);_(@_)"/>
    <numFmt numFmtId="194" formatCode="0.0%"/>
    <numFmt numFmtId="195" formatCode="&quot;Yes&quot;;&quot;Yes&quot;;&quot;No&quot;"/>
    <numFmt numFmtId="196" formatCode="&quot;True&quot;;&quot;True&quot;;&quot;False&quot;"/>
    <numFmt numFmtId="197" formatCode="&quot;On&quot;;&quot;On&quot;;&quot;Off&quot;"/>
    <numFmt numFmtId="198" formatCode="0.0"/>
    <numFmt numFmtId="199" formatCode="0.000"/>
    <numFmt numFmtId="200" formatCode="0.0000"/>
    <numFmt numFmtId="201" formatCode="0.00_ ;[Red]\-0.00\ "/>
    <numFmt numFmtId="202" formatCode="0.0_ ;[Red]\-0.0\ "/>
    <numFmt numFmtId="203" formatCode="0_ ;[Red]\-0\ "/>
    <numFmt numFmtId="204" formatCode="_-* #,##0.0_-;\-* #,##0.0_-;_-* &quot;-&quot;??_-;_-@_-"/>
    <numFmt numFmtId="205" formatCode="_-* #,##0_-;\-* #,##0_-;_-* &quot;-&quot;??_-;_-@_-"/>
    <numFmt numFmtId="206" formatCode="#,##0_ ;[Red]\-#,##0\ "/>
    <numFmt numFmtId="207" formatCode="#,##0.00_ ;[Red]\-#,##0.00\ "/>
    <numFmt numFmtId="208" formatCode="#,##0.0;[Red]\-#,##0.0"/>
    <numFmt numFmtId="209" formatCode="0.0000000"/>
    <numFmt numFmtId="210" formatCode="0.000000"/>
    <numFmt numFmtId="211" formatCode="0.00000"/>
    <numFmt numFmtId="212" formatCode="#,##0;\-#,##0;&quot;-&quot;"/>
    <numFmt numFmtId="213" formatCode="0.000000000000_);[Red]\(0.000000000000\)"/>
    <numFmt numFmtId="214" formatCode="_(* #,##0.0_);_(* \(#,##0.0\);_(* &quot;-&quot;_);_(@_)"/>
    <numFmt numFmtId="215" formatCode="#,##0.0_ ;[Red]\-#,##0.0\ "/>
    <numFmt numFmtId="216" formatCode="0.00000000"/>
    <numFmt numFmtId="217" formatCode="#,##0.000_ ;[Red]\-#,##0.000\ "/>
    <numFmt numFmtId="218" formatCode="0.0000000000000000_);[Red]\(0.0000000000000000\)"/>
    <numFmt numFmtId="219" formatCode="0.000000000000000_);[Red]\(0.000000000000000\)"/>
    <numFmt numFmtId="220" formatCode="0.00000000000000_);[Red]\(0.00000000000000\)"/>
    <numFmt numFmtId="221" formatCode="0.0000000000000_);[Red]\(0.0000000000000\)"/>
    <numFmt numFmtId="222" formatCode="0.00000000000_);[Red]\(0.00000000000\)"/>
    <numFmt numFmtId="223" formatCode="0.0000000000_);[Red]\(0.0000000000\)"/>
    <numFmt numFmtId="224" formatCode="0.000000000_);[Red]\(0.000000000\)"/>
    <numFmt numFmtId="225" formatCode="0.00000000_);[Red]\(0.00000000\)"/>
    <numFmt numFmtId="226" formatCode="0.0000000_);[Red]\(0.0000000\)"/>
    <numFmt numFmtId="227" formatCode="0.000000_);[Red]\(0.000000\)"/>
    <numFmt numFmtId="228" formatCode="0.00000_);[Red]\(0.00000\)"/>
    <numFmt numFmtId="229" formatCode="0.0000_);[Red]\(0.0000\)"/>
    <numFmt numFmtId="230" formatCode="0.000_ ;[Red]\-0.000\ "/>
    <numFmt numFmtId="231" formatCode="0.000_ "/>
  </numFmts>
  <fonts count="54">
    <font>
      <sz val="12"/>
      <name val="新細明體"/>
      <family val="1"/>
    </font>
    <font>
      <sz val="9"/>
      <name val="新細明體"/>
      <family val="1"/>
    </font>
    <font>
      <sz val="11"/>
      <name val="標楷體"/>
      <family val="4"/>
    </font>
    <font>
      <sz val="20"/>
      <name val="標楷體"/>
      <family val="4"/>
    </font>
    <font>
      <sz val="13"/>
      <name val="標楷體"/>
      <family val="4"/>
    </font>
    <font>
      <sz val="10"/>
      <name val="標楷體"/>
      <family val="4"/>
    </font>
    <font>
      <sz val="10"/>
      <name val="Arial"/>
      <family val="2"/>
    </font>
    <font>
      <sz val="10"/>
      <name val="Times New Roman"/>
      <family val="1"/>
    </font>
    <font>
      <u val="single"/>
      <sz val="12"/>
      <color indexed="12"/>
      <name val="新細明體"/>
      <family val="1"/>
    </font>
    <font>
      <u val="single"/>
      <sz val="12"/>
      <color indexed="36"/>
      <name val="新細明體"/>
      <family val="1"/>
    </font>
    <font>
      <sz val="12"/>
      <name val="標楷體"/>
      <family val="4"/>
    </font>
    <font>
      <sz val="12"/>
      <name val="Times New Roman"/>
      <family val="1"/>
    </font>
    <font>
      <sz val="11"/>
      <color indexed="10"/>
      <name val="標楷體"/>
      <family val="4"/>
    </font>
    <font>
      <sz val="11"/>
      <name val="Times New Roman"/>
      <family val="1"/>
    </font>
    <font>
      <sz val="13"/>
      <name val="Times New Roman"/>
      <family val="1"/>
    </font>
    <font>
      <sz val="20"/>
      <name val="Times New Roman"/>
      <family val="1"/>
    </font>
    <font>
      <sz val="11"/>
      <color indexed="10"/>
      <name val="Times New Roman"/>
      <family val="1"/>
    </font>
    <font>
      <sz val="13"/>
      <color indexed="8"/>
      <name val="Times New Roman"/>
      <family val="1"/>
    </font>
    <font>
      <sz val="13"/>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8">
    <xf numFmtId="0"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horizontal="left" wrapText="1"/>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6" fillId="0" borderId="0">
      <alignment horizontal="left" wrapText="1"/>
      <protection/>
    </xf>
    <xf numFmtId="0" fontId="6" fillId="0" borderId="0">
      <alignment horizontal="left" wrapText="1"/>
      <protection/>
    </xf>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6" fillId="0" borderId="0">
      <alignment horizontal="left" wrapText="1"/>
      <protection/>
    </xf>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2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180" fontId="5" fillId="0" borderId="0" xfId="0" applyNumberFormat="1" applyFont="1" applyBorder="1" applyAlignment="1" quotePrefix="1">
      <alignment horizontal="right" vertical="center"/>
    </xf>
    <xf numFmtId="177" fontId="5" fillId="0" borderId="0" xfId="0" applyNumberFormat="1" applyFont="1" applyBorder="1" applyAlignment="1" quotePrefix="1">
      <alignment horizontal="right" vertical="center"/>
    </xf>
    <xf numFmtId="180" fontId="5" fillId="0" borderId="0" xfId="0" applyNumberFormat="1" applyFont="1" applyAlignment="1">
      <alignment vertical="center"/>
    </xf>
    <xf numFmtId="177" fontId="5" fillId="0" borderId="0" xfId="0" applyNumberFormat="1" applyFont="1" applyAlignment="1">
      <alignment vertical="center"/>
    </xf>
    <xf numFmtId="0" fontId="11"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wrapText="1"/>
    </xf>
    <xf numFmtId="0" fontId="13" fillId="0" borderId="0" xfId="0" applyFont="1" applyAlignment="1">
      <alignment vertical="center"/>
    </xf>
    <xf numFmtId="0" fontId="14" fillId="0" borderId="0" xfId="0" applyFont="1" applyAlignment="1">
      <alignment vertical="center"/>
    </xf>
    <xf numFmtId="0" fontId="2" fillId="0" borderId="0" xfId="0" applyFont="1" applyBorder="1" applyAlignment="1">
      <alignment horizontal="center" vertical="center"/>
    </xf>
    <xf numFmtId="0" fontId="5" fillId="0" borderId="0" xfId="36" applyFont="1" applyAlignment="1">
      <alignment vertical="center"/>
      <protection/>
    </xf>
    <xf numFmtId="0" fontId="0" fillId="0" borderId="0" xfId="36" applyFont="1" applyAlignment="1">
      <alignment vertical="center"/>
      <protection/>
    </xf>
    <xf numFmtId="0" fontId="3" fillId="0" borderId="0" xfId="36" applyFont="1" applyAlignment="1">
      <alignment vertical="center"/>
      <protection/>
    </xf>
    <xf numFmtId="0" fontId="12" fillId="0" borderId="0" xfId="0" applyFont="1" applyBorder="1" applyAlignment="1">
      <alignment vertical="center"/>
    </xf>
    <xf numFmtId="0" fontId="13" fillId="0" borderId="10" xfId="0" applyFont="1" applyBorder="1" applyAlignment="1">
      <alignment vertical="center"/>
    </xf>
    <xf numFmtId="0" fontId="13" fillId="0" borderId="10" xfId="0" applyFont="1" applyBorder="1" applyAlignment="1">
      <alignment horizontal="left" wrapText="1"/>
    </xf>
    <xf numFmtId="0" fontId="13" fillId="0" borderId="11" xfId="0" applyFont="1" applyBorder="1" applyAlignment="1">
      <alignment horizontal="left" wrapText="1"/>
    </xf>
    <xf numFmtId="0" fontId="13" fillId="0" borderId="11" xfId="0" applyFont="1" applyBorder="1" applyAlignment="1">
      <alignment vertical="center"/>
    </xf>
    <xf numFmtId="177" fontId="0" fillId="0" borderId="0" xfId="0" applyNumberFormat="1" applyAlignment="1">
      <alignment vertical="center"/>
    </xf>
    <xf numFmtId="231" fontId="12" fillId="0" borderId="0" xfId="0" applyNumberFormat="1" applyFont="1" applyBorder="1" applyAlignment="1" quotePrefix="1">
      <alignment horizontal="right" vertical="center"/>
    </xf>
    <xf numFmtId="0" fontId="11" fillId="0" borderId="11" xfId="0" applyFont="1" applyBorder="1" applyAlignment="1">
      <alignment horizontal="left" wrapText="1"/>
    </xf>
    <xf numFmtId="180" fontId="2" fillId="0" borderId="0" xfId="0" applyNumberFormat="1" applyFont="1" applyAlignment="1">
      <alignment vertical="center"/>
    </xf>
    <xf numFmtId="0" fontId="15" fillId="0" borderId="0" xfId="0" applyFont="1" applyAlignment="1">
      <alignment vertical="center"/>
    </xf>
    <xf numFmtId="0" fontId="11" fillId="0" borderId="0" xfId="0" applyFont="1" applyAlignment="1">
      <alignment vertical="center"/>
    </xf>
    <xf numFmtId="0" fontId="13" fillId="0" borderId="0" xfId="0" applyFont="1" applyAlignment="1">
      <alignment horizontal="right" vertical="center"/>
    </xf>
    <xf numFmtId="0" fontId="13" fillId="0" borderId="12" xfId="0" applyFont="1" applyBorder="1" applyAlignment="1">
      <alignment horizontal="center" vertical="center"/>
    </xf>
    <xf numFmtId="0" fontId="13" fillId="0" borderId="13" xfId="0" applyFont="1" applyBorder="1" applyAlignment="1">
      <alignment vertical="center"/>
    </xf>
    <xf numFmtId="179" fontId="16" fillId="0" borderId="13" xfId="0" applyNumberFormat="1" applyFont="1" applyBorder="1" applyAlignment="1">
      <alignment vertical="center"/>
    </xf>
    <xf numFmtId="0" fontId="16" fillId="0" borderId="13" xfId="0" applyFont="1" applyBorder="1" applyAlignment="1">
      <alignment vertical="center"/>
    </xf>
    <xf numFmtId="3" fontId="13" fillId="0" borderId="10" xfId="0" applyNumberFormat="1" applyFont="1" applyBorder="1" applyAlignment="1" quotePrefix="1">
      <alignment horizontal="right" vertical="center"/>
    </xf>
    <xf numFmtId="183" fontId="13" fillId="0" borderId="10" xfId="0" applyNumberFormat="1" applyFont="1" applyBorder="1" applyAlignment="1" quotePrefix="1">
      <alignment horizontal="right" vertical="center"/>
    </xf>
    <xf numFmtId="3" fontId="13" fillId="0" borderId="11" xfId="0" applyNumberFormat="1" applyFont="1" applyBorder="1" applyAlignment="1" quotePrefix="1">
      <alignment horizontal="right" vertical="center"/>
    </xf>
    <xf numFmtId="183" fontId="13" fillId="0" borderId="14" xfId="0" applyNumberFormat="1" applyFont="1" applyBorder="1" applyAlignment="1" quotePrefix="1">
      <alignment horizontal="right" vertical="center"/>
    </xf>
    <xf numFmtId="0" fontId="13" fillId="0" borderId="12" xfId="0" applyFont="1" applyBorder="1" applyAlignment="1">
      <alignment vertical="center"/>
    </xf>
    <xf numFmtId="3" fontId="13" fillId="0" borderId="12" xfId="0" applyNumberFormat="1" applyFont="1" applyBorder="1" applyAlignment="1" quotePrefix="1">
      <alignment horizontal="right" vertical="center"/>
    </xf>
    <xf numFmtId="183" fontId="13" fillId="0" borderId="12" xfId="0" applyNumberFormat="1" applyFont="1" applyBorder="1" applyAlignment="1" quotePrefix="1">
      <alignment horizontal="right" vertical="center"/>
    </xf>
    <xf numFmtId="0" fontId="13" fillId="0" borderId="15" xfId="0" applyFont="1" applyBorder="1" applyAlignment="1">
      <alignment vertical="center"/>
    </xf>
    <xf numFmtId="183" fontId="13" fillId="0" borderId="13" xfId="0" applyNumberFormat="1" applyFont="1" applyBorder="1" applyAlignment="1">
      <alignment vertical="center"/>
    </xf>
    <xf numFmtId="183" fontId="13" fillId="0" borderId="10" xfId="0" applyNumberFormat="1" applyFont="1" applyBorder="1" applyAlignment="1">
      <alignment horizontal="right" vertical="center"/>
    </xf>
    <xf numFmtId="3" fontId="13" fillId="0" borderId="10" xfId="0" applyNumberFormat="1" applyFont="1" applyBorder="1" applyAlignment="1">
      <alignment vertical="center"/>
    </xf>
    <xf numFmtId="3" fontId="13" fillId="0" borderId="11" xfId="0" applyNumberFormat="1" applyFont="1" applyBorder="1" applyAlignment="1">
      <alignment horizontal="right" vertical="center"/>
    </xf>
    <xf numFmtId="183" fontId="13" fillId="0" borderId="14" xfId="0" applyNumberFormat="1" applyFont="1" applyBorder="1" applyAlignment="1">
      <alignment horizontal="right" vertical="center"/>
    </xf>
    <xf numFmtId="3" fontId="13" fillId="0" borderId="13" xfId="0" applyNumberFormat="1" applyFont="1" applyBorder="1" applyAlignment="1">
      <alignment vertical="center"/>
    </xf>
    <xf numFmtId="183" fontId="13" fillId="0" borderId="12" xfId="0" applyNumberFormat="1" applyFont="1" applyBorder="1" applyAlignment="1">
      <alignment horizontal="right" vertical="center"/>
    </xf>
    <xf numFmtId="0" fontId="7" fillId="0" borderId="0" xfId="0" applyFont="1" applyAlignment="1">
      <alignment vertical="center"/>
    </xf>
    <xf numFmtId="0" fontId="13" fillId="0" borderId="13" xfId="0" applyFont="1" applyBorder="1" applyAlignment="1">
      <alignment horizontal="center" vertical="center"/>
    </xf>
    <xf numFmtId="0" fontId="13" fillId="0" borderId="15" xfId="0" applyFont="1" applyBorder="1" applyAlignment="1">
      <alignment horizontal="left" wrapText="1"/>
    </xf>
    <xf numFmtId="180" fontId="16" fillId="0" borderId="13" xfId="0" applyNumberFormat="1" applyFont="1" applyBorder="1" applyAlignment="1">
      <alignment horizontal="left" wrapText="1"/>
    </xf>
    <xf numFmtId="0" fontId="16" fillId="0" borderId="15" xfId="0" applyFont="1" applyBorder="1" applyAlignment="1">
      <alignment vertical="center"/>
    </xf>
    <xf numFmtId="0" fontId="11" fillId="0" borderId="0" xfId="0" applyFont="1" applyBorder="1" applyAlignment="1">
      <alignment vertical="center"/>
    </xf>
    <xf numFmtId="198" fontId="13" fillId="0" borderId="10" xfId="0" applyNumberFormat="1" applyFont="1" applyBorder="1" applyAlignment="1">
      <alignment vertical="center"/>
    </xf>
    <xf numFmtId="3" fontId="13" fillId="0" borderId="11" xfId="0" applyNumberFormat="1" applyFont="1" applyBorder="1" applyAlignment="1">
      <alignment vertical="center"/>
    </xf>
    <xf numFmtId="183" fontId="13" fillId="0" borderId="10" xfId="0" applyNumberFormat="1" applyFont="1" applyBorder="1" applyAlignment="1">
      <alignment vertical="center"/>
    </xf>
    <xf numFmtId="3" fontId="11" fillId="0" borderId="10" xfId="0" applyNumberFormat="1" applyFont="1" applyFill="1" applyBorder="1" applyAlignment="1">
      <alignment horizontal="right"/>
    </xf>
    <xf numFmtId="0" fontId="11" fillId="0" borderId="16" xfId="0" applyFont="1" applyBorder="1" applyAlignment="1">
      <alignment horizontal="left" wrapText="1"/>
    </xf>
    <xf numFmtId="3" fontId="13" fillId="0" borderId="14" xfId="0" applyNumberFormat="1" applyFont="1" applyBorder="1" applyAlignment="1">
      <alignment vertical="center"/>
    </xf>
    <xf numFmtId="198" fontId="13" fillId="0" borderId="14" xfId="0" applyNumberFormat="1" applyFont="1" applyBorder="1" applyAlignment="1">
      <alignment vertical="center"/>
    </xf>
    <xf numFmtId="0" fontId="13" fillId="0" borderId="12" xfId="0" applyFont="1" applyBorder="1" applyAlignment="1">
      <alignment horizontal="left" wrapText="1"/>
    </xf>
    <xf numFmtId="3" fontId="13" fillId="0" borderId="12" xfId="0" applyNumberFormat="1" applyFont="1" applyBorder="1" applyAlignment="1">
      <alignment vertical="center"/>
    </xf>
    <xf numFmtId="198" fontId="13" fillId="0" borderId="12" xfId="0" applyNumberFormat="1" applyFont="1" applyBorder="1" applyAlignment="1">
      <alignment vertical="center"/>
    </xf>
    <xf numFmtId="0" fontId="13" fillId="0" borderId="12" xfId="35" applyFont="1" applyBorder="1">
      <alignment horizontal="left" wrapText="1"/>
      <protection/>
    </xf>
    <xf numFmtId="3" fontId="13" fillId="0" borderId="12" xfId="0" applyNumberFormat="1" applyFont="1" applyBorder="1" applyAlignment="1">
      <alignment horizontal="right" vertical="center"/>
    </xf>
    <xf numFmtId="0" fontId="11" fillId="0" borderId="12" xfId="0" applyFont="1" applyBorder="1" applyAlignment="1">
      <alignment horizontal="left" wrapText="1"/>
    </xf>
    <xf numFmtId="0" fontId="7" fillId="0" borderId="12" xfId="0" applyFont="1" applyBorder="1" applyAlignment="1">
      <alignment horizontal="center" vertical="center"/>
    </xf>
    <xf numFmtId="0" fontId="7" fillId="0" borderId="12" xfId="0" applyFont="1" applyBorder="1" applyAlignment="1">
      <alignment vertical="center"/>
    </xf>
    <xf numFmtId="180" fontId="7" fillId="0" borderId="12" xfId="0" applyNumberFormat="1" applyFont="1" applyBorder="1" applyAlignment="1" quotePrefix="1">
      <alignment horizontal="right" vertical="center"/>
    </xf>
    <xf numFmtId="179" fontId="7" fillId="0" borderId="12" xfId="0" applyNumberFormat="1" applyFont="1" applyBorder="1" applyAlignment="1">
      <alignment horizontal="right" vertical="center"/>
    </xf>
    <xf numFmtId="179" fontId="7" fillId="0" borderId="12" xfId="0" applyNumberFormat="1" applyFont="1" applyBorder="1" applyAlignment="1" quotePrefix="1">
      <alignment horizontal="right" vertical="center"/>
    </xf>
    <xf numFmtId="177" fontId="7" fillId="0" borderId="12" xfId="0" applyNumberFormat="1" applyFont="1" applyBorder="1" applyAlignment="1" quotePrefix="1">
      <alignment horizontal="right" vertical="center"/>
    </xf>
    <xf numFmtId="180" fontId="7" fillId="0" borderId="12" xfId="0" applyNumberFormat="1" applyFont="1" applyBorder="1" applyAlignment="1">
      <alignment horizontal="right" vertical="center"/>
    </xf>
    <xf numFmtId="177" fontId="7" fillId="0" borderId="12" xfId="36" applyNumberFormat="1" applyFont="1" applyBorder="1" applyAlignment="1" quotePrefix="1">
      <alignment horizontal="right" vertical="center"/>
      <protection/>
    </xf>
    <xf numFmtId="0" fontId="14" fillId="0" borderId="0" xfId="36" applyFont="1" applyAlignment="1">
      <alignment vertical="center"/>
      <protection/>
    </xf>
    <xf numFmtId="0" fontId="7" fillId="0" borderId="0" xfId="36" applyFont="1" applyAlignment="1">
      <alignment vertical="center"/>
      <protection/>
    </xf>
    <xf numFmtId="0" fontId="7" fillId="0" borderId="12" xfId="36" applyFont="1" applyBorder="1" applyAlignment="1">
      <alignment horizontal="center" vertical="center"/>
      <protection/>
    </xf>
    <xf numFmtId="0" fontId="7" fillId="0" borderId="12" xfId="36" applyFont="1" applyBorder="1" applyAlignment="1">
      <alignment vertical="center"/>
      <protection/>
    </xf>
    <xf numFmtId="180" fontId="7" fillId="0" borderId="12" xfId="36" applyNumberFormat="1" applyFont="1" applyBorder="1" applyAlignment="1" quotePrefix="1">
      <alignment horizontal="right" vertical="center"/>
      <protection/>
    </xf>
    <xf numFmtId="179" fontId="7" fillId="0" borderId="12" xfId="36" applyNumberFormat="1" applyFont="1" applyBorder="1" applyAlignment="1" quotePrefix="1">
      <alignment horizontal="right" vertical="center"/>
      <protection/>
    </xf>
    <xf numFmtId="180" fontId="7" fillId="0" borderId="0" xfId="36" applyNumberFormat="1" applyFont="1" applyAlignment="1">
      <alignment vertical="center"/>
      <protection/>
    </xf>
    <xf numFmtId="177" fontId="7" fillId="0" borderId="0" xfId="36" applyNumberFormat="1" applyFont="1" applyAlignment="1">
      <alignment vertical="center"/>
      <protection/>
    </xf>
    <xf numFmtId="179" fontId="7" fillId="0" borderId="0" xfId="36" applyNumberFormat="1" applyFont="1" applyAlignment="1">
      <alignment vertical="center"/>
      <protection/>
    </xf>
    <xf numFmtId="177" fontId="7" fillId="0" borderId="12" xfId="0" applyNumberFormat="1" applyFont="1" applyBorder="1" applyAlignment="1">
      <alignment horizontal="right" vertical="center"/>
    </xf>
    <xf numFmtId="180" fontId="7" fillId="0" borderId="0" xfId="0" applyNumberFormat="1" applyFont="1" applyAlignment="1">
      <alignment vertical="center"/>
    </xf>
    <xf numFmtId="179" fontId="7" fillId="0" borderId="0" xfId="0" applyNumberFormat="1" applyFont="1" applyAlignment="1">
      <alignment vertical="center"/>
    </xf>
    <xf numFmtId="177" fontId="7" fillId="0" borderId="0" xfId="0" applyNumberFormat="1" applyFont="1" applyAlignment="1">
      <alignment vertical="center"/>
    </xf>
    <xf numFmtId="0" fontId="53" fillId="0" borderId="0" xfId="0" applyFont="1" applyAlignment="1">
      <alignment vertical="center"/>
    </xf>
    <xf numFmtId="3" fontId="2" fillId="0" borderId="0" xfId="0" applyNumberFormat="1" applyFont="1" applyAlignment="1">
      <alignment vertical="center"/>
    </xf>
    <xf numFmtId="0" fontId="0" fillId="0" borderId="10" xfId="0" applyBorder="1" applyAlignment="1">
      <alignment vertical="center"/>
    </xf>
    <xf numFmtId="3" fontId="13" fillId="0" borderId="0" xfId="0" applyNumberFormat="1" applyFont="1" applyBorder="1" applyAlignment="1">
      <alignment vertical="center"/>
    </xf>
    <xf numFmtId="198" fontId="13" fillId="0" borderId="11" xfId="0" applyNumberFormat="1" applyFont="1" applyBorder="1" applyAlignment="1">
      <alignment vertical="center"/>
    </xf>
    <xf numFmtId="0" fontId="0" fillId="0" borderId="11" xfId="0" applyBorder="1" applyAlignment="1">
      <alignment vertical="center"/>
    </xf>
    <xf numFmtId="198" fontId="13" fillId="0" borderId="16" xfId="0" applyNumberFormat="1" applyFont="1" applyBorder="1" applyAlignment="1">
      <alignment vertical="center"/>
    </xf>
    <xf numFmtId="180" fontId="13" fillId="0" borderId="15" xfId="0" applyNumberFormat="1" applyFont="1" applyBorder="1" applyAlignment="1">
      <alignment horizontal="left" wrapText="1"/>
    </xf>
    <xf numFmtId="3" fontId="11" fillId="0" borderId="11" xfId="0" applyNumberFormat="1" applyFont="1" applyFill="1" applyBorder="1" applyAlignment="1">
      <alignment horizontal="right"/>
    </xf>
    <xf numFmtId="3" fontId="13" fillId="0" borderId="16" xfId="0" applyNumberFormat="1" applyFont="1" applyBorder="1" applyAlignment="1">
      <alignment vertical="center"/>
    </xf>
    <xf numFmtId="198" fontId="13" fillId="0" borderId="13" xfId="0" applyNumberFormat="1" applyFont="1" applyBorder="1" applyAlignment="1">
      <alignment vertical="center"/>
    </xf>
    <xf numFmtId="183" fontId="13" fillId="0" borderId="13" xfId="0" applyNumberFormat="1" applyFont="1" applyBorder="1" applyAlignment="1">
      <alignment horizontal="right" vertical="center"/>
    </xf>
    <xf numFmtId="3" fontId="0" fillId="0" borderId="0" xfId="0" applyNumberFormat="1" applyAlignment="1">
      <alignment vertical="center"/>
    </xf>
    <xf numFmtId="3" fontId="13" fillId="0" borderId="0" xfId="0" applyNumberFormat="1" applyFont="1" applyBorder="1" applyAlignment="1" quotePrefix="1">
      <alignment horizontal="right" vertical="center"/>
    </xf>
    <xf numFmtId="179" fontId="13" fillId="0" borderId="17" xfId="0" applyNumberFormat="1" applyFont="1" applyBorder="1" applyAlignment="1">
      <alignment vertical="center"/>
    </xf>
    <xf numFmtId="0" fontId="16" fillId="0" borderId="18" xfId="0" applyFont="1" applyBorder="1" applyAlignment="1">
      <alignment vertical="center"/>
    </xf>
    <xf numFmtId="3" fontId="13" fillId="0" borderId="19" xfId="0" applyNumberFormat="1" applyFont="1" applyBorder="1" applyAlignment="1" quotePrefix="1">
      <alignment horizontal="right" vertical="center"/>
    </xf>
    <xf numFmtId="3" fontId="13" fillId="0" borderId="13" xfId="0" applyNumberFormat="1" applyFont="1" applyBorder="1" applyAlignment="1" quotePrefix="1">
      <alignment horizontal="right" vertical="center"/>
    </xf>
    <xf numFmtId="183" fontId="13" fillId="0" borderId="13" xfId="0" applyNumberFormat="1" applyFont="1" applyBorder="1" applyAlignment="1" quotePrefix="1">
      <alignment horizontal="right" vertical="center"/>
    </xf>
    <xf numFmtId="3" fontId="13" fillId="0" borderId="14" xfId="0" applyNumberFormat="1" applyFont="1" applyBorder="1" applyAlignment="1" quotePrefix="1">
      <alignment horizontal="right" vertical="center"/>
    </xf>
    <xf numFmtId="179" fontId="7" fillId="0" borderId="10" xfId="0" applyNumberFormat="1" applyFont="1" applyBorder="1" applyAlignment="1" quotePrefix="1">
      <alignment horizontal="right" vertical="center"/>
    </xf>
    <xf numFmtId="180" fontId="13" fillId="0" borderId="13" xfId="0" applyNumberFormat="1" applyFont="1" applyBorder="1" applyAlignment="1">
      <alignment vertical="center"/>
    </xf>
    <xf numFmtId="3" fontId="13" fillId="0" borderId="10" xfId="0" applyNumberFormat="1" applyFont="1" applyBorder="1" applyAlignment="1">
      <alignment horizontal="right" vertical="center"/>
    </xf>
    <xf numFmtId="0" fontId="11" fillId="0" borderId="11" xfId="0" applyFont="1" applyBorder="1" applyAlignment="1">
      <alignment vertical="center"/>
    </xf>
    <xf numFmtId="0" fontId="14" fillId="0" borderId="0" xfId="0" applyFont="1" applyAlignment="1">
      <alignment horizontal="left" vertical="center" wrapText="1"/>
    </xf>
    <xf numFmtId="0" fontId="13" fillId="0" borderId="12" xfId="0" applyFont="1" applyBorder="1" applyAlignment="1">
      <alignment horizontal="center" vertical="center"/>
    </xf>
    <xf numFmtId="0" fontId="13" fillId="0" borderId="0" xfId="0" applyFont="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right" vertical="center"/>
    </xf>
    <xf numFmtId="0" fontId="14"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right" vertical="center"/>
    </xf>
    <xf numFmtId="0" fontId="7" fillId="0" borderId="12" xfId="36" applyFont="1" applyBorder="1" applyAlignment="1">
      <alignment horizontal="center" vertical="center"/>
      <protection/>
    </xf>
    <xf numFmtId="0" fontId="7" fillId="0" borderId="0" xfId="36" applyFont="1" applyAlignment="1">
      <alignment horizontal="right" vertical="center"/>
      <protection/>
    </xf>
    <xf numFmtId="0" fontId="3" fillId="0" borderId="0" xfId="36" applyFont="1" applyAlignment="1">
      <alignment horizontal="center" vertical="center"/>
      <protection/>
    </xf>
  </cellXfs>
  <cellStyles count="54">
    <cellStyle name="Normal" xfId="0"/>
    <cellStyle name="_壽險101年淨值" xfId="15"/>
    <cellStyle name="_壽險101年報1020424稿" xfId="16"/>
    <cellStyle name="20% - 輔色1" xfId="17"/>
    <cellStyle name="20% - 輔色2" xfId="18"/>
    <cellStyle name="20% - 輔色3" xfId="19"/>
    <cellStyle name="20% - 輔色4" xfId="20"/>
    <cellStyle name="20% - 輔色5" xfId="21"/>
    <cellStyle name="20% - 輔色6" xfId="22"/>
    <cellStyle name="40% - 輔色1" xfId="23"/>
    <cellStyle name="40% - 輔色2" xfId="24"/>
    <cellStyle name="40% - 輔色3" xfId="25"/>
    <cellStyle name="40% - 輔色4" xfId="26"/>
    <cellStyle name="40% - 輔色5" xfId="27"/>
    <cellStyle name="40% - 輔色6" xfId="28"/>
    <cellStyle name="60% - 輔色1" xfId="29"/>
    <cellStyle name="60% - 輔色2" xfId="30"/>
    <cellStyle name="60% - 輔色3" xfId="31"/>
    <cellStyle name="60% - 輔色4" xfId="32"/>
    <cellStyle name="60% - 輔色5" xfId="33"/>
    <cellStyle name="60% - 輔色6" xfId="34"/>
    <cellStyle name="一般_Life-Annual" xfId="35"/>
    <cellStyle name="一般_壽險101年報1020424稿"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樣式 1"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57150</xdr:colOff>
      <xdr:row>68</xdr:row>
      <xdr:rowOff>161925</xdr:rowOff>
    </xdr:to>
    <xdr:pic>
      <xdr:nvPicPr>
        <xdr:cNvPr id="1" name="圖片 15"/>
        <xdr:cNvPicPr preferRelativeResize="1">
          <a:picLocks noChangeAspect="1"/>
        </xdr:cNvPicPr>
      </xdr:nvPicPr>
      <xdr:blipFill>
        <a:blip r:embed="rId1"/>
        <a:stretch>
          <a:fillRect/>
        </a:stretch>
      </xdr:blipFill>
      <xdr:spPr>
        <a:xfrm>
          <a:off x="0" y="0"/>
          <a:ext cx="8972550" cy="14411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14"/>
  <sheetViews>
    <sheetView zoomScaleSheetLayoutView="100" zoomScalePageLayoutView="0" workbookViewId="0" topLeftCell="B1">
      <selection activeCell="D7" sqref="D7"/>
    </sheetView>
  </sheetViews>
  <sheetFormatPr defaultColWidth="70.00390625" defaultRowHeight="16.5"/>
  <cols>
    <col min="1" max="1" width="6.00390625" style="0" customWidth="1"/>
    <col min="2" max="2" width="80.375" style="0" customWidth="1"/>
    <col min="3" max="3" width="12.125" style="0" customWidth="1"/>
    <col min="4" max="4" width="14.875" style="0" customWidth="1"/>
    <col min="5" max="5" width="14.625" style="0" customWidth="1"/>
    <col min="6" max="6" width="17.375" style="0" customWidth="1"/>
    <col min="7" max="7" width="25.125" style="0" customWidth="1"/>
    <col min="8" max="8" width="28.375" style="0" customWidth="1"/>
    <col min="9" max="9" width="25.375" style="0" customWidth="1"/>
  </cols>
  <sheetData>
    <row r="1" ht="27">
      <c r="B1" s="2" t="s">
        <v>9</v>
      </c>
    </row>
    <row r="2" ht="24" customHeight="1">
      <c r="B2" s="2"/>
    </row>
    <row r="3" ht="34.5" customHeight="1">
      <c r="B3" s="9" t="s">
        <v>14</v>
      </c>
    </row>
    <row r="4" ht="34.5" customHeight="1">
      <c r="B4" s="9" t="s">
        <v>15</v>
      </c>
    </row>
    <row r="5" ht="34.5" customHeight="1">
      <c r="B5" s="9" t="s">
        <v>16</v>
      </c>
    </row>
    <row r="6" ht="34.5" customHeight="1">
      <c r="B6" s="9" t="s">
        <v>17</v>
      </c>
    </row>
    <row r="7" ht="34.5" customHeight="1">
      <c r="B7" s="9" t="s">
        <v>18</v>
      </c>
    </row>
    <row r="8" ht="34.5" customHeight="1">
      <c r="B8" s="9" t="s">
        <v>19</v>
      </c>
    </row>
    <row r="9" ht="34.5" customHeight="1">
      <c r="B9" s="11" t="s">
        <v>20</v>
      </c>
    </row>
    <row r="10" ht="34.5" customHeight="1">
      <c r="B10" s="11" t="s">
        <v>21</v>
      </c>
    </row>
    <row r="11" ht="34.5" customHeight="1">
      <c r="B11" s="9" t="s">
        <v>22</v>
      </c>
    </row>
    <row r="12" ht="34.5" customHeight="1">
      <c r="B12" s="10" t="s">
        <v>23</v>
      </c>
    </row>
    <row r="13" ht="21" customHeight="1">
      <c r="B13" s="10"/>
    </row>
    <row r="14" ht="21" customHeight="1">
      <c r="B14" s="10"/>
    </row>
  </sheetData>
  <sheetProtection/>
  <printOptions/>
  <pageMargins left="0.73" right="0.75"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H68"/>
  <sheetViews>
    <sheetView zoomScalePageLayoutView="0" workbookViewId="0" topLeftCell="A1">
      <selection activeCell="J8" sqref="J8"/>
    </sheetView>
  </sheetViews>
  <sheetFormatPr defaultColWidth="9.00390625" defaultRowHeight="16.5"/>
  <cols>
    <col min="1" max="1" width="22.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s>
  <sheetData>
    <row r="1" spans="1:8" ht="60" customHeight="1">
      <c r="A1" s="4"/>
      <c r="B1" s="4"/>
      <c r="C1" s="4"/>
      <c r="D1" s="4"/>
      <c r="E1" s="4"/>
      <c r="F1" s="4"/>
      <c r="G1" s="4"/>
      <c r="H1" s="4"/>
    </row>
    <row r="2" spans="1:8" ht="36" customHeight="1">
      <c r="A2" s="4"/>
      <c r="B2" s="2" t="s">
        <v>6</v>
      </c>
      <c r="C2" s="4"/>
      <c r="D2" s="4"/>
      <c r="E2" s="4"/>
      <c r="F2" s="4"/>
      <c r="G2" s="4"/>
      <c r="H2" s="4"/>
    </row>
    <row r="3" spans="1:8" ht="6" customHeight="1">
      <c r="A3" s="4"/>
      <c r="B3" s="4"/>
      <c r="C3" s="4"/>
      <c r="D3" s="4"/>
      <c r="E3" s="4"/>
      <c r="F3" s="4"/>
      <c r="G3" s="4"/>
      <c r="H3" s="4"/>
    </row>
    <row r="4" spans="1:8" ht="18" customHeight="1">
      <c r="A4" s="4"/>
      <c r="B4" s="13" t="s">
        <v>220</v>
      </c>
      <c r="C4" s="49"/>
      <c r="D4" s="49"/>
      <c r="E4" s="49"/>
      <c r="F4" s="49"/>
      <c r="G4" s="49"/>
      <c r="H4" s="49"/>
    </row>
    <row r="5" spans="1:8" ht="18" customHeight="1">
      <c r="A5" s="4"/>
      <c r="B5" s="13" t="s">
        <v>222</v>
      </c>
      <c r="C5" s="49"/>
      <c r="D5" s="49"/>
      <c r="E5" s="49"/>
      <c r="F5" s="49"/>
      <c r="G5" s="49"/>
      <c r="H5" s="49"/>
    </row>
    <row r="6" spans="1:8" ht="18" customHeight="1">
      <c r="A6" s="4"/>
      <c r="B6" s="13" t="s">
        <v>221</v>
      </c>
      <c r="C6" s="49"/>
      <c r="D6" s="49"/>
      <c r="E6" s="49"/>
      <c r="F6" s="49"/>
      <c r="G6" s="49"/>
      <c r="H6" s="49"/>
    </row>
    <row r="7" spans="1:8" ht="6" customHeight="1">
      <c r="A7" s="4"/>
      <c r="B7" s="49"/>
      <c r="C7" s="49"/>
      <c r="D7" s="49"/>
      <c r="E7" s="49"/>
      <c r="F7" s="49"/>
      <c r="G7" s="49"/>
      <c r="H7" s="49"/>
    </row>
    <row r="8" spans="1:8" ht="30" customHeight="1">
      <c r="A8" s="4"/>
      <c r="B8" s="116" t="s">
        <v>205</v>
      </c>
      <c r="C8" s="117"/>
      <c r="D8" s="117"/>
      <c r="E8" s="117"/>
      <c r="F8" s="117"/>
      <c r="G8" s="117"/>
      <c r="H8" s="117"/>
    </row>
    <row r="9" spans="1:8" ht="15.75" customHeight="1">
      <c r="A9" s="4"/>
      <c r="B9" s="49"/>
      <c r="C9" s="49"/>
      <c r="D9" s="49"/>
      <c r="E9" s="49"/>
      <c r="F9" s="49"/>
      <c r="G9" s="122" t="s">
        <v>140</v>
      </c>
      <c r="H9" s="122"/>
    </row>
    <row r="10" spans="1:8" ht="16.5" customHeight="1">
      <c r="A10" s="4"/>
      <c r="B10" s="118" t="s">
        <v>135</v>
      </c>
      <c r="C10" s="118" t="s">
        <v>177</v>
      </c>
      <c r="D10" s="118"/>
      <c r="E10" s="118" t="s">
        <v>178</v>
      </c>
      <c r="F10" s="118"/>
      <c r="G10" s="118" t="s">
        <v>136</v>
      </c>
      <c r="H10" s="118"/>
    </row>
    <row r="11" spans="1:8" ht="16.5" customHeight="1">
      <c r="A11" s="4"/>
      <c r="B11" s="118"/>
      <c r="C11" s="68" t="s">
        <v>137</v>
      </c>
      <c r="D11" s="68" t="s">
        <v>106</v>
      </c>
      <c r="E11" s="68" t="s">
        <v>137</v>
      </c>
      <c r="F11" s="68" t="s">
        <v>106</v>
      </c>
      <c r="G11" s="68" t="s">
        <v>137</v>
      </c>
      <c r="H11" s="68" t="s">
        <v>106</v>
      </c>
    </row>
    <row r="12" spans="1:8" ht="16.5" customHeight="1">
      <c r="A12" s="4"/>
      <c r="B12" s="79" t="s">
        <v>141</v>
      </c>
      <c r="C12" s="70">
        <v>6076</v>
      </c>
      <c r="D12" s="72">
        <v>0.7</v>
      </c>
      <c r="E12" s="70">
        <v>6112</v>
      </c>
      <c r="F12" s="72">
        <v>0.9</v>
      </c>
      <c r="G12" s="80">
        <f aca="true" t="shared" si="0" ref="G12:G31">+C12-E12</f>
        <v>-36</v>
      </c>
      <c r="H12" s="81">
        <f aca="true" t="shared" si="1" ref="H12:H31">+G12/E12*100</f>
        <v>-0.5890052356020943</v>
      </c>
    </row>
    <row r="13" spans="1:8" ht="16.5" customHeight="1">
      <c r="A13" s="4"/>
      <c r="B13" s="79" t="s">
        <v>108</v>
      </c>
      <c r="C13" s="70">
        <v>1223</v>
      </c>
      <c r="D13" s="72">
        <v>0.1</v>
      </c>
      <c r="E13" s="70">
        <v>1237</v>
      </c>
      <c r="F13" s="72">
        <v>0.2</v>
      </c>
      <c r="G13" s="80">
        <f t="shared" si="0"/>
        <v>-14</v>
      </c>
      <c r="H13" s="81">
        <f t="shared" si="1"/>
        <v>-1.131770412287793</v>
      </c>
    </row>
    <row r="14" spans="1:8" ht="16.5" customHeight="1">
      <c r="A14" s="4"/>
      <c r="B14" s="79" t="s">
        <v>109</v>
      </c>
      <c r="C14" s="70">
        <v>11598</v>
      </c>
      <c r="D14" s="72">
        <v>1.3</v>
      </c>
      <c r="E14" s="70">
        <v>11644</v>
      </c>
      <c r="F14" s="72">
        <v>1.7</v>
      </c>
      <c r="G14" s="80">
        <f t="shared" si="0"/>
        <v>-46</v>
      </c>
      <c r="H14" s="81">
        <f t="shared" si="1"/>
        <v>-0.395053246307111</v>
      </c>
    </row>
    <row r="15" spans="1:8" ht="16.5" customHeight="1">
      <c r="A15" s="4"/>
      <c r="B15" s="79" t="s">
        <v>110</v>
      </c>
      <c r="C15" s="70">
        <v>32</v>
      </c>
      <c r="D15" s="70" t="s">
        <v>11</v>
      </c>
      <c r="E15" s="70">
        <v>32</v>
      </c>
      <c r="F15" s="70" t="s">
        <v>11</v>
      </c>
      <c r="G15" s="70" t="s">
        <v>11</v>
      </c>
      <c r="H15" s="72" t="s">
        <v>11</v>
      </c>
    </row>
    <row r="16" spans="1:8" ht="16.5" customHeight="1">
      <c r="A16" s="4"/>
      <c r="B16" s="79" t="s">
        <v>111</v>
      </c>
      <c r="C16" s="70">
        <v>389822</v>
      </c>
      <c r="D16" s="72">
        <v>42.1</v>
      </c>
      <c r="E16" s="70">
        <v>230204</v>
      </c>
      <c r="F16" s="72">
        <v>33.3</v>
      </c>
      <c r="G16" s="80">
        <f t="shared" si="0"/>
        <v>159618</v>
      </c>
      <c r="H16" s="81">
        <f t="shared" si="1"/>
        <v>69.33763097079112</v>
      </c>
    </row>
    <row r="17" spans="1:8" ht="16.5" customHeight="1">
      <c r="A17" s="4"/>
      <c r="B17" s="79" t="s">
        <v>112</v>
      </c>
      <c r="C17" s="70">
        <v>23553</v>
      </c>
      <c r="D17" s="72">
        <v>2.6</v>
      </c>
      <c r="E17" s="70">
        <v>13435</v>
      </c>
      <c r="F17" s="72">
        <v>1.9</v>
      </c>
      <c r="G17" s="80">
        <f t="shared" si="0"/>
        <v>10118</v>
      </c>
      <c r="H17" s="81">
        <f t="shared" si="1"/>
        <v>75.31075548939337</v>
      </c>
    </row>
    <row r="18" spans="1:8" ht="16.5" customHeight="1">
      <c r="A18" s="4"/>
      <c r="B18" s="79" t="s">
        <v>113</v>
      </c>
      <c r="C18" s="70">
        <v>106660</v>
      </c>
      <c r="D18" s="72">
        <v>11.5</v>
      </c>
      <c r="E18" s="70">
        <v>72735</v>
      </c>
      <c r="F18" s="72">
        <v>10.5</v>
      </c>
      <c r="G18" s="80">
        <f t="shared" si="0"/>
        <v>33925</v>
      </c>
      <c r="H18" s="81">
        <f t="shared" si="1"/>
        <v>46.64191929607479</v>
      </c>
    </row>
    <row r="19" spans="1:8" ht="16.5" customHeight="1">
      <c r="A19" s="4"/>
      <c r="B19" s="79" t="s">
        <v>114</v>
      </c>
      <c r="C19" s="70">
        <v>124119</v>
      </c>
      <c r="D19" s="72">
        <v>13.4</v>
      </c>
      <c r="E19" s="70">
        <v>126457</v>
      </c>
      <c r="F19" s="72">
        <v>18.3</v>
      </c>
      <c r="G19" s="80">
        <f t="shared" si="0"/>
        <v>-2338</v>
      </c>
      <c r="H19" s="81">
        <f t="shared" si="1"/>
        <v>-1.8488498066536452</v>
      </c>
    </row>
    <row r="20" spans="1:8" ht="16.5" customHeight="1">
      <c r="A20" s="4"/>
      <c r="B20" s="79" t="s">
        <v>115</v>
      </c>
      <c r="C20" s="70">
        <v>113946</v>
      </c>
      <c r="D20" s="72">
        <v>12.3</v>
      </c>
      <c r="E20" s="70">
        <v>86809</v>
      </c>
      <c r="F20" s="72">
        <v>12.6</v>
      </c>
      <c r="G20" s="80">
        <f t="shared" si="0"/>
        <v>27137</v>
      </c>
      <c r="H20" s="81">
        <f t="shared" si="1"/>
        <v>31.260583580043544</v>
      </c>
    </row>
    <row r="21" spans="1:8" ht="16.5" customHeight="1">
      <c r="A21" s="4"/>
      <c r="B21" s="79" t="s">
        <v>116</v>
      </c>
      <c r="C21" s="70">
        <v>72</v>
      </c>
      <c r="D21" s="70" t="s">
        <v>11</v>
      </c>
      <c r="E21" s="70">
        <v>405</v>
      </c>
      <c r="F21" s="72">
        <v>0.1</v>
      </c>
      <c r="G21" s="80">
        <f t="shared" si="0"/>
        <v>-333</v>
      </c>
      <c r="H21" s="81">
        <f t="shared" si="1"/>
        <v>-82.22222222222221</v>
      </c>
    </row>
    <row r="22" spans="1:8" ht="16.5" customHeight="1">
      <c r="A22" s="4"/>
      <c r="B22" s="79" t="s">
        <v>117</v>
      </c>
      <c r="C22" s="70">
        <v>24890</v>
      </c>
      <c r="D22" s="73">
        <v>2.7</v>
      </c>
      <c r="E22" s="70">
        <v>21142</v>
      </c>
      <c r="F22" s="73">
        <v>3.1</v>
      </c>
      <c r="G22" s="80">
        <f t="shared" si="0"/>
        <v>3748</v>
      </c>
      <c r="H22" s="81">
        <f t="shared" si="1"/>
        <v>17.727745719421055</v>
      </c>
    </row>
    <row r="23" spans="1:8" ht="16.5" customHeight="1">
      <c r="A23" s="4"/>
      <c r="B23" s="79" t="s">
        <v>118</v>
      </c>
      <c r="C23" s="70">
        <v>1214</v>
      </c>
      <c r="D23" s="72">
        <v>0.1</v>
      </c>
      <c r="E23" s="70">
        <v>814</v>
      </c>
      <c r="F23" s="72">
        <v>0.1</v>
      </c>
      <c r="G23" s="80">
        <f t="shared" si="0"/>
        <v>400</v>
      </c>
      <c r="H23" s="81">
        <f t="shared" si="1"/>
        <v>49.14004914004914</v>
      </c>
    </row>
    <row r="24" spans="1:8" ht="16.5" customHeight="1">
      <c r="A24" s="4"/>
      <c r="B24" s="79" t="s">
        <v>119</v>
      </c>
      <c r="C24" s="70">
        <v>4025</v>
      </c>
      <c r="D24" s="72">
        <v>0.4</v>
      </c>
      <c r="E24" s="70">
        <v>4926</v>
      </c>
      <c r="F24" s="72">
        <v>0.7</v>
      </c>
      <c r="G24" s="80">
        <f t="shared" si="0"/>
        <v>-901</v>
      </c>
      <c r="H24" s="81">
        <f t="shared" si="1"/>
        <v>-18.290702395452698</v>
      </c>
    </row>
    <row r="25" spans="1:8" ht="16.5" customHeight="1">
      <c r="A25" s="4"/>
      <c r="B25" s="79" t="s">
        <v>120</v>
      </c>
      <c r="C25" s="70">
        <v>46145</v>
      </c>
      <c r="D25" s="72">
        <v>5</v>
      </c>
      <c r="E25" s="70">
        <v>45813</v>
      </c>
      <c r="F25" s="72">
        <v>6.6</v>
      </c>
      <c r="G25" s="80">
        <f t="shared" si="0"/>
        <v>332</v>
      </c>
      <c r="H25" s="81">
        <f t="shared" si="1"/>
        <v>0.7246851330408399</v>
      </c>
    </row>
    <row r="26" spans="1:8" ht="16.5" customHeight="1">
      <c r="A26" s="4"/>
      <c r="B26" s="79" t="s">
        <v>121</v>
      </c>
      <c r="C26" s="70">
        <v>20791</v>
      </c>
      <c r="D26" s="72">
        <v>2.3</v>
      </c>
      <c r="E26" s="70">
        <v>23656</v>
      </c>
      <c r="F26" s="72">
        <v>3.4</v>
      </c>
      <c r="G26" s="80">
        <f t="shared" si="0"/>
        <v>-2865</v>
      </c>
      <c r="H26" s="81">
        <f t="shared" si="1"/>
        <v>-12.111092323300642</v>
      </c>
    </row>
    <row r="27" spans="1:8" ht="16.5" customHeight="1">
      <c r="A27" s="4"/>
      <c r="B27" s="79" t="s">
        <v>142</v>
      </c>
      <c r="C27" s="70" t="s">
        <v>11</v>
      </c>
      <c r="D27" s="72" t="s">
        <v>11</v>
      </c>
      <c r="E27" s="70" t="s">
        <v>11</v>
      </c>
      <c r="F27" s="72" t="s">
        <v>11</v>
      </c>
      <c r="G27" s="70" t="s">
        <v>11</v>
      </c>
      <c r="H27" s="72" t="s">
        <v>11</v>
      </c>
    </row>
    <row r="28" spans="1:8" ht="16.5" customHeight="1">
      <c r="A28" s="4"/>
      <c r="B28" s="79" t="s">
        <v>123</v>
      </c>
      <c r="C28" s="70">
        <v>1226</v>
      </c>
      <c r="D28" s="72">
        <v>0.1</v>
      </c>
      <c r="E28" s="70">
        <v>1106</v>
      </c>
      <c r="F28" s="72">
        <v>0.2</v>
      </c>
      <c r="G28" s="80">
        <f t="shared" si="0"/>
        <v>120</v>
      </c>
      <c r="H28" s="81">
        <f t="shared" si="1"/>
        <v>10.849909584086799</v>
      </c>
    </row>
    <row r="29" spans="1:8" ht="16.5" customHeight="1">
      <c r="A29" s="4"/>
      <c r="B29" s="79" t="s">
        <v>143</v>
      </c>
      <c r="C29" s="70">
        <v>43535</v>
      </c>
      <c r="D29" s="72">
        <v>4.7</v>
      </c>
      <c r="E29" s="70">
        <v>41635</v>
      </c>
      <c r="F29" s="72">
        <v>6</v>
      </c>
      <c r="G29" s="80">
        <f t="shared" si="0"/>
        <v>1900</v>
      </c>
      <c r="H29" s="81">
        <f t="shared" si="1"/>
        <v>4.563468235859253</v>
      </c>
    </row>
    <row r="30" spans="1:8" ht="16.5" customHeight="1">
      <c r="A30" s="4"/>
      <c r="B30" s="69" t="s">
        <v>125</v>
      </c>
      <c r="C30" s="70" t="s">
        <v>11</v>
      </c>
      <c r="D30" s="72" t="s">
        <v>11</v>
      </c>
      <c r="E30" s="70" t="s">
        <v>11</v>
      </c>
      <c r="F30" s="72" t="s">
        <v>11</v>
      </c>
      <c r="G30" s="70" t="s">
        <v>11</v>
      </c>
      <c r="H30" s="72" t="s">
        <v>11</v>
      </c>
    </row>
    <row r="31" spans="1:8" ht="16.5" customHeight="1">
      <c r="A31" s="4"/>
      <c r="B31" s="79" t="s">
        <v>126</v>
      </c>
      <c r="C31" s="70">
        <v>6553</v>
      </c>
      <c r="D31" s="72">
        <v>0.7</v>
      </c>
      <c r="E31" s="70">
        <v>2632</v>
      </c>
      <c r="F31" s="72">
        <v>0.4</v>
      </c>
      <c r="G31" s="80">
        <f t="shared" si="0"/>
        <v>3921</v>
      </c>
      <c r="H31" s="81">
        <f t="shared" si="1"/>
        <v>148.9741641337386</v>
      </c>
    </row>
    <row r="32" spans="1:8" ht="16.5" customHeight="1">
      <c r="A32" s="4"/>
      <c r="B32" s="79" t="s">
        <v>127</v>
      </c>
      <c r="C32" s="70" t="s">
        <v>11</v>
      </c>
      <c r="D32" s="72" t="s">
        <v>11</v>
      </c>
      <c r="E32" s="70" t="s">
        <v>11</v>
      </c>
      <c r="F32" s="72" t="s">
        <v>11</v>
      </c>
      <c r="G32" s="70" t="s">
        <v>11</v>
      </c>
      <c r="H32" s="72" t="s">
        <v>11</v>
      </c>
    </row>
    <row r="33" spans="1:8" ht="16.5" customHeight="1">
      <c r="A33" s="4"/>
      <c r="B33" s="79" t="s">
        <v>128</v>
      </c>
      <c r="C33" s="70" t="s">
        <v>11</v>
      </c>
      <c r="D33" s="72" t="s">
        <v>11</v>
      </c>
      <c r="E33" s="70" t="s">
        <v>11</v>
      </c>
      <c r="F33" s="72" t="s">
        <v>11</v>
      </c>
      <c r="G33" s="70" t="s">
        <v>11</v>
      </c>
      <c r="H33" s="72" t="s">
        <v>11</v>
      </c>
    </row>
    <row r="34" spans="1:8" ht="16.5" customHeight="1">
      <c r="A34" s="4"/>
      <c r="B34" s="79" t="s">
        <v>129</v>
      </c>
      <c r="C34" s="70" t="s">
        <v>11</v>
      </c>
      <c r="D34" s="72" t="s">
        <v>11</v>
      </c>
      <c r="E34" s="70" t="s">
        <v>11</v>
      </c>
      <c r="F34" s="72" t="s">
        <v>11</v>
      </c>
      <c r="G34" s="70" t="s">
        <v>11</v>
      </c>
      <c r="H34" s="72" t="s">
        <v>11</v>
      </c>
    </row>
    <row r="35" spans="1:8" ht="16.5" customHeight="1">
      <c r="A35" s="4"/>
      <c r="B35" s="79" t="s">
        <v>130</v>
      </c>
      <c r="C35" s="70" t="s">
        <v>11</v>
      </c>
      <c r="D35" s="72" t="s">
        <v>11</v>
      </c>
      <c r="E35" s="70" t="s">
        <v>11</v>
      </c>
      <c r="F35" s="72" t="s">
        <v>11</v>
      </c>
      <c r="G35" s="70" t="s">
        <v>11</v>
      </c>
      <c r="H35" s="72" t="s">
        <v>11</v>
      </c>
    </row>
    <row r="36" spans="1:8" ht="16.5" customHeight="1">
      <c r="A36" s="4"/>
      <c r="B36" s="79" t="s">
        <v>131</v>
      </c>
      <c r="C36" s="70" t="s">
        <v>11</v>
      </c>
      <c r="D36" s="72" t="s">
        <v>11</v>
      </c>
      <c r="E36" s="70" t="s">
        <v>11</v>
      </c>
      <c r="F36" s="72" t="s">
        <v>11</v>
      </c>
      <c r="G36" s="70" t="s">
        <v>11</v>
      </c>
      <c r="H36" s="72" t="s">
        <v>11</v>
      </c>
    </row>
    <row r="37" spans="1:8" ht="16.5" customHeight="1">
      <c r="A37" s="4"/>
      <c r="B37" s="79" t="s">
        <v>132</v>
      </c>
      <c r="C37" s="70" t="s">
        <v>11</v>
      </c>
      <c r="D37" s="72" t="s">
        <v>11</v>
      </c>
      <c r="E37" s="70" t="s">
        <v>11</v>
      </c>
      <c r="F37" s="72" t="s">
        <v>11</v>
      </c>
      <c r="G37" s="70" t="s">
        <v>11</v>
      </c>
      <c r="H37" s="72" t="s">
        <v>11</v>
      </c>
    </row>
    <row r="38" spans="1:8" ht="16.5" customHeight="1">
      <c r="A38" s="4"/>
      <c r="B38" s="79" t="s">
        <v>133</v>
      </c>
      <c r="C38" s="70" t="s">
        <v>11</v>
      </c>
      <c r="D38" s="72" t="s">
        <v>11</v>
      </c>
      <c r="E38" s="70" t="s">
        <v>11</v>
      </c>
      <c r="F38" s="72" t="s">
        <v>11</v>
      </c>
      <c r="G38" s="70" t="s">
        <v>11</v>
      </c>
      <c r="H38" s="72" t="s">
        <v>11</v>
      </c>
    </row>
    <row r="39" spans="1:8" ht="16.5" customHeight="1">
      <c r="A39" s="4"/>
      <c r="B39" s="79" t="s">
        <v>134</v>
      </c>
      <c r="C39" s="70" t="s">
        <v>11</v>
      </c>
      <c r="D39" s="72" t="s">
        <v>11</v>
      </c>
      <c r="E39" s="70" t="s">
        <v>11</v>
      </c>
      <c r="F39" s="72" t="s">
        <v>11</v>
      </c>
      <c r="G39" s="70" t="s">
        <v>11</v>
      </c>
      <c r="H39" s="72" t="s">
        <v>11</v>
      </c>
    </row>
    <row r="40" spans="1:8" ht="16.5" customHeight="1">
      <c r="A40" s="4"/>
      <c r="B40" s="69" t="s">
        <v>138</v>
      </c>
      <c r="C40" s="70">
        <f>SUM(C12:C39)</f>
        <v>925480</v>
      </c>
      <c r="D40" s="75">
        <f>SUM(D12:D39)</f>
        <v>100</v>
      </c>
      <c r="E40" s="70">
        <f>SUM(E12:E39)</f>
        <v>690794</v>
      </c>
      <c r="F40" s="75">
        <f>SUM(F12:F39)</f>
        <v>99.99999999999999</v>
      </c>
      <c r="G40" s="70">
        <f>+C40-E40</f>
        <v>234686</v>
      </c>
      <c r="H40" s="72">
        <f>+G40/E40*100</f>
        <v>33.97336977449138</v>
      </c>
    </row>
    <row r="41" spans="1:8" ht="16.5" customHeight="1">
      <c r="A41" s="4"/>
      <c r="B41" s="49"/>
      <c r="C41" s="86"/>
      <c r="D41" s="87"/>
      <c r="E41" s="86"/>
      <c r="F41" s="88"/>
      <c r="G41" s="86"/>
      <c r="H41" s="49"/>
    </row>
    <row r="42" spans="1:8" ht="16.5" customHeight="1">
      <c r="A42" s="4"/>
      <c r="B42" s="4"/>
      <c r="C42" s="4"/>
      <c r="D42" s="4"/>
      <c r="E42" s="4"/>
      <c r="F42" s="4"/>
      <c r="G42" s="5"/>
      <c r="H42" s="6"/>
    </row>
    <row r="43" spans="1:8" ht="16.5" customHeight="1">
      <c r="A43" s="4"/>
      <c r="B43" s="4"/>
      <c r="C43" s="4"/>
      <c r="D43" s="4"/>
      <c r="E43" s="4"/>
      <c r="F43" s="4"/>
      <c r="G43" s="4"/>
      <c r="H43" s="4"/>
    </row>
    <row r="44" spans="1:8" ht="16.5" customHeight="1">
      <c r="A44" s="4"/>
      <c r="B44" s="4"/>
      <c r="C44" s="4"/>
      <c r="D44" s="4"/>
      <c r="E44" s="4"/>
      <c r="F44" s="4"/>
      <c r="G44" s="4"/>
      <c r="H44" s="4"/>
    </row>
    <row r="45" spans="1:8" ht="16.5" customHeight="1">
      <c r="A45" s="4"/>
      <c r="B45" s="4"/>
      <c r="C45" s="4"/>
      <c r="D45" s="4"/>
      <c r="E45" s="4"/>
      <c r="F45" s="4"/>
      <c r="G45" s="4"/>
      <c r="H45" s="4"/>
    </row>
    <row r="46" spans="1:8" ht="16.5" customHeight="1">
      <c r="A46" s="4"/>
      <c r="B46" s="4"/>
      <c r="C46" s="4"/>
      <c r="D46" s="4"/>
      <c r="E46" s="4"/>
      <c r="F46" s="4"/>
      <c r="G46" s="4"/>
      <c r="H46" s="4"/>
    </row>
    <row r="47" spans="1:8" ht="16.5" customHeight="1">
      <c r="A47" s="4"/>
      <c r="B47" s="4"/>
      <c r="C47" s="4"/>
      <c r="D47" s="4"/>
      <c r="E47" s="4"/>
      <c r="F47" s="4"/>
      <c r="G47" s="4"/>
      <c r="H47" s="4"/>
    </row>
    <row r="48" spans="1:8" ht="16.5" customHeight="1">
      <c r="A48" s="4"/>
      <c r="B48" s="4"/>
      <c r="C48" s="4"/>
      <c r="D48" s="4"/>
      <c r="E48" s="4"/>
      <c r="F48" s="4"/>
      <c r="G48" s="4"/>
      <c r="H48" s="4"/>
    </row>
    <row r="49" spans="1:8" ht="16.5" customHeight="1">
      <c r="A49" s="4"/>
      <c r="B49" s="4"/>
      <c r="C49" s="4"/>
      <c r="D49" s="4"/>
      <c r="E49" s="4"/>
      <c r="F49" s="4"/>
      <c r="G49" s="4"/>
      <c r="H49" s="4"/>
    </row>
    <row r="50" spans="1:8" ht="16.5" customHeight="1">
      <c r="A50" s="4"/>
      <c r="B50" s="4"/>
      <c r="C50" s="4"/>
      <c r="D50" s="4"/>
      <c r="E50" s="4"/>
      <c r="F50" s="4"/>
      <c r="G50" s="4"/>
      <c r="H50" s="4"/>
    </row>
    <row r="51" spans="1:8" ht="16.5" customHeight="1">
      <c r="A51" s="4"/>
      <c r="B51" s="4"/>
      <c r="C51" s="4"/>
      <c r="D51" s="4"/>
      <c r="E51" s="4"/>
      <c r="F51" s="4"/>
      <c r="G51" s="4"/>
      <c r="H51" s="4"/>
    </row>
    <row r="52" spans="1:8" ht="16.5" customHeight="1">
      <c r="A52" s="4"/>
      <c r="B52" s="4"/>
      <c r="C52" s="4"/>
      <c r="D52" s="4"/>
      <c r="E52" s="4"/>
      <c r="F52" s="4"/>
      <c r="G52" s="4"/>
      <c r="H52" s="4"/>
    </row>
    <row r="53" spans="1:8" ht="16.5" customHeight="1">
      <c r="A53" s="4"/>
      <c r="B53" s="4"/>
      <c r="C53" s="4"/>
      <c r="D53" s="4"/>
      <c r="E53" s="4"/>
      <c r="F53" s="4"/>
      <c r="G53" s="4"/>
      <c r="H53" s="4"/>
    </row>
    <row r="54" spans="1:8" ht="16.5" customHeight="1">
      <c r="A54" s="4"/>
      <c r="B54" s="4"/>
      <c r="C54" s="4"/>
      <c r="D54" s="4"/>
      <c r="E54" s="4"/>
      <c r="F54" s="4"/>
      <c r="G54" s="4"/>
      <c r="H54" s="4"/>
    </row>
    <row r="55" spans="1:8" ht="16.5" customHeight="1">
      <c r="A55" s="4"/>
      <c r="B55" s="4"/>
      <c r="C55" s="4"/>
      <c r="D55" s="4"/>
      <c r="E55" s="4"/>
      <c r="F55" s="4"/>
      <c r="G55" s="4"/>
      <c r="H55" s="4"/>
    </row>
    <row r="56" spans="1:8" ht="16.5" customHeight="1">
      <c r="A56" s="4"/>
      <c r="B56" s="4"/>
      <c r="C56" s="4"/>
      <c r="D56" s="4"/>
      <c r="E56" s="4"/>
      <c r="F56" s="4"/>
      <c r="G56" s="4"/>
      <c r="H56" s="4"/>
    </row>
    <row r="57" spans="1:8" ht="16.5" customHeight="1">
      <c r="A57" s="4"/>
      <c r="B57" s="4"/>
      <c r="C57" s="4"/>
      <c r="D57" s="4"/>
      <c r="E57" s="4"/>
      <c r="F57" s="4"/>
      <c r="G57" s="4"/>
      <c r="H57" s="4"/>
    </row>
    <row r="58" spans="1:8" ht="16.5" customHeight="1">
      <c r="A58" s="4"/>
      <c r="B58" s="4"/>
      <c r="C58" s="4"/>
      <c r="D58" s="4"/>
      <c r="E58" s="4"/>
      <c r="F58" s="4"/>
      <c r="G58" s="4"/>
      <c r="H58" s="4"/>
    </row>
    <row r="59" spans="1:8" ht="16.5" customHeight="1">
      <c r="A59" s="4"/>
      <c r="B59" s="4"/>
      <c r="C59" s="4"/>
      <c r="D59" s="4"/>
      <c r="E59" s="4"/>
      <c r="F59" s="4"/>
      <c r="G59" s="4"/>
      <c r="H59" s="4"/>
    </row>
    <row r="60" spans="1:8" ht="16.5" customHeight="1">
      <c r="A60" s="4"/>
      <c r="B60" s="4"/>
      <c r="C60" s="4"/>
      <c r="D60" s="4"/>
      <c r="E60" s="4"/>
      <c r="F60" s="4"/>
      <c r="G60" s="4"/>
      <c r="H60" s="4"/>
    </row>
    <row r="61" spans="1:8" ht="16.5" customHeight="1">
      <c r="A61" s="4"/>
      <c r="B61" s="4"/>
      <c r="C61" s="4"/>
      <c r="D61" s="4"/>
      <c r="E61" s="4"/>
      <c r="F61" s="4"/>
      <c r="G61" s="4"/>
      <c r="H61" s="4"/>
    </row>
    <row r="62" spans="1:8" ht="16.5" customHeight="1">
      <c r="A62" s="4"/>
      <c r="B62" s="4"/>
      <c r="C62" s="4"/>
      <c r="D62" s="4"/>
      <c r="E62" s="4"/>
      <c r="F62" s="4"/>
      <c r="G62" s="4"/>
      <c r="H62" s="4"/>
    </row>
    <row r="63" spans="1:8" ht="16.5" customHeight="1">
      <c r="A63" s="4"/>
      <c r="B63" s="4"/>
      <c r="C63" s="4"/>
      <c r="D63" s="4"/>
      <c r="E63" s="4"/>
      <c r="F63" s="4"/>
      <c r="G63" s="4"/>
      <c r="H63" s="4"/>
    </row>
    <row r="64" spans="1:8" ht="16.5" customHeight="1">
      <c r="A64" s="4"/>
      <c r="B64" s="4"/>
      <c r="C64" s="4"/>
      <c r="D64" s="4"/>
      <c r="E64" s="4"/>
      <c r="F64" s="4"/>
      <c r="G64" s="4"/>
      <c r="H64" s="4"/>
    </row>
    <row r="65" spans="1:8" ht="16.5" customHeight="1">
      <c r="A65" s="4"/>
      <c r="B65" s="4"/>
      <c r="C65" s="4"/>
      <c r="D65" s="4"/>
      <c r="E65" s="4"/>
      <c r="F65" s="4"/>
      <c r="G65" s="4"/>
      <c r="H65" s="4"/>
    </row>
    <row r="66" spans="1:8" ht="16.5" customHeight="1">
      <c r="A66" s="4"/>
      <c r="B66" s="4"/>
      <c r="C66" s="4"/>
      <c r="D66" s="4"/>
      <c r="E66" s="4"/>
      <c r="F66" s="4"/>
      <c r="G66" s="4"/>
      <c r="H66" s="4"/>
    </row>
    <row r="67" spans="1:8" ht="16.5" customHeight="1">
      <c r="A67" s="4"/>
      <c r="B67" s="4"/>
      <c r="C67" s="4"/>
      <c r="D67" s="4"/>
      <c r="E67" s="4"/>
      <c r="F67" s="4"/>
      <c r="G67" s="4"/>
      <c r="H67" s="4"/>
    </row>
    <row r="68" spans="1:8" ht="16.5" customHeight="1">
      <c r="A68" s="4"/>
      <c r="B68" s="4"/>
      <c r="C68" s="4"/>
      <c r="D68" s="4"/>
      <c r="E68" s="4"/>
      <c r="F68" s="4"/>
      <c r="G68" s="4"/>
      <c r="H68" s="4"/>
    </row>
  </sheetData>
  <sheetProtection/>
  <mergeCells count="6">
    <mergeCell ref="B10:B11"/>
    <mergeCell ref="G9:H9"/>
    <mergeCell ref="C10:D10"/>
    <mergeCell ref="E10:F10"/>
    <mergeCell ref="G10:H10"/>
    <mergeCell ref="B8:H8"/>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I68"/>
  <sheetViews>
    <sheetView zoomScaleSheetLayoutView="100" zoomScalePageLayoutView="0" workbookViewId="0" topLeftCell="A1">
      <selection activeCell="L8" sqref="L8"/>
    </sheetView>
  </sheetViews>
  <sheetFormatPr defaultColWidth="9.00390625" defaultRowHeight="16.5"/>
  <cols>
    <col min="1" max="1" width="5.625" style="0" customWidth="1"/>
    <col min="2" max="2" width="36.625" style="0" customWidth="1"/>
    <col min="3" max="3" width="10.625" style="0" customWidth="1"/>
    <col min="4" max="4" width="7.625" style="0" customWidth="1"/>
    <col min="5" max="5" width="10.625" style="0" customWidth="1"/>
    <col min="6" max="6" width="7.625" style="0" customWidth="1"/>
    <col min="7" max="7" width="10.625" style="0" customWidth="1"/>
    <col min="8" max="8" width="8.625" style="0" customWidth="1"/>
    <col min="9" max="9" width="2.625" style="0" customWidth="1"/>
  </cols>
  <sheetData>
    <row r="1" spans="1:9" ht="60" customHeight="1">
      <c r="A1" s="4"/>
      <c r="B1" s="4"/>
      <c r="C1" s="4"/>
      <c r="D1" s="4"/>
      <c r="E1" s="4"/>
      <c r="F1" s="4"/>
      <c r="G1" s="4"/>
      <c r="H1" s="4"/>
      <c r="I1" s="4"/>
    </row>
    <row r="2" spans="1:9" ht="36" customHeight="1">
      <c r="A2" s="4"/>
      <c r="B2" s="2" t="s">
        <v>7</v>
      </c>
      <c r="C2" s="4"/>
      <c r="D2" s="4"/>
      <c r="E2" s="4"/>
      <c r="F2" s="4"/>
      <c r="G2" s="4"/>
      <c r="H2" s="4"/>
      <c r="I2" s="4"/>
    </row>
    <row r="3" spans="1:9" ht="6" customHeight="1">
      <c r="A3" s="4"/>
      <c r="B3" s="4"/>
      <c r="C3" s="4"/>
      <c r="D3" s="4"/>
      <c r="E3" s="4"/>
      <c r="F3" s="4"/>
      <c r="G3" s="4"/>
      <c r="H3" s="4"/>
      <c r="I3" s="4"/>
    </row>
    <row r="4" spans="1:9" ht="18" customHeight="1">
      <c r="A4" s="4"/>
      <c r="B4" s="13" t="s">
        <v>207</v>
      </c>
      <c r="C4" s="49"/>
      <c r="D4" s="49"/>
      <c r="E4" s="49"/>
      <c r="F4" s="49"/>
      <c r="G4" s="49"/>
      <c r="H4" s="49"/>
      <c r="I4" s="4"/>
    </row>
    <row r="5" spans="1:9" ht="18" customHeight="1">
      <c r="A5" s="4"/>
      <c r="B5" s="13" t="s">
        <v>209</v>
      </c>
      <c r="C5" s="49"/>
      <c r="D5" s="49"/>
      <c r="E5" s="49"/>
      <c r="F5" s="49"/>
      <c r="G5" s="49"/>
      <c r="H5" s="49"/>
      <c r="I5" s="4"/>
    </row>
    <row r="6" spans="1:9" ht="18" customHeight="1">
      <c r="A6" s="4"/>
      <c r="B6" s="13" t="s">
        <v>208</v>
      </c>
      <c r="C6" s="49"/>
      <c r="D6" s="49"/>
      <c r="E6" s="49"/>
      <c r="F6" s="49"/>
      <c r="G6" s="49"/>
      <c r="H6" s="49"/>
      <c r="I6" s="4"/>
    </row>
    <row r="7" spans="1:9" ht="6" customHeight="1">
      <c r="A7" s="4"/>
      <c r="B7" s="49"/>
      <c r="C7" s="49"/>
      <c r="D7" s="49"/>
      <c r="E7" s="49"/>
      <c r="F7" s="49"/>
      <c r="G7" s="49"/>
      <c r="H7" s="49"/>
      <c r="I7" s="4"/>
    </row>
    <row r="8" spans="1:9" ht="30" customHeight="1">
      <c r="A8" s="4"/>
      <c r="B8" s="116" t="s">
        <v>206</v>
      </c>
      <c r="C8" s="117"/>
      <c r="D8" s="117"/>
      <c r="E8" s="117"/>
      <c r="F8" s="117"/>
      <c r="G8" s="117"/>
      <c r="H8" s="117"/>
      <c r="I8" s="4"/>
    </row>
    <row r="9" spans="1:9" ht="15.75" customHeight="1">
      <c r="A9" s="4"/>
      <c r="B9" s="49"/>
      <c r="C9" s="49"/>
      <c r="D9" s="49"/>
      <c r="E9" s="49"/>
      <c r="F9" s="49"/>
      <c r="G9" s="122" t="s">
        <v>140</v>
      </c>
      <c r="H9" s="122"/>
      <c r="I9" s="4"/>
    </row>
    <row r="10" spans="1:9" ht="16.5" customHeight="1">
      <c r="A10" s="4"/>
      <c r="B10" s="118" t="s">
        <v>135</v>
      </c>
      <c r="C10" s="118" t="s">
        <v>177</v>
      </c>
      <c r="D10" s="118"/>
      <c r="E10" s="118" t="s">
        <v>178</v>
      </c>
      <c r="F10" s="118"/>
      <c r="G10" s="118" t="s">
        <v>136</v>
      </c>
      <c r="H10" s="118"/>
      <c r="I10" s="4"/>
    </row>
    <row r="11" spans="1:9" ht="16.5" customHeight="1">
      <c r="A11" s="4"/>
      <c r="B11" s="118"/>
      <c r="C11" s="68" t="s">
        <v>137</v>
      </c>
      <c r="D11" s="68" t="s">
        <v>106</v>
      </c>
      <c r="E11" s="68" t="s">
        <v>137</v>
      </c>
      <c r="F11" s="68" t="s">
        <v>106</v>
      </c>
      <c r="G11" s="68" t="s">
        <v>137</v>
      </c>
      <c r="H11" s="68" t="s">
        <v>106</v>
      </c>
      <c r="I11" s="4"/>
    </row>
    <row r="12" spans="1:9" ht="16.5" customHeight="1">
      <c r="A12" s="4"/>
      <c r="B12" s="79" t="s">
        <v>141</v>
      </c>
      <c r="C12" s="70">
        <v>13600</v>
      </c>
      <c r="D12" s="72">
        <v>0.9</v>
      </c>
      <c r="E12" s="70">
        <v>11621</v>
      </c>
      <c r="F12" s="72">
        <v>0.8</v>
      </c>
      <c r="G12" s="80">
        <f aca="true" t="shared" si="0" ref="G12:G38">+C12-E12</f>
        <v>1979</v>
      </c>
      <c r="H12" s="81">
        <f aca="true" t="shared" si="1" ref="H12:H38">+G12/E12*100</f>
        <v>17.029515532226142</v>
      </c>
      <c r="I12" s="4"/>
    </row>
    <row r="13" spans="1:9" ht="16.5" customHeight="1">
      <c r="A13" s="4"/>
      <c r="B13" s="79" t="s">
        <v>108</v>
      </c>
      <c r="C13" s="70">
        <v>45130</v>
      </c>
      <c r="D13" s="72">
        <v>2.9</v>
      </c>
      <c r="E13" s="70">
        <v>43937</v>
      </c>
      <c r="F13" s="72">
        <v>3</v>
      </c>
      <c r="G13" s="80">
        <f t="shared" si="0"/>
        <v>1193</v>
      </c>
      <c r="H13" s="81">
        <f t="shared" si="1"/>
        <v>2.715251382661538</v>
      </c>
      <c r="I13" s="4"/>
    </row>
    <row r="14" spans="1:9" ht="16.5" customHeight="1">
      <c r="A14" s="4"/>
      <c r="B14" s="79" t="s">
        <v>109</v>
      </c>
      <c r="C14" s="70">
        <v>47579</v>
      </c>
      <c r="D14" s="72">
        <v>3.1</v>
      </c>
      <c r="E14" s="70">
        <v>46210</v>
      </c>
      <c r="F14" s="72">
        <v>3.2</v>
      </c>
      <c r="G14" s="80">
        <f t="shared" si="0"/>
        <v>1369</v>
      </c>
      <c r="H14" s="81">
        <f t="shared" si="1"/>
        <v>2.962562215970569</v>
      </c>
      <c r="I14" s="4"/>
    </row>
    <row r="15" spans="1:9" ht="16.5" customHeight="1">
      <c r="A15" s="4"/>
      <c r="B15" s="79" t="s">
        <v>110</v>
      </c>
      <c r="C15" s="70">
        <v>5189</v>
      </c>
      <c r="D15" s="72">
        <v>0.3</v>
      </c>
      <c r="E15" s="70">
        <v>3934</v>
      </c>
      <c r="F15" s="72">
        <v>0.3</v>
      </c>
      <c r="G15" s="80">
        <f t="shared" si="0"/>
        <v>1255</v>
      </c>
      <c r="H15" s="81">
        <f t="shared" si="1"/>
        <v>31.901372648703607</v>
      </c>
      <c r="I15" s="4"/>
    </row>
    <row r="16" spans="1:9" ht="16.5" customHeight="1">
      <c r="A16" s="4"/>
      <c r="B16" s="79" t="s">
        <v>111</v>
      </c>
      <c r="C16" s="70">
        <v>693036</v>
      </c>
      <c r="D16" s="72">
        <v>44.5</v>
      </c>
      <c r="E16" s="70">
        <v>635816</v>
      </c>
      <c r="F16" s="72">
        <v>44</v>
      </c>
      <c r="G16" s="80">
        <f t="shared" si="0"/>
        <v>57220</v>
      </c>
      <c r="H16" s="81">
        <f t="shared" si="1"/>
        <v>8.999458962970419</v>
      </c>
      <c r="I16" s="4"/>
    </row>
    <row r="17" spans="1:9" ht="16.5" customHeight="1">
      <c r="A17" s="4"/>
      <c r="B17" s="79" t="s">
        <v>112</v>
      </c>
      <c r="C17" s="70">
        <v>31083</v>
      </c>
      <c r="D17" s="72">
        <v>2</v>
      </c>
      <c r="E17" s="70">
        <v>32139</v>
      </c>
      <c r="F17" s="72">
        <v>2.2</v>
      </c>
      <c r="G17" s="80">
        <f t="shared" si="0"/>
        <v>-1056</v>
      </c>
      <c r="H17" s="81">
        <f t="shared" si="1"/>
        <v>-3.285727620647811</v>
      </c>
      <c r="I17" s="4"/>
    </row>
    <row r="18" spans="1:9" ht="16.5" customHeight="1">
      <c r="A18" s="4"/>
      <c r="B18" s="79" t="s">
        <v>113</v>
      </c>
      <c r="C18" s="70">
        <v>180264</v>
      </c>
      <c r="D18" s="72">
        <v>11.6</v>
      </c>
      <c r="E18" s="70">
        <v>164572</v>
      </c>
      <c r="F18" s="72">
        <v>11.4</v>
      </c>
      <c r="G18" s="80">
        <f t="shared" si="0"/>
        <v>15692</v>
      </c>
      <c r="H18" s="81">
        <f t="shared" si="1"/>
        <v>9.535036336679386</v>
      </c>
      <c r="I18" s="4"/>
    </row>
    <row r="19" spans="1:9" ht="16.5" customHeight="1">
      <c r="A19" s="4"/>
      <c r="B19" s="79" t="s">
        <v>114</v>
      </c>
      <c r="C19" s="70">
        <v>211915</v>
      </c>
      <c r="D19" s="72">
        <v>13.6</v>
      </c>
      <c r="E19" s="70">
        <v>211695</v>
      </c>
      <c r="F19" s="72">
        <v>14.6</v>
      </c>
      <c r="G19" s="80">
        <f t="shared" si="0"/>
        <v>220</v>
      </c>
      <c r="H19" s="81">
        <f t="shared" si="1"/>
        <v>0.10392309690828788</v>
      </c>
      <c r="I19" s="4"/>
    </row>
    <row r="20" spans="1:9" ht="16.5" customHeight="1">
      <c r="A20" s="4"/>
      <c r="B20" s="79" t="s">
        <v>115</v>
      </c>
      <c r="C20" s="70">
        <v>122088</v>
      </c>
      <c r="D20" s="72">
        <v>7.8</v>
      </c>
      <c r="E20" s="70">
        <v>103196</v>
      </c>
      <c r="F20" s="72">
        <v>7.1</v>
      </c>
      <c r="G20" s="80">
        <f t="shared" si="0"/>
        <v>18892</v>
      </c>
      <c r="H20" s="81">
        <f t="shared" si="1"/>
        <v>18.30691112058607</v>
      </c>
      <c r="I20" s="4"/>
    </row>
    <row r="21" spans="1:9" ht="16.5" customHeight="1">
      <c r="A21" s="4"/>
      <c r="B21" s="79" t="s">
        <v>116</v>
      </c>
      <c r="C21" s="70">
        <v>6874</v>
      </c>
      <c r="D21" s="72">
        <v>0.4</v>
      </c>
      <c r="E21" s="70">
        <v>6436</v>
      </c>
      <c r="F21" s="72">
        <v>0.4</v>
      </c>
      <c r="G21" s="80">
        <f t="shared" si="0"/>
        <v>438</v>
      </c>
      <c r="H21" s="81">
        <f t="shared" si="1"/>
        <v>6.805469235550031</v>
      </c>
      <c r="I21" s="4"/>
    </row>
    <row r="22" spans="1:9" ht="16.5" customHeight="1">
      <c r="A22" s="4"/>
      <c r="B22" s="79" t="s">
        <v>117</v>
      </c>
      <c r="C22" s="70">
        <v>67102</v>
      </c>
      <c r="D22" s="72">
        <v>4.3</v>
      </c>
      <c r="E22" s="70">
        <v>60297</v>
      </c>
      <c r="F22" s="72">
        <v>4.2</v>
      </c>
      <c r="G22" s="80">
        <f t="shared" si="0"/>
        <v>6805</v>
      </c>
      <c r="H22" s="81">
        <f t="shared" si="1"/>
        <v>11.285801947028874</v>
      </c>
      <c r="I22" s="4"/>
    </row>
    <row r="23" spans="1:9" ht="16.5" customHeight="1">
      <c r="A23" s="4"/>
      <c r="B23" s="79" t="s">
        <v>149</v>
      </c>
      <c r="C23" s="70">
        <v>2459</v>
      </c>
      <c r="D23" s="72">
        <v>0.2</v>
      </c>
      <c r="E23" s="70">
        <v>2331</v>
      </c>
      <c r="F23" s="72">
        <v>0.2</v>
      </c>
      <c r="G23" s="80">
        <f t="shared" si="0"/>
        <v>128</v>
      </c>
      <c r="H23" s="81">
        <f t="shared" si="1"/>
        <v>5.491205491205491</v>
      </c>
      <c r="I23" s="4"/>
    </row>
    <row r="24" spans="1:9" ht="16.5" customHeight="1">
      <c r="A24" s="4"/>
      <c r="B24" s="79" t="s">
        <v>119</v>
      </c>
      <c r="C24" s="70">
        <v>2906</v>
      </c>
      <c r="D24" s="72">
        <v>0.2</v>
      </c>
      <c r="E24" s="70">
        <v>3514</v>
      </c>
      <c r="F24" s="72">
        <v>0.2</v>
      </c>
      <c r="G24" s="80">
        <f t="shared" si="0"/>
        <v>-608</v>
      </c>
      <c r="H24" s="81">
        <f t="shared" si="1"/>
        <v>-17.30221969265794</v>
      </c>
      <c r="I24" s="4"/>
    </row>
    <row r="25" spans="1:9" ht="16.5" customHeight="1">
      <c r="A25" s="4"/>
      <c r="B25" s="79" t="s">
        <v>120</v>
      </c>
      <c r="C25" s="70">
        <v>25305</v>
      </c>
      <c r="D25" s="72">
        <v>1.6</v>
      </c>
      <c r="E25" s="70">
        <v>24257</v>
      </c>
      <c r="F25" s="72">
        <v>1.7</v>
      </c>
      <c r="G25" s="80">
        <f t="shared" si="0"/>
        <v>1048</v>
      </c>
      <c r="H25" s="81">
        <f t="shared" si="1"/>
        <v>4.320402358082203</v>
      </c>
      <c r="I25" s="4"/>
    </row>
    <row r="26" spans="1:9" ht="16.5" customHeight="1">
      <c r="A26" s="4"/>
      <c r="B26" s="79" t="s">
        <v>121</v>
      </c>
      <c r="C26" s="70">
        <v>28799</v>
      </c>
      <c r="D26" s="72">
        <v>1.9</v>
      </c>
      <c r="E26" s="70">
        <v>28241</v>
      </c>
      <c r="F26" s="72">
        <v>2</v>
      </c>
      <c r="G26" s="80">
        <f t="shared" si="0"/>
        <v>558</v>
      </c>
      <c r="H26" s="81">
        <f t="shared" si="1"/>
        <v>1.9758507135016465</v>
      </c>
      <c r="I26" s="4"/>
    </row>
    <row r="27" spans="1:9" ht="16.5" customHeight="1">
      <c r="A27" s="4"/>
      <c r="B27" s="79" t="s">
        <v>142</v>
      </c>
      <c r="C27" s="70">
        <v>3079</v>
      </c>
      <c r="D27" s="72">
        <v>0.2</v>
      </c>
      <c r="E27" s="70">
        <v>2766</v>
      </c>
      <c r="F27" s="72">
        <v>0.2</v>
      </c>
      <c r="G27" s="80">
        <f t="shared" si="0"/>
        <v>313</v>
      </c>
      <c r="H27" s="81">
        <f t="shared" si="1"/>
        <v>11.31597975415763</v>
      </c>
      <c r="I27" s="4"/>
    </row>
    <row r="28" spans="1:9" ht="16.5" customHeight="1">
      <c r="A28" s="4"/>
      <c r="B28" s="79" t="s">
        <v>123</v>
      </c>
      <c r="C28" s="70">
        <v>5048</v>
      </c>
      <c r="D28" s="72">
        <v>0.3</v>
      </c>
      <c r="E28" s="70">
        <v>4670</v>
      </c>
      <c r="F28" s="72">
        <v>0.3</v>
      </c>
      <c r="G28" s="80">
        <f t="shared" si="0"/>
        <v>378</v>
      </c>
      <c r="H28" s="81">
        <f t="shared" si="1"/>
        <v>8.09421841541756</v>
      </c>
      <c r="I28" s="4"/>
    </row>
    <row r="29" spans="1:9" ht="16.5" customHeight="1">
      <c r="A29" s="4"/>
      <c r="B29" s="79" t="s">
        <v>143</v>
      </c>
      <c r="C29" s="70">
        <v>39477</v>
      </c>
      <c r="D29" s="72">
        <v>2.5</v>
      </c>
      <c r="E29" s="70">
        <v>39558</v>
      </c>
      <c r="F29" s="72">
        <v>2.7</v>
      </c>
      <c r="G29" s="80">
        <f t="shared" si="0"/>
        <v>-81</v>
      </c>
      <c r="H29" s="81">
        <f t="shared" si="1"/>
        <v>-0.20476262702866674</v>
      </c>
      <c r="I29" s="4"/>
    </row>
    <row r="30" spans="1:9" ht="16.5" customHeight="1">
      <c r="A30" s="4"/>
      <c r="B30" s="69" t="s">
        <v>150</v>
      </c>
      <c r="C30" s="70">
        <v>3988</v>
      </c>
      <c r="D30" s="72">
        <v>0.3</v>
      </c>
      <c r="E30" s="70">
        <v>3820</v>
      </c>
      <c r="F30" s="72">
        <v>0.3</v>
      </c>
      <c r="G30" s="80">
        <f t="shared" si="0"/>
        <v>168</v>
      </c>
      <c r="H30" s="81">
        <f t="shared" si="1"/>
        <v>4.397905759162303</v>
      </c>
      <c r="I30" s="4"/>
    </row>
    <row r="31" spans="1:9" ht="16.5" customHeight="1">
      <c r="A31" s="4"/>
      <c r="B31" s="79" t="s">
        <v>151</v>
      </c>
      <c r="C31" s="70">
        <v>17980</v>
      </c>
      <c r="D31" s="72">
        <v>1.2</v>
      </c>
      <c r="E31" s="70">
        <v>12474</v>
      </c>
      <c r="F31" s="72">
        <v>0.9</v>
      </c>
      <c r="G31" s="80">
        <f t="shared" si="0"/>
        <v>5506</v>
      </c>
      <c r="H31" s="81">
        <f t="shared" si="1"/>
        <v>44.13981080647748</v>
      </c>
      <c r="I31" s="4"/>
    </row>
    <row r="32" spans="1:9" ht="16.5" customHeight="1">
      <c r="A32" s="4"/>
      <c r="B32" s="79" t="s">
        <v>152</v>
      </c>
      <c r="C32" s="70">
        <v>254</v>
      </c>
      <c r="D32" s="70" t="s">
        <v>11</v>
      </c>
      <c r="E32" s="70">
        <v>153</v>
      </c>
      <c r="F32" s="70" t="s">
        <v>11</v>
      </c>
      <c r="G32" s="80">
        <f t="shared" si="0"/>
        <v>101</v>
      </c>
      <c r="H32" s="81">
        <f t="shared" si="1"/>
        <v>66.01307189542483</v>
      </c>
      <c r="I32" s="4"/>
    </row>
    <row r="33" spans="1:9" ht="16.5" customHeight="1">
      <c r="A33" s="4"/>
      <c r="B33" s="79" t="s">
        <v>153</v>
      </c>
      <c r="C33" s="74">
        <v>402</v>
      </c>
      <c r="D33" s="70" t="s">
        <v>11</v>
      </c>
      <c r="E33" s="74">
        <v>119</v>
      </c>
      <c r="F33" s="70" t="s">
        <v>11</v>
      </c>
      <c r="G33" s="80">
        <f t="shared" si="0"/>
        <v>283</v>
      </c>
      <c r="H33" s="81">
        <f t="shared" si="1"/>
        <v>237.81512605042016</v>
      </c>
      <c r="I33" s="4"/>
    </row>
    <row r="34" spans="1:9" ht="16.5" customHeight="1">
      <c r="A34" s="4"/>
      <c r="B34" s="79" t="s">
        <v>154</v>
      </c>
      <c r="C34" s="70">
        <v>172</v>
      </c>
      <c r="D34" s="70" t="s">
        <v>11</v>
      </c>
      <c r="E34" s="70">
        <v>158</v>
      </c>
      <c r="F34" s="70" t="s">
        <v>11</v>
      </c>
      <c r="G34" s="80">
        <f t="shared" si="0"/>
        <v>14</v>
      </c>
      <c r="H34" s="81">
        <f t="shared" si="1"/>
        <v>8.860759493670885</v>
      </c>
      <c r="I34" s="4"/>
    </row>
    <row r="35" spans="1:9" ht="16.5" customHeight="1">
      <c r="A35" s="4"/>
      <c r="B35" s="79" t="s">
        <v>155</v>
      </c>
      <c r="C35" s="70">
        <v>1841</v>
      </c>
      <c r="D35" s="72">
        <v>0.1</v>
      </c>
      <c r="E35" s="70">
        <v>1743</v>
      </c>
      <c r="F35" s="72">
        <v>0.1</v>
      </c>
      <c r="G35" s="80">
        <f t="shared" si="0"/>
        <v>98</v>
      </c>
      <c r="H35" s="81">
        <f t="shared" si="1"/>
        <v>5.622489959839357</v>
      </c>
      <c r="I35" s="4"/>
    </row>
    <row r="36" spans="1:9" ht="16.5" customHeight="1">
      <c r="A36" s="4"/>
      <c r="B36" s="79" t="s">
        <v>156</v>
      </c>
      <c r="C36" s="70" t="s">
        <v>11</v>
      </c>
      <c r="D36" s="70" t="s">
        <v>11</v>
      </c>
      <c r="E36" s="70">
        <v>711</v>
      </c>
      <c r="F36" s="72">
        <v>0.1</v>
      </c>
      <c r="G36" s="80">
        <v>-711</v>
      </c>
      <c r="H36" s="81">
        <f>+G36/E36*100</f>
        <v>-100</v>
      </c>
      <c r="I36" s="4"/>
    </row>
    <row r="37" spans="1:9" ht="16.5" customHeight="1">
      <c r="A37" s="4"/>
      <c r="B37" s="79" t="s">
        <v>132</v>
      </c>
      <c r="C37" s="70">
        <v>868</v>
      </c>
      <c r="D37" s="72">
        <v>0.1</v>
      </c>
      <c r="E37" s="70">
        <v>693</v>
      </c>
      <c r="F37" s="72">
        <v>0.1</v>
      </c>
      <c r="G37" s="80">
        <f t="shared" si="0"/>
        <v>175</v>
      </c>
      <c r="H37" s="81">
        <f t="shared" si="1"/>
        <v>25.252525252525253</v>
      </c>
      <c r="I37" s="4"/>
    </row>
    <row r="38" spans="1:9" ht="16.5" customHeight="1">
      <c r="A38" s="4"/>
      <c r="B38" s="79" t="s">
        <v>133</v>
      </c>
      <c r="C38" s="70">
        <v>385</v>
      </c>
      <c r="D38" s="70" t="s">
        <v>11</v>
      </c>
      <c r="E38" s="70">
        <v>286</v>
      </c>
      <c r="F38" s="70" t="s">
        <v>11</v>
      </c>
      <c r="G38" s="80">
        <f t="shared" si="0"/>
        <v>99</v>
      </c>
      <c r="H38" s="81">
        <f t="shared" si="1"/>
        <v>34.61538461538461</v>
      </c>
      <c r="I38" s="4"/>
    </row>
    <row r="39" spans="1:9" ht="16.5" customHeight="1">
      <c r="A39" s="4"/>
      <c r="B39" s="79" t="s">
        <v>157</v>
      </c>
      <c r="C39" s="70" t="s">
        <v>11</v>
      </c>
      <c r="D39" s="70" t="s">
        <v>11</v>
      </c>
      <c r="E39" s="70" t="s">
        <v>11</v>
      </c>
      <c r="F39" s="70" t="s">
        <v>11</v>
      </c>
      <c r="G39" s="70" t="s">
        <v>11</v>
      </c>
      <c r="H39" s="70" t="s">
        <v>11</v>
      </c>
      <c r="I39" s="4"/>
    </row>
    <row r="40" spans="1:9" ht="16.5" customHeight="1">
      <c r="A40" s="4"/>
      <c r="B40" s="69" t="s">
        <v>138</v>
      </c>
      <c r="C40" s="70">
        <f>SUM(C12:C39)</f>
        <v>1556823</v>
      </c>
      <c r="D40" s="75">
        <f>SUM(D12:D39)</f>
        <v>99.99999999999999</v>
      </c>
      <c r="E40" s="70">
        <f>SUM(E12:E39)</f>
        <v>1445347</v>
      </c>
      <c r="F40" s="75">
        <f>SUM(F12:F39)</f>
        <v>100</v>
      </c>
      <c r="G40" s="70">
        <f>SUM(G12:G39)</f>
        <v>111476</v>
      </c>
      <c r="H40" s="81">
        <f>+G40/E40*100</f>
        <v>7.712749948628253</v>
      </c>
      <c r="I40" s="4"/>
    </row>
    <row r="41" spans="1:9" ht="16.5" customHeight="1">
      <c r="A41" s="4"/>
      <c r="B41" s="49"/>
      <c r="C41" s="86"/>
      <c r="D41" s="87"/>
      <c r="E41" s="86"/>
      <c r="F41" s="88"/>
      <c r="G41" s="86"/>
      <c r="H41" s="49"/>
      <c r="I41" s="4"/>
    </row>
    <row r="42" spans="1:9" ht="16.5" customHeight="1">
      <c r="A42" s="4"/>
      <c r="B42" s="4"/>
      <c r="C42" s="4"/>
      <c r="D42" s="4"/>
      <c r="E42" s="4"/>
      <c r="F42" s="4"/>
      <c r="G42" s="4"/>
      <c r="H42" s="4"/>
      <c r="I42" s="4"/>
    </row>
    <row r="43" spans="1:9" ht="16.5" customHeight="1">
      <c r="A43" s="4"/>
      <c r="B43" s="4"/>
      <c r="C43" s="4"/>
      <c r="D43" s="4"/>
      <c r="E43" s="4"/>
      <c r="F43" s="4"/>
      <c r="G43" s="4"/>
      <c r="H43" s="4"/>
      <c r="I43" s="4"/>
    </row>
    <row r="44" spans="1:9" ht="16.5" customHeight="1">
      <c r="A44" s="4"/>
      <c r="B44" s="4"/>
      <c r="C44" s="4"/>
      <c r="D44" s="4"/>
      <c r="E44" s="4"/>
      <c r="F44" s="4"/>
      <c r="G44" s="4"/>
      <c r="H44" s="4"/>
      <c r="I44" s="4"/>
    </row>
    <row r="45" spans="1:9" ht="16.5" customHeight="1">
      <c r="A45" s="4"/>
      <c r="B45" s="4"/>
      <c r="C45" s="4"/>
      <c r="D45" s="4"/>
      <c r="E45" s="4"/>
      <c r="F45" s="4"/>
      <c r="G45" s="4"/>
      <c r="H45" s="4"/>
      <c r="I45" s="4"/>
    </row>
    <row r="46" spans="1:9" ht="16.5" customHeight="1">
      <c r="A46" s="4"/>
      <c r="B46" s="4"/>
      <c r="C46" s="4"/>
      <c r="D46" s="4"/>
      <c r="E46" s="4"/>
      <c r="F46" s="4"/>
      <c r="G46" s="4"/>
      <c r="H46" s="4"/>
      <c r="I46" s="4"/>
    </row>
    <row r="47" spans="1:9" ht="16.5" customHeight="1">
      <c r="A47" s="4"/>
      <c r="B47" s="4"/>
      <c r="C47" s="4"/>
      <c r="D47" s="4"/>
      <c r="E47" s="4"/>
      <c r="F47" s="4"/>
      <c r="G47" s="4"/>
      <c r="H47" s="4"/>
      <c r="I47" s="4"/>
    </row>
    <row r="48" spans="1:9" ht="16.5" customHeight="1">
      <c r="A48" s="4"/>
      <c r="B48" s="4"/>
      <c r="C48" s="4"/>
      <c r="D48" s="4"/>
      <c r="E48" s="4"/>
      <c r="F48" s="4"/>
      <c r="G48" s="4"/>
      <c r="H48" s="4"/>
      <c r="I48" s="4"/>
    </row>
    <row r="49" spans="1:9" ht="16.5" customHeight="1">
      <c r="A49" s="4"/>
      <c r="B49" s="4"/>
      <c r="C49" s="4"/>
      <c r="D49" s="4"/>
      <c r="E49" s="4"/>
      <c r="F49" s="4"/>
      <c r="G49" s="4"/>
      <c r="H49" s="4"/>
      <c r="I49" s="4"/>
    </row>
    <row r="50" spans="1:9" ht="16.5" customHeight="1">
      <c r="A50" s="4"/>
      <c r="B50" s="4"/>
      <c r="C50" s="4"/>
      <c r="D50" s="4"/>
      <c r="E50" s="4"/>
      <c r="F50" s="4"/>
      <c r="G50" s="4"/>
      <c r="H50" s="4"/>
      <c r="I50" s="4"/>
    </row>
    <row r="51" spans="1:9" ht="16.5" customHeight="1">
      <c r="A51" s="4"/>
      <c r="B51" s="4"/>
      <c r="C51" s="4"/>
      <c r="D51" s="4"/>
      <c r="E51" s="4"/>
      <c r="F51" s="4"/>
      <c r="G51" s="4"/>
      <c r="H51" s="4"/>
      <c r="I51" s="4"/>
    </row>
    <row r="52" spans="1:9" ht="16.5" customHeight="1">
      <c r="A52" s="4"/>
      <c r="B52" s="4"/>
      <c r="C52" s="4"/>
      <c r="D52" s="4"/>
      <c r="E52" s="4"/>
      <c r="F52" s="4"/>
      <c r="G52" s="4"/>
      <c r="H52" s="4"/>
      <c r="I52" s="4"/>
    </row>
    <row r="53" spans="1:9" ht="16.5" customHeight="1">
      <c r="A53" s="4"/>
      <c r="B53" s="4"/>
      <c r="C53" s="4"/>
      <c r="D53" s="4"/>
      <c r="E53" s="4"/>
      <c r="F53" s="4"/>
      <c r="G53" s="4"/>
      <c r="H53" s="4"/>
      <c r="I53" s="4"/>
    </row>
    <row r="54" spans="1:9" ht="16.5" customHeight="1">
      <c r="A54" s="4"/>
      <c r="B54" s="4"/>
      <c r="C54" s="4"/>
      <c r="D54" s="4"/>
      <c r="E54" s="4"/>
      <c r="F54" s="4"/>
      <c r="G54" s="4"/>
      <c r="H54" s="4"/>
      <c r="I54" s="4"/>
    </row>
    <row r="55" spans="1:9" ht="16.5" customHeight="1">
      <c r="A55" s="4"/>
      <c r="B55" s="4"/>
      <c r="C55" s="4"/>
      <c r="D55" s="4"/>
      <c r="E55" s="4"/>
      <c r="F55" s="4"/>
      <c r="G55" s="4"/>
      <c r="H55" s="4"/>
      <c r="I55" s="4"/>
    </row>
    <row r="56" spans="1:9" ht="16.5" customHeight="1">
      <c r="A56" s="4"/>
      <c r="B56" s="4"/>
      <c r="C56" s="4"/>
      <c r="D56" s="4"/>
      <c r="E56" s="4"/>
      <c r="F56" s="4"/>
      <c r="G56" s="4"/>
      <c r="H56" s="4"/>
      <c r="I56" s="4"/>
    </row>
    <row r="57" spans="1:9" ht="16.5" customHeight="1">
      <c r="A57" s="4"/>
      <c r="B57" s="4"/>
      <c r="C57" s="4"/>
      <c r="D57" s="4"/>
      <c r="E57" s="4"/>
      <c r="F57" s="4"/>
      <c r="G57" s="4"/>
      <c r="H57" s="4"/>
      <c r="I57" s="4"/>
    </row>
    <row r="58" spans="1:9" ht="16.5" customHeight="1">
      <c r="A58" s="4"/>
      <c r="B58" s="4"/>
      <c r="C58" s="4"/>
      <c r="D58" s="4"/>
      <c r="E58" s="4"/>
      <c r="F58" s="4"/>
      <c r="G58" s="4"/>
      <c r="H58" s="4"/>
      <c r="I58" s="4"/>
    </row>
    <row r="59" spans="1:9" ht="16.5" customHeight="1">
      <c r="A59" s="4"/>
      <c r="B59" s="4"/>
      <c r="C59" s="4"/>
      <c r="D59" s="4"/>
      <c r="E59" s="4"/>
      <c r="F59" s="4"/>
      <c r="G59" s="4"/>
      <c r="H59" s="4"/>
      <c r="I59" s="4"/>
    </row>
    <row r="60" spans="1:9" ht="16.5" customHeight="1">
      <c r="A60" s="4"/>
      <c r="B60" s="4"/>
      <c r="C60" s="4"/>
      <c r="D60" s="4"/>
      <c r="E60" s="4"/>
      <c r="F60" s="4"/>
      <c r="G60" s="4"/>
      <c r="H60" s="4"/>
      <c r="I60" s="4"/>
    </row>
    <row r="61" spans="1:9" ht="16.5" customHeight="1">
      <c r="A61" s="4"/>
      <c r="B61" s="4"/>
      <c r="C61" s="4"/>
      <c r="D61" s="4"/>
      <c r="E61" s="4"/>
      <c r="F61" s="4"/>
      <c r="G61" s="4"/>
      <c r="H61" s="4"/>
      <c r="I61" s="4"/>
    </row>
    <row r="62" spans="1:9" ht="16.5" customHeight="1">
      <c r="A62" s="4"/>
      <c r="B62" s="4"/>
      <c r="C62" s="4"/>
      <c r="D62" s="4"/>
      <c r="E62" s="4"/>
      <c r="F62" s="4"/>
      <c r="G62" s="4"/>
      <c r="H62" s="4"/>
      <c r="I62" s="4"/>
    </row>
    <row r="63" spans="1:9" ht="16.5" customHeight="1">
      <c r="A63" s="4"/>
      <c r="B63" s="4"/>
      <c r="C63" s="4"/>
      <c r="D63" s="4"/>
      <c r="E63" s="4"/>
      <c r="F63" s="4"/>
      <c r="G63" s="4"/>
      <c r="H63" s="4"/>
      <c r="I63" s="4"/>
    </row>
    <row r="64" spans="1:9" ht="16.5" customHeight="1">
      <c r="A64" s="4"/>
      <c r="B64" s="4"/>
      <c r="C64" s="4"/>
      <c r="D64" s="4"/>
      <c r="E64" s="4"/>
      <c r="F64" s="4"/>
      <c r="G64" s="4"/>
      <c r="H64" s="4"/>
      <c r="I64" s="4"/>
    </row>
    <row r="65" spans="1:9" ht="16.5" customHeight="1">
      <c r="A65" s="4"/>
      <c r="B65" s="4"/>
      <c r="C65" s="4"/>
      <c r="D65" s="4"/>
      <c r="E65" s="4"/>
      <c r="F65" s="4"/>
      <c r="G65" s="4"/>
      <c r="H65" s="4"/>
      <c r="I65" s="4"/>
    </row>
    <row r="66" spans="1:9" ht="16.5" customHeight="1">
      <c r="A66" s="4"/>
      <c r="B66" s="4"/>
      <c r="C66" s="4"/>
      <c r="D66" s="4"/>
      <c r="E66" s="4"/>
      <c r="F66" s="4"/>
      <c r="G66" s="4"/>
      <c r="H66" s="4"/>
      <c r="I66" s="4"/>
    </row>
    <row r="67" spans="1:9" ht="16.5" customHeight="1">
      <c r="A67" s="4"/>
      <c r="B67" s="4"/>
      <c r="C67" s="4"/>
      <c r="D67" s="4"/>
      <c r="E67" s="4"/>
      <c r="F67" s="4"/>
      <c r="G67" s="4"/>
      <c r="H67" s="4"/>
      <c r="I67" s="4"/>
    </row>
    <row r="68" spans="1:9" ht="16.5" customHeight="1">
      <c r="A68" s="4"/>
      <c r="B68" s="4"/>
      <c r="C68" s="4"/>
      <c r="D68" s="4"/>
      <c r="E68" s="4"/>
      <c r="F68" s="4"/>
      <c r="G68" s="4"/>
      <c r="H68" s="4"/>
      <c r="I68" s="4"/>
    </row>
  </sheetData>
  <sheetProtection/>
  <mergeCells count="6">
    <mergeCell ref="B10:B11"/>
    <mergeCell ref="G9:H9"/>
    <mergeCell ref="C10:D10"/>
    <mergeCell ref="E10:F10"/>
    <mergeCell ref="G10:H10"/>
    <mergeCell ref="B8:H8"/>
  </mergeCells>
  <printOptions/>
  <pageMargins left="0.013888888888888888" right="0.19"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G65"/>
  <sheetViews>
    <sheetView zoomScalePageLayoutView="0" workbookViewId="0" topLeftCell="A1">
      <selection activeCell="B20" sqref="B20"/>
    </sheetView>
  </sheetViews>
  <sheetFormatPr defaultColWidth="9.00390625" defaultRowHeight="16.5"/>
  <cols>
    <col min="1" max="7" width="16.625" style="0" customWidth="1"/>
  </cols>
  <sheetData>
    <row r="1" spans="1:7" ht="54.75" customHeight="1">
      <c r="A1" s="3"/>
      <c r="B1" s="3"/>
      <c r="C1" s="3"/>
      <c r="D1" s="3"/>
      <c r="E1" s="3"/>
      <c r="F1" s="3"/>
      <c r="G1" s="3"/>
    </row>
    <row r="2" spans="1:7" ht="42" customHeight="1">
      <c r="A2" s="3"/>
      <c r="B2" s="2" t="s">
        <v>8</v>
      </c>
      <c r="C2" s="3"/>
      <c r="D2" s="3"/>
      <c r="E2" s="3"/>
      <c r="F2" s="3"/>
      <c r="G2" s="3"/>
    </row>
    <row r="3" spans="1:7" ht="18" customHeight="1">
      <c r="A3" s="3"/>
      <c r="B3" s="13" t="s">
        <v>158</v>
      </c>
      <c r="C3" s="13"/>
      <c r="D3" s="13"/>
      <c r="E3" s="13"/>
      <c r="F3" s="13"/>
      <c r="G3" s="13"/>
    </row>
    <row r="4" spans="1:7" ht="18" customHeight="1">
      <c r="A4" s="3"/>
      <c r="B4" s="89" t="s">
        <v>162</v>
      </c>
      <c r="C4" s="89"/>
      <c r="D4" s="89"/>
      <c r="E4" s="89"/>
      <c r="F4" s="89"/>
      <c r="G4" s="89"/>
    </row>
    <row r="5" spans="1:7" ht="18" customHeight="1">
      <c r="A5" s="3"/>
      <c r="B5" s="89" t="s">
        <v>179</v>
      </c>
      <c r="C5" s="89"/>
      <c r="D5" s="89"/>
      <c r="E5" s="89"/>
      <c r="F5" s="89"/>
      <c r="G5" s="89"/>
    </row>
    <row r="6" spans="1:7" ht="18" customHeight="1">
      <c r="A6" s="3"/>
      <c r="B6" s="89" t="s">
        <v>163</v>
      </c>
      <c r="C6" s="89"/>
      <c r="D6" s="89"/>
      <c r="E6" s="89"/>
      <c r="F6" s="89"/>
      <c r="G6" s="89"/>
    </row>
    <row r="7" spans="1:7" ht="18" customHeight="1">
      <c r="A7" s="3"/>
      <c r="B7" s="89" t="s">
        <v>159</v>
      </c>
      <c r="C7" s="89"/>
      <c r="D7" s="89"/>
      <c r="E7" s="89"/>
      <c r="F7" s="89"/>
      <c r="G7" s="89"/>
    </row>
    <row r="8" spans="1:7" ht="18" customHeight="1">
      <c r="A8" s="3"/>
      <c r="B8" s="89" t="s">
        <v>210</v>
      </c>
      <c r="C8" s="89"/>
      <c r="D8" s="89"/>
      <c r="E8" s="89"/>
      <c r="F8" s="89"/>
      <c r="G8" s="89"/>
    </row>
    <row r="9" spans="1:7" ht="18" customHeight="1">
      <c r="A9" s="3"/>
      <c r="B9" s="89" t="s">
        <v>211</v>
      </c>
      <c r="C9" s="89"/>
      <c r="D9" s="89"/>
      <c r="E9" s="89"/>
      <c r="F9" s="89"/>
      <c r="G9" s="89"/>
    </row>
    <row r="10" spans="1:7" ht="7.5" customHeight="1">
      <c r="A10" s="3"/>
      <c r="B10" s="89"/>
      <c r="C10" s="89"/>
      <c r="D10" s="89"/>
      <c r="E10" s="89"/>
      <c r="F10" s="89"/>
      <c r="G10" s="89"/>
    </row>
    <row r="11" spans="1:7" ht="18" customHeight="1">
      <c r="A11" s="3"/>
      <c r="B11" s="89" t="s">
        <v>164</v>
      </c>
      <c r="C11" s="89"/>
      <c r="D11" s="89"/>
      <c r="E11" s="89"/>
      <c r="F11" s="89"/>
      <c r="G11" s="89"/>
    </row>
    <row r="12" spans="1:7" ht="18" customHeight="1">
      <c r="A12" s="3"/>
      <c r="B12" s="89" t="s">
        <v>165</v>
      </c>
      <c r="C12" s="89"/>
      <c r="D12" s="89"/>
      <c r="E12" s="89"/>
      <c r="F12" s="89"/>
      <c r="G12" s="89"/>
    </row>
    <row r="13" spans="1:7" ht="18" customHeight="1">
      <c r="A13" s="3"/>
      <c r="B13" s="89" t="s">
        <v>180</v>
      </c>
      <c r="C13" s="89"/>
      <c r="D13" s="89"/>
      <c r="E13" s="89"/>
      <c r="F13" s="89"/>
      <c r="G13" s="89"/>
    </row>
    <row r="14" spans="1:7" ht="18" customHeight="1">
      <c r="A14" s="3"/>
      <c r="B14" s="89" t="s">
        <v>160</v>
      </c>
      <c r="C14" s="89"/>
      <c r="D14" s="89"/>
      <c r="E14" s="89"/>
      <c r="F14" s="89"/>
      <c r="G14" s="89"/>
    </row>
    <row r="15" spans="1:7" ht="18" customHeight="1">
      <c r="A15" s="3"/>
      <c r="B15" s="89" t="s">
        <v>166</v>
      </c>
      <c r="C15" s="89"/>
      <c r="D15" s="89"/>
      <c r="E15" s="89"/>
      <c r="F15" s="89"/>
      <c r="G15" s="89"/>
    </row>
    <row r="16" spans="1:7" ht="18" customHeight="1">
      <c r="A16" s="3"/>
      <c r="B16" s="89" t="s">
        <v>181</v>
      </c>
      <c r="C16" s="89"/>
      <c r="D16" s="89"/>
      <c r="E16" s="89"/>
      <c r="F16" s="89"/>
      <c r="G16" s="89"/>
    </row>
    <row r="17" spans="1:7" ht="18" customHeight="1">
      <c r="A17" s="3"/>
      <c r="B17" s="89" t="s">
        <v>160</v>
      </c>
      <c r="C17" s="89"/>
      <c r="D17" s="89"/>
      <c r="E17" s="89"/>
      <c r="F17" s="89"/>
      <c r="G17" s="89"/>
    </row>
    <row r="18" spans="1:7" ht="18" customHeight="1">
      <c r="A18" s="3"/>
      <c r="B18" s="89" t="s">
        <v>161</v>
      </c>
      <c r="C18" s="89"/>
      <c r="D18" s="89"/>
      <c r="E18" s="89"/>
      <c r="F18" s="89"/>
      <c r="G18" s="89"/>
    </row>
    <row r="19" spans="1:7" ht="18" customHeight="1">
      <c r="A19" s="3"/>
      <c r="B19" s="89" t="s">
        <v>224</v>
      </c>
      <c r="C19" s="89"/>
      <c r="D19" s="89"/>
      <c r="E19" s="89"/>
      <c r="F19" s="89"/>
      <c r="G19" s="89"/>
    </row>
    <row r="20" spans="1:7" ht="18" customHeight="1">
      <c r="A20" s="3"/>
      <c r="B20" s="89" t="s">
        <v>223</v>
      </c>
      <c r="C20" s="89"/>
      <c r="D20" s="89"/>
      <c r="E20" s="89"/>
      <c r="F20" s="89"/>
      <c r="G20" s="89"/>
    </row>
    <row r="21" spans="1:7" ht="18" customHeight="1">
      <c r="A21" s="3"/>
      <c r="B21" s="13"/>
      <c r="C21" s="13"/>
      <c r="D21" s="13"/>
      <c r="E21" s="13"/>
      <c r="F21" s="13"/>
      <c r="G21" s="13"/>
    </row>
    <row r="22" spans="1:7" ht="18" customHeight="1">
      <c r="A22" s="3"/>
      <c r="B22" s="13"/>
      <c r="C22" s="13"/>
      <c r="D22" s="13"/>
      <c r="E22" s="13"/>
      <c r="F22" s="13"/>
      <c r="G22" s="13"/>
    </row>
    <row r="23" spans="1:7" ht="18" customHeight="1">
      <c r="A23" s="3"/>
      <c r="B23" s="13"/>
      <c r="C23" s="13"/>
      <c r="D23" s="13"/>
      <c r="E23" s="13"/>
      <c r="F23" s="13"/>
      <c r="G23" s="13"/>
    </row>
    <row r="24" spans="1:7" ht="18" customHeight="1">
      <c r="A24" s="3"/>
      <c r="B24" s="3"/>
      <c r="C24" s="3"/>
      <c r="D24" s="3"/>
      <c r="E24" s="3"/>
      <c r="F24" s="3"/>
      <c r="G24" s="3"/>
    </row>
    <row r="25" spans="1:7" ht="18" customHeight="1">
      <c r="A25" s="3"/>
      <c r="B25" s="3"/>
      <c r="C25" s="3"/>
      <c r="D25" s="3"/>
      <c r="E25" s="3"/>
      <c r="F25" s="3"/>
      <c r="G25" s="3"/>
    </row>
    <row r="26" spans="1:7" ht="18" customHeight="1">
      <c r="A26" s="3"/>
      <c r="B26" s="3"/>
      <c r="C26" s="3"/>
      <c r="D26" s="3"/>
      <c r="E26" s="3"/>
      <c r="F26" s="3"/>
      <c r="G26" s="3"/>
    </row>
    <row r="27" spans="1:7" ht="18" customHeight="1">
      <c r="A27" s="3"/>
      <c r="B27" s="3"/>
      <c r="C27" s="3"/>
      <c r="D27" s="3"/>
      <c r="E27" s="3"/>
      <c r="F27" s="3"/>
      <c r="G27" s="3"/>
    </row>
    <row r="28" spans="1:7" ht="18" customHeight="1">
      <c r="A28" s="3"/>
      <c r="B28" s="3"/>
      <c r="C28" s="3"/>
      <c r="D28" s="3"/>
      <c r="E28" s="3"/>
      <c r="F28" s="3"/>
      <c r="G28" s="3"/>
    </row>
    <row r="29" spans="1:7" ht="18" customHeight="1">
      <c r="A29" s="3"/>
      <c r="B29" s="3"/>
      <c r="C29" s="3"/>
      <c r="D29" s="3"/>
      <c r="E29" s="3"/>
      <c r="F29" s="3"/>
      <c r="G29" s="3"/>
    </row>
    <row r="30" spans="1:7" ht="18" customHeight="1">
      <c r="A30" s="3"/>
      <c r="B30" s="3"/>
      <c r="C30" s="3"/>
      <c r="D30" s="3"/>
      <c r="E30" s="3"/>
      <c r="F30" s="3"/>
      <c r="G30" s="3"/>
    </row>
    <row r="31" spans="1:7" ht="18" customHeight="1">
      <c r="A31" s="3"/>
      <c r="B31" s="3"/>
      <c r="C31" s="3"/>
      <c r="D31" s="3"/>
      <c r="E31" s="3"/>
      <c r="F31" s="3"/>
      <c r="G31" s="3"/>
    </row>
    <row r="32" spans="1:7" ht="18" customHeight="1">
      <c r="A32" s="3"/>
      <c r="B32" s="3"/>
      <c r="C32" s="3"/>
      <c r="D32" s="3"/>
      <c r="E32" s="3"/>
      <c r="F32" s="3"/>
      <c r="G32" s="3"/>
    </row>
    <row r="33" spans="1:7" ht="18" customHeight="1">
      <c r="A33" s="3"/>
      <c r="B33" s="3"/>
      <c r="C33" s="3"/>
      <c r="D33" s="3"/>
      <c r="E33" s="3"/>
      <c r="F33" s="3"/>
      <c r="G33" s="3"/>
    </row>
    <row r="34" spans="1:7" ht="18" customHeight="1">
      <c r="A34" s="3"/>
      <c r="B34" s="3"/>
      <c r="C34" s="3"/>
      <c r="D34" s="3"/>
      <c r="E34" s="3"/>
      <c r="F34" s="3"/>
      <c r="G34" s="3"/>
    </row>
    <row r="35" spans="1:7" ht="18" customHeight="1">
      <c r="A35" s="3"/>
      <c r="B35" s="3"/>
      <c r="C35" s="3"/>
      <c r="D35" s="3"/>
      <c r="E35" s="3"/>
      <c r="F35" s="3"/>
      <c r="G35" s="3"/>
    </row>
    <row r="36" spans="1:7" ht="18" customHeight="1">
      <c r="A36" s="3"/>
      <c r="B36" s="3"/>
      <c r="C36" s="3"/>
      <c r="D36" s="3"/>
      <c r="E36" s="3"/>
      <c r="F36" s="3"/>
      <c r="G36" s="3"/>
    </row>
    <row r="37" spans="1:7" ht="18" customHeight="1">
      <c r="A37" s="3"/>
      <c r="B37" s="3"/>
      <c r="C37" s="3"/>
      <c r="D37" s="3"/>
      <c r="E37" s="3"/>
      <c r="F37" s="3"/>
      <c r="G37" s="3"/>
    </row>
    <row r="38" spans="1:7" ht="18" customHeight="1">
      <c r="A38" s="3"/>
      <c r="B38" s="3"/>
      <c r="C38" s="3"/>
      <c r="D38" s="3"/>
      <c r="E38" s="3"/>
      <c r="F38" s="3"/>
      <c r="G38" s="3"/>
    </row>
    <row r="39" spans="1:7" ht="18" customHeight="1">
      <c r="A39" s="3"/>
      <c r="B39" s="3"/>
      <c r="C39" s="3"/>
      <c r="D39" s="3"/>
      <c r="E39" s="3"/>
      <c r="F39" s="3"/>
      <c r="G39" s="3"/>
    </row>
    <row r="40" spans="1:7" ht="18" customHeight="1">
      <c r="A40" s="3"/>
      <c r="B40" s="3"/>
      <c r="C40" s="3"/>
      <c r="D40" s="3"/>
      <c r="E40" s="3"/>
      <c r="F40" s="3"/>
      <c r="G40" s="3"/>
    </row>
    <row r="41" spans="1:7" ht="18" customHeight="1">
      <c r="A41" s="3"/>
      <c r="B41" s="3"/>
      <c r="C41" s="3"/>
      <c r="D41" s="3"/>
      <c r="E41" s="3"/>
      <c r="F41" s="3"/>
      <c r="G41" s="3"/>
    </row>
    <row r="42" spans="1:7" ht="18" customHeight="1">
      <c r="A42" s="3"/>
      <c r="B42" s="3"/>
      <c r="C42" s="3"/>
      <c r="D42" s="3"/>
      <c r="E42" s="3"/>
      <c r="F42" s="3"/>
      <c r="G42" s="3"/>
    </row>
    <row r="43" spans="1:7" ht="18" customHeight="1">
      <c r="A43" s="3"/>
      <c r="B43" s="3"/>
      <c r="C43" s="3"/>
      <c r="D43" s="3"/>
      <c r="E43" s="3"/>
      <c r="F43" s="3"/>
      <c r="G43" s="3"/>
    </row>
    <row r="44" spans="1:7" ht="18" customHeight="1">
      <c r="A44" s="3"/>
      <c r="B44" s="3"/>
      <c r="C44" s="3"/>
      <c r="D44" s="3"/>
      <c r="E44" s="3"/>
      <c r="F44" s="3"/>
      <c r="G44" s="3"/>
    </row>
    <row r="45" spans="1:7" ht="18" customHeight="1">
      <c r="A45" s="3"/>
      <c r="B45" s="3"/>
      <c r="C45" s="3"/>
      <c r="D45" s="3"/>
      <c r="E45" s="3"/>
      <c r="F45" s="3"/>
      <c r="G45" s="3"/>
    </row>
    <row r="46" spans="1:7" ht="18" customHeight="1">
      <c r="A46" s="3"/>
      <c r="B46" s="3"/>
      <c r="C46" s="3"/>
      <c r="D46" s="3"/>
      <c r="E46" s="3"/>
      <c r="F46" s="3"/>
      <c r="G46" s="3"/>
    </row>
    <row r="47" spans="1:7" ht="18" customHeight="1">
      <c r="A47" s="3"/>
      <c r="B47" s="3"/>
      <c r="C47" s="3"/>
      <c r="D47" s="3"/>
      <c r="E47" s="3"/>
      <c r="F47" s="3"/>
      <c r="G47" s="3"/>
    </row>
    <row r="48" spans="1:7" ht="18" customHeight="1">
      <c r="A48" s="3"/>
      <c r="B48" s="3"/>
      <c r="C48" s="3"/>
      <c r="D48" s="3"/>
      <c r="E48" s="3"/>
      <c r="F48" s="3"/>
      <c r="G48" s="3"/>
    </row>
    <row r="49" spans="1:7" ht="18" customHeight="1">
      <c r="A49" s="3"/>
      <c r="B49" s="3"/>
      <c r="C49" s="3"/>
      <c r="D49" s="3"/>
      <c r="E49" s="3"/>
      <c r="F49" s="3"/>
      <c r="G49" s="3"/>
    </row>
    <row r="50" spans="1:7" ht="18" customHeight="1">
      <c r="A50" s="3"/>
      <c r="B50" s="3"/>
      <c r="C50" s="3"/>
      <c r="D50" s="3"/>
      <c r="E50" s="3"/>
      <c r="F50" s="3"/>
      <c r="G50" s="3"/>
    </row>
    <row r="51" spans="1:7" ht="18" customHeight="1">
      <c r="A51" s="3"/>
      <c r="B51" s="3"/>
      <c r="C51" s="3"/>
      <c r="D51" s="3"/>
      <c r="E51" s="3"/>
      <c r="F51" s="3"/>
      <c r="G51" s="3"/>
    </row>
    <row r="52" spans="1:7" ht="18" customHeight="1">
      <c r="A52" s="3"/>
      <c r="B52" s="3"/>
      <c r="C52" s="3"/>
      <c r="D52" s="3"/>
      <c r="E52" s="3"/>
      <c r="F52" s="3"/>
      <c r="G52" s="3"/>
    </row>
    <row r="53" spans="1:7" ht="18" customHeight="1">
      <c r="A53" s="3"/>
      <c r="B53" s="3"/>
      <c r="C53" s="3"/>
      <c r="D53" s="3"/>
      <c r="E53" s="3"/>
      <c r="F53" s="3"/>
      <c r="G53" s="3"/>
    </row>
    <row r="54" spans="1:7" ht="18" customHeight="1">
      <c r="A54" s="3"/>
      <c r="B54" s="3"/>
      <c r="C54" s="3"/>
      <c r="D54" s="3"/>
      <c r="E54" s="3"/>
      <c r="F54" s="3"/>
      <c r="G54" s="3"/>
    </row>
    <row r="55" spans="1:7" ht="18" customHeight="1">
      <c r="A55" s="3"/>
      <c r="B55" s="3"/>
      <c r="C55" s="3"/>
      <c r="D55" s="3"/>
      <c r="E55" s="3"/>
      <c r="F55" s="3"/>
      <c r="G55" s="3"/>
    </row>
    <row r="56" spans="1:7" ht="18" customHeight="1">
      <c r="A56" s="3"/>
      <c r="B56" s="3"/>
      <c r="C56" s="3"/>
      <c r="D56" s="3"/>
      <c r="E56" s="3"/>
      <c r="F56" s="3"/>
      <c r="G56" s="3"/>
    </row>
    <row r="57" spans="1:7" ht="18" customHeight="1">
      <c r="A57" s="3"/>
      <c r="B57" s="3"/>
      <c r="C57" s="3"/>
      <c r="D57" s="3"/>
      <c r="E57" s="3"/>
      <c r="F57" s="3"/>
      <c r="G57" s="3"/>
    </row>
    <row r="58" spans="1:7" ht="18" customHeight="1">
      <c r="A58" s="3"/>
      <c r="B58" s="3"/>
      <c r="C58" s="3"/>
      <c r="D58" s="3"/>
      <c r="E58" s="3"/>
      <c r="F58" s="3"/>
      <c r="G58" s="3"/>
    </row>
    <row r="59" spans="1:7" ht="18" customHeight="1">
      <c r="A59" s="3"/>
      <c r="B59" s="3"/>
      <c r="C59" s="3"/>
      <c r="D59" s="3"/>
      <c r="E59" s="3"/>
      <c r="F59" s="3"/>
      <c r="G59" s="3"/>
    </row>
    <row r="60" spans="1:7" ht="18" customHeight="1">
      <c r="A60" s="3"/>
      <c r="B60" s="3"/>
      <c r="C60" s="3"/>
      <c r="D60" s="3"/>
      <c r="E60" s="3"/>
      <c r="F60" s="3"/>
      <c r="G60" s="3"/>
    </row>
    <row r="61" spans="1:7" ht="18" customHeight="1">
      <c r="A61" s="3"/>
      <c r="B61" s="3"/>
      <c r="C61" s="3"/>
      <c r="D61" s="3"/>
      <c r="E61" s="3"/>
      <c r="F61" s="3"/>
      <c r="G61" s="3"/>
    </row>
    <row r="62" spans="1:7" ht="18" customHeight="1">
      <c r="A62" s="3"/>
      <c r="B62" s="3"/>
      <c r="C62" s="3"/>
      <c r="D62" s="3"/>
      <c r="E62" s="3"/>
      <c r="F62" s="3"/>
      <c r="G62" s="3"/>
    </row>
    <row r="63" spans="1:7" ht="18" customHeight="1">
      <c r="A63" s="3"/>
      <c r="B63" s="3"/>
      <c r="C63" s="3"/>
      <c r="D63" s="3"/>
      <c r="E63" s="3"/>
      <c r="F63" s="3"/>
      <c r="G63" s="3"/>
    </row>
    <row r="64" spans="1:7" ht="18" customHeight="1">
      <c r="A64" s="3"/>
      <c r="B64" s="3"/>
      <c r="C64" s="3"/>
      <c r="D64" s="3"/>
      <c r="E64" s="3"/>
      <c r="F64" s="3"/>
      <c r="G64" s="3"/>
    </row>
    <row r="65" spans="1:7" ht="18" customHeight="1">
      <c r="A65" s="3"/>
      <c r="B65" s="3"/>
      <c r="C65" s="3"/>
      <c r="D65" s="3"/>
      <c r="E65" s="3"/>
      <c r="F65" s="3"/>
      <c r="G65" s="3"/>
    </row>
  </sheetData>
  <sheetProtection/>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BL70"/>
  <sheetViews>
    <sheetView zoomScalePageLayoutView="0" workbookViewId="0" topLeftCell="A1">
      <selection activeCell="K8" sqref="K8"/>
    </sheetView>
  </sheetViews>
  <sheetFormatPr defaultColWidth="9.00390625" defaultRowHeight="16.5"/>
  <cols>
    <col min="1" max="1" width="19.375" style="0" customWidth="1"/>
    <col min="2" max="2" width="37.125" style="0" customWidth="1"/>
    <col min="3" max="3" width="12.625" style="0" customWidth="1"/>
    <col min="4" max="4" width="7.875" style="0" customWidth="1"/>
    <col min="5" max="5" width="12.625" style="0" customWidth="1"/>
    <col min="6" max="6" width="7.625" style="0" customWidth="1"/>
    <col min="7" max="7" width="12.625" style="0" customWidth="1"/>
    <col min="8" max="9" width="8.875" style="0" customWidth="1"/>
    <col min="10" max="10" width="9.875" style="0" bestFit="1" customWidth="1"/>
  </cols>
  <sheetData>
    <row r="1" spans="1:6" ht="39.75" customHeight="1">
      <c r="A1" s="1"/>
      <c r="B1" s="1"/>
      <c r="C1" s="1"/>
      <c r="D1" s="1"/>
      <c r="E1" s="1"/>
      <c r="F1" s="1"/>
    </row>
    <row r="2" spans="1:8" ht="36" customHeight="1">
      <c r="A2" s="1"/>
      <c r="B2" s="27" t="s">
        <v>25</v>
      </c>
      <c r="C2" s="12"/>
      <c r="D2" s="12"/>
      <c r="E2" s="12"/>
      <c r="F2" s="12"/>
      <c r="G2" s="28"/>
      <c r="H2" s="28"/>
    </row>
    <row r="3" spans="1:8" ht="6" customHeight="1">
      <c r="A3" s="1"/>
      <c r="B3" s="12"/>
      <c r="C3" s="12"/>
      <c r="D3" s="12"/>
      <c r="E3" s="12"/>
      <c r="F3" s="12"/>
      <c r="G3" s="28"/>
      <c r="H3" s="28"/>
    </row>
    <row r="4" spans="1:8" ht="119.25" customHeight="1">
      <c r="A4" s="1"/>
      <c r="B4" s="113" t="s">
        <v>212</v>
      </c>
      <c r="C4" s="113"/>
      <c r="D4" s="113"/>
      <c r="E4" s="113"/>
      <c r="F4" s="113"/>
      <c r="G4" s="113"/>
      <c r="H4" s="113"/>
    </row>
    <row r="5" spans="1:8" ht="1.5" customHeight="1">
      <c r="A5" s="1"/>
      <c r="B5" s="12"/>
      <c r="C5" s="12"/>
      <c r="D5" s="12"/>
      <c r="E5" s="12"/>
      <c r="F5" s="12"/>
      <c r="G5" s="28"/>
      <c r="H5" s="28"/>
    </row>
    <row r="6" spans="1:8" ht="1.5" customHeight="1">
      <c r="A6" s="1"/>
      <c r="B6" s="12"/>
      <c r="C6" s="12"/>
      <c r="D6" s="12"/>
      <c r="E6" s="12"/>
      <c r="F6" s="12"/>
      <c r="G6" s="28"/>
      <c r="H6" s="28"/>
    </row>
    <row r="7" spans="1:64" ht="36" customHeight="1">
      <c r="A7" s="1"/>
      <c r="B7" s="116" t="s">
        <v>189</v>
      </c>
      <c r="C7" s="117"/>
      <c r="D7" s="117"/>
      <c r="E7" s="117"/>
      <c r="F7" s="117"/>
      <c r="G7" s="117"/>
      <c r="H7" s="117"/>
      <c r="BL7" s="1"/>
    </row>
    <row r="8" spans="1:8" ht="15" customHeight="1">
      <c r="A8" s="1"/>
      <c r="B8" s="12"/>
      <c r="C8" s="28"/>
      <c r="D8" s="28"/>
      <c r="E8" s="12"/>
      <c r="F8" s="12"/>
      <c r="G8" s="115" t="s">
        <v>26</v>
      </c>
      <c r="H8" s="115"/>
    </row>
    <row r="9" spans="1:9" ht="13.5" customHeight="1">
      <c r="A9" s="1"/>
      <c r="B9" s="114" t="s">
        <v>27</v>
      </c>
      <c r="C9" s="114" t="s">
        <v>182</v>
      </c>
      <c r="D9" s="114"/>
      <c r="E9" s="114" t="s">
        <v>183</v>
      </c>
      <c r="F9" s="114"/>
      <c r="G9" s="114" t="s">
        <v>28</v>
      </c>
      <c r="H9" s="114"/>
      <c r="I9" s="14"/>
    </row>
    <row r="10" spans="1:9" ht="13.5" customHeight="1">
      <c r="A10" s="1"/>
      <c r="B10" s="114"/>
      <c r="C10" s="30" t="s">
        <v>29</v>
      </c>
      <c r="D10" s="50" t="s">
        <v>30</v>
      </c>
      <c r="E10" s="30" t="s">
        <v>29</v>
      </c>
      <c r="F10" s="50" t="s">
        <v>30</v>
      </c>
      <c r="G10" s="30" t="s">
        <v>29</v>
      </c>
      <c r="H10" s="30" t="s">
        <v>30</v>
      </c>
      <c r="I10" s="14"/>
    </row>
    <row r="11" spans="1:9" ht="13.5" customHeight="1">
      <c r="A11" s="1"/>
      <c r="B11" s="31" t="s">
        <v>31</v>
      </c>
      <c r="C11" s="32" t="s">
        <v>1</v>
      </c>
      <c r="D11" s="33" t="s">
        <v>2</v>
      </c>
      <c r="E11" s="103"/>
      <c r="F11" s="31"/>
      <c r="G11" s="104" t="s">
        <v>1</v>
      </c>
      <c r="H11" s="33" t="s">
        <v>3</v>
      </c>
      <c r="I11" s="18"/>
    </row>
    <row r="12" spans="1:10" ht="13.5" customHeight="1">
      <c r="A12" s="1"/>
      <c r="B12" s="19" t="s">
        <v>32</v>
      </c>
      <c r="C12" s="34">
        <v>968754</v>
      </c>
      <c r="D12" s="35">
        <v>5.2</v>
      </c>
      <c r="E12" s="102">
        <v>1148334</v>
      </c>
      <c r="F12" s="35">
        <v>7</v>
      </c>
      <c r="G12" s="105">
        <f>+C12-E12</f>
        <v>-179580</v>
      </c>
      <c r="H12" s="35">
        <f>+G12/E12*100</f>
        <v>-15.638307321737404</v>
      </c>
      <c r="I12" s="24"/>
      <c r="J12" s="23"/>
    </row>
    <row r="13" spans="1:10" ht="13.5" customHeight="1">
      <c r="A13" s="1"/>
      <c r="B13" s="20" t="s">
        <v>33</v>
      </c>
      <c r="C13" s="34">
        <v>225524</v>
      </c>
      <c r="D13" s="35">
        <v>1.2</v>
      </c>
      <c r="E13" s="102">
        <v>195878</v>
      </c>
      <c r="F13" s="35">
        <v>1.2</v>
      </c>
      <c r="G13" s="105">
        <f aca="true" t="shared" si="0" ref="G13:G49">+C13-E13</f>
        <v>29646</v>
      </c>
      <c r="H13" s="35">
        <f aca="true" t="shared" si="1" ref="H13:H51">+G13/E13*100</f>
        <v>15.13493092639296</v>
      </c>
      <c r="I13" s="24"/>
      <c r="J13" s="23"/>
    </row>
    <row r="14" spans="1:10" ht="13.5" customHeight="1">
      <c r="A14" s="1"/>
      <c r="B14" s="20" t="s">
        <v>34</v>
      </c>
      <c r="C14" s="34">
        <v>252724</v>
      </c>
      <c r="D14" s="35">
        <v>1.4</v>
      </c>
      <c r="E14" s="102">
        <v>258725</v>
      </c>
      <c r="F14" s="35">
        <v>1.6</v>
      </c>
      <c r="G14" s="105">
        <f t="shared" si="0"/>
        <v>-6001</v>
      </c>
      <c r="H14" s="35">
        <f t="shared" si="1"/>
        <v>-2.3194511547009373</v>
      </c>
      <c r="I14" s="24"/>
      <c r="J14" s="23"/>
    </row>
    <row r="15" spans="1:10" ht="13.5" customHeight="1">
      <c r="A15" s="1"/>
      <c r="B15" s="20" t="s">
        <v>35</v>
      </c>
      <c r="C15" s="34">
        <v>5332868</v>
      </c>
      <c r="D15" s="35">
        <v>28.6</v>
      </c>
      <c r="E15" s="102">
        <v>5141344</v>
      </c>
      <c r="F15" s="35">
        <v>31.1</v>
      </c>
      <c r="G15" s="105">
        <f t="shared" si="0"/>
        <v>191524</v>
      </c>
      <c r="H15" s="35">
        <f t="shared" si="1"/>
        <v>3.725173806693347</v>
      </c>
      <c r="I15" s="24"/>
      <c r="J15" s="23"/>
    </row>
    <row r="16" spans="1:10" ht="13.5" customHeight="1">
      <c r="A16" s="1"/>
      <c r="B16" s="20" t="s">
        <v>36</v>
      </c>
      <c r="C16" s="34">
        <v>423</v>
      </c>
      <c r="D16" s="109" t="s">
        <v>13</v>
      </c>
      <c r="E16" s="102">
        <v>692</v>
      </c>
      <c r="F16" s="109" t="s">
        <v>13</v>
      </c>
      <c r="G16" s="105">
        <f t="shared" si="0"/>
        <v>-269</v>
      </c>
      <c r="H16" s="35">
        <f t="shared" si="1"/>
        <v>-38.872832369942195</v>
      </c>
      <c r="I16" s="24"/>
      <c r="J16" s="23"/>
    </row>
    <row r="17" spans="1:10" ht="13.5" customHeight="1">
      <c r="A17" s="1"/>
      <c r="B17" s="20" t="s">
        <v>37</v>
      </c>
      <c r="C17" s="34">
        <v>15254</v>
      </c>
      <c r="D17" s="35">
        <v>0.1</v>
      </c>
      <c r="E17" s="102">
        <v>9421</v>
      </c>
      <c r="F17" s="35">
        <v>0.1</v>
      </c>
      <c r="G17" s="105">
        <f t="shared" si="0"/>
        <v>5833</v>
      </c>
      <c r="H17" s="35">
        <f t="shared" si="1"/>
        <v>61.91487103279907</v>
      </c>
      <c r="I17" s="24"/>
      <c r="J17" s="23"/>
    </row>
    <row r="18" spans="1:10" ht="13.5" customHeight="1">
      <c r="A18" s="1"/>
      <c r="B18" s="20" t="s">
        <v>38</v>
      </c>
      <c r="C18" s="34">
        <v>5359080</v>
      </c>
      <c r="D18" s="35">
        <v>28.7</v>
      </c>
      <c r="E18" s="102">
        <v>3940675</v>
      </c>
      <c r="F18" s="35">
        <v>23.9</v>
      </c>
      <c r="G18" s="105">
        <f t="shared" si="0"/>
        <v>1418405</v>
      </c>
      <c r="H18" s="35">
        <f t="shared" si="1"/>
        <v>35.99396042556161</v>
      </c>
      <c r="I18" s="24"/>
      <c r="J18" s="23"/>
    </row>
    <row r="19" spans="1:10" ht="13.5" customHeight="1">
      <c r="A19" s="1"/>
      <c r="B19" s="20" t="s">
        <v>39</v>
      </c>
      <c r="C19" s="34">
        <v>1971519</v>
      </c>
      <c r="D19" s="35">
        <v>10.6</v>
      </c>
      <c r="E19" s="102">
        <v>1826968</v>
      </c>
      <c r="F19" s="35">
        <v>11.1</v>
      </c>
      <c r="G19" s="105">
        <f t="shared" si="0"/>
        <v>144551</v>
      </c>
      <c r="H19" s="35">
        <f t="shared" si="1"/>
        <v>7.9120707095033955</v>
      </c>
      <c r="I19" s="24"/>
      <c r="J19" s="23"/>
    </row>
    <row r="20" spans="1:10" ht="13.5" customHeight="1">
      <c r="A20" s="1"/>
      <c r="B20" s="20" t="s">
        <v>40</v>
      </c>
      <c r="C20" s="34">
        <v>45486</v>
      </c>
      <c r="D20" s="35">
        <v>0.2</v>
      </c>
      <c r="E20" s="102">
        <v>21464</v>
      </c>
      <c r="F20" s="35">
        <v>0.1</v>
      </c>
      <c r="G20" s="105">
        <f t="shared" si="0"/>
        <v>24022</v>
      </c>
      <c r="H20" s="35">
        <f t="shared" si="1"/>
        <v>111.91762951919493</v>
      </c>
      <c r="I20" s="24"/>
      <c r="J20" s="23"/>
    </row>
    <row r="21" spans="1:10" ht="13.5" customHeight="1">
      <c r="A21" s="1"/>
      <c r="B21" s="19" t="s">
        <v>41</v>
      </c>
      <c r="C21" s="34">
        <v>118304</v>
      </c>
      <c r="D21" s="35">
        <v>0.6</v>
      </c>
      <c r="E21" s="102">
        <v>145049</v>
      </c>
      <c r="F21" s="35">
        <v>0.9</v>
      </c>
      <c r="G21" s="105">
        <f t="shared" si="0"/>
        <v>-26745</v>
      </c>
      <c r="H21" s="35">
        <f t="shared" si="1"/>
        <v>-18.438596612179335</v>
      </c>
      <c r="I21" s="24"/>
      <c r="J21" s="23"/>
    </row>
    <row r="22" spans="1:10" ht="13.5" customHeight="1">
      <c r="A22" s="1"/>
      <c r="B22" s="19" t="s">
        <v>42</v>
      </c>
      <c r="C22" s="34">
        <v>925480</v>
      </c>
      <c r="D22" s="35">
        <v>5</v>
      </c>
      <c r="E22" s="102">
        <v>690794</v>
      </c>
      <c r="F22" s="35">
        <v>4.2</v>
      </c>
      <c r="G22" s="105">
        <f t="shared" si="0"/>
        <v>234686</v>
      </c>
      <c r="H22" s="35">
        <f t="shared" si="1"/>
        <v>33.97336977449138</v>
      </c>
      <c r="I22" s="24"/>
      <c r="J22" s="23"/>
    </row>
    <row r="23" spans="1:10" ht="13.5" customHeight="1">
      <c r="A23" s="1"/>
      <c r="B23" s="20" t="s">
        <v>43</v>
      </c>
      <c r="C23" s="34">
        <v>1556823</v>
      </c>
      <c r="D23" s="35">
        <v>8.3</v>
      </c>
      <c r="E23" s="102">
        <v>1445347</v>
      </c>
      <c r="F23" s="35">
        <v>8.7</v>
      </c>
      <c r="G23" s="105">
        <f t="shared" si="0"/>
        <v>111476</v>
      </c>
      <c r="H23" s="35">
        <f t="shared" si="1"/>
        <v>7.712749948628253</v>
      </c>
      <c r="I23" s="24"/>
      <c r="J23" s="23"/>
    </row>
    <row r="24" spans="1:10" ht="13.5" customHeight="1">
      <c r="A24" s="1"/>
      <c r="B24" s="20" t="s">
        <v>44</v>
      </c>
      <c r="C24" s="34">
        <v>14521</v>
      </c>
      <c r="D24" s="35">
        <v>0.1</v>
      </c>
      <c r="E24" s="102">
        <v>18182</v>
      </c>
      <c r="F24" s="35">
        <v>0.1</v>
      </c>
      <c r="G24" s="105">
        <f t="shared" si="0"/>
        <v>-3661</v>
      </c>
      <c r="H24" s="35">
        <f t="shared" si="1"/>
        <v>-20.13529864701353</v>
      </c>
      <c r="I24" s="24"/>
      <c r="J24" s="23"/>
    </row>
    <row r="25" spans="1:10" ht="13.5" customHeight="1">
      <c r="A25" s="1"/>
      <c r="B25" s="19" t="s">
        <v>45</v>
      </c>
      <c r="C25" s="34">
        <v>107749</v>
      </c>
      <c r="D25" s="35">
        <v>0.6</v>
      </c>
      <c r="E25" s="102">
        <v>120502</v>
      </c>
      <c r="F25" s="35">
        <v>0.7</v>
      </c>
      <c r="G25" s="105">
        <f t="shared" si="0"/>
        <v>-12753</v>
      </c>
      <c r="H25" s="35">
        <f t="shared" si="1"/>
        <v>-10.583226834409388</v>
      </c>
      <c r="I25" s="24"/>
      <c r="J25" s="23"/>
    </row>
    <row r="26" spans="1:10" ht="13.5" customHeight="1">
      <c r="A26" s="1"/>
      <c r="B26" s="19" t="s">
        <v>46</v>
      </c>
      <c r="C26" s="34">
        <v>237785</v>
      </c>
      <c r="D26" s="35">
        <v>1.3</v>
      </c>
      <c r="E26" s="102">
        <v>186636</v>
      </c>
      <c r="F26" s="35">
        <v>1.1</v>
      </c>
      <c r="G26" s="105">
        <f t="shared" si="0"/>
        <v>51149</v>
      </c>
      <c r="H26" s="35">
        <f t="shared" si="1"/>
        <v>27.405752373604237</v>
      </c>
      <c r="I26" s="24"/>
      <c r="J26" s="23"/>
    </row>
    <row r="27" spans="1:10" ht="13.5" customHeight="1">
      <c r="A27" s="1"/>
      <c r="B27" s="19" t="s">
        <v>47</v>
      </c>
      <c r="C27" s="108">
        <v>1502772</v>
      </c>
      <c r="D27" s="37">
        <v>8.1</v>
      </c>
      <c r="E27" s="102">
        <v>1350937</v>
      </c>
      <c r="F27" s="37">
        <v>8.2</v>
      </c>
      <c r="G27" s="105">
        <f t="shared" si="0"/>
        <v>151835</v>
      </c>
      <c r="H27" s="35">
        <f t="shared" si="1"/>
        <v>11.239236174595854</v>
      </c>
      <c r="I27" s="24"/>
      <c r="J27" s="23"/>
    </row>
    <row r="28" spans="1:10" ht="13.5" customHeight="1">
      <c r="A28" s="1"/>
      <c r="B28" s="38" t="s">
        <v>48</v>
      </c>
      <c r="C28" s="106">
        <f>SUM(C12:C27)</f>
        <v>18635066</v>
      </c>
      <c r="D28" s="35">
        <f>SUM(D12:D27)</f>
        <v>99.99999999999997</v>
      </c>
      <c r="E28" s="106">
        <f>SUM(E12:E27)</f>
        <v>16500948</v>
      </c>
      <c r="F28" s="35">
        <f>SUM(F12:F27)</f>
        <v>100</v>
      </c>
      <c r="G28" s="106">
        <f>SUM(G12:G27)</f>
        <v>2134118</v>
      </c>
      <c r="H28" s="107">
        <f t="shared" si="1"/>
        <v>12.933305407665063</v>
      </c>
      <c r="I28" s="24"/>
      <c r="J28" s="23"/>
    </row>
    <row r="29" spans="1:10" ht="13.5" customHeight="1">
      <c r="A29" s="1"/>
      <c r="B29" s="41" t="s">
        <v>49</v>
      </c>
      <c r="C29" s="106"/>
      <c r="D29" s="42"/>
      <c r="E29" s="110"/>
      <c r="F29" s="42"/>
      <c r="G29" s="106"/>
      <c r="H29" s="107"/>
      <c r="I29" s="24"/>
      <c r="J29" s="23"/>
    </row>
    <row r="30" spans="1:10" ht="13.5" customHeight="1">
      <c r="A30" s="1"/>
      <c r="B30" s="21" t="s">
        <v>50</v>
      </c>
      <c r="C30" s="109" t="s">
        <v>13</v>
      </c>
      <c r="D30" s="109" t="s">
        <v>13</v>
      </c>
      <c r="E30" s="109" t="s">
        <v>13</v>
      </c>
      <c r="F30" s="109" t="s">
        <v>13</v>
      </c>
      <c r="G30" s="109" t="s">
        <v>13</v>
      </c>
      <c r="H30" s="109" t="s">
        <v>13</v>
      </c>
      <c r="I30" s="24"/>
      <c r="J30" s="23"/>
    </row>
    <row r="31" spans="1:10" ht="13.5" customHeight="1">
      <c r="A31" s="1"/>
      <c r="B31" s="22" t="s">
        <v>51</v>
      </c>
      <c r="C31" s="34">
        <v>166167</v>
      </c>
      <c r="D31" s="43">
        <v>0.9</v>
      </c>
      <c r="E31" s="34">
        <v>130057</v>
      </c>
      <c r="F31" s="43">
        <v>0.8</v>
      </c>
      <c r="G31" s="34">
        <f t="shared" si="0"/>
        <v>36110</v>
      </c>
      <c r="H31" s="35">
        <f t="shared" si="1"/>
        <v>27.764749302229024</v>
      </c>
      <c r="I31" s="24"/>
      <c r="J31" s="23"/>
    </row>
    <row r="32" spans="1:10" ht="13.5" customHeight="1">
      <c r="A32" s="1"/>
      <c r="B32" s="21" t="s">
        <v>52</v>
      </c>
      <c r="C32" s="34">
        <v>176715</v>
      </c>
      <c r="D32" s="43">
        <v>0.9</v>
      </c>
      <c r="E32" s="34">
        <v>49755</v>
      </c>
      <c r="F32" s="43">
        <v>0.3</v>
      </c>
      <c r="G32" s="34">
        <f t="shared" si="0"/>
        <v>126960</v>
      </c>
      <c r="H32" s="35">
        <f t="shared" si="1"/>
        <v>255.1703346397347</v>
      </c>
      <c r="I32" s="24"/>
      <c r="J32" s="23"/>
    </row>
    <row r="33" spans="1:10" ht="13.5" customHeight="1">
      <c r="A33" s="1"/>
      <c r="B33" s="21" t="s">
        <v>53</v>
      </c>
      <c r="C33" s="44">
        <v>34</v>
      </c>
      <c r="D33" s="109" t="s">
        <v>13</v>
      </c>
      <c r="E33" s="111">
        <v>61</v>
      </c>
      <c r="F33" s="109" t="s">
        <v>13</v>
      </c>
      <c r="G33" s="34">
        <f t="shared" si="0"/>
        <v>-27</v>
      </c>
      <c r="H33" s="35">
        <f t="shared" si="1"/>
        <v>-44.26229508196721</v>
      </c>
      <c r="I33" s="24"/>
      <c r="J33" s="23"/>
    </row>
    <row r="34" spans="1:10" ht="13.5" customHeight="1">
      <c r="A34" s="1"/>
      <c r="B34" s="21" t="s">
        <v>54</v>
      </c>
      <c r="C34" s="109" t="s">
        <v>13</v>
      </c>
      <c r="D34" s="109" t="s">
        <v>13</v>
      </c>
      <c r="E34" s="109" t="s">
        <v>13</v>
      </c>
      <c r="F34" s="109" t="s">
        <v>13</v>
      </c>
      <c r="G34" s="109" t="s">
        <v>13</v>
      </c>
      <c r="H34" s="109" t="s">
        <v>13</v>
      </c>
      <c r="I34" s="24"/>
      <c r="J34" s="23"/>
    </row>
    <row r="35" spans="1:10" ht="13.5" customHeight="1">
      <c r="A35" s="1"/>
      <c r="B35" s="22" t="s">
        <v>55</v>
      </c>
      <c r="C35" s="34">
        <v>10950</v>
      </c>
      <c r="D35" s="43">
        <v>0.1</v>
      </c>
      <c r="E35" s="34">
        <v>6162</v>
      </c>
      <c r="F35" s="109" t="s">
        <v>13</v>
      </c>
      <c r="G35" s="34">
        <f t="shared" si="0"/>
        <v>4788</v>
      </c>
      <c r="H35" s="35">
        <f t="shared" si="1"/>
        <v>77.70204479065238</v>
      </c>
      <c r="I35" s="24"/>
      <c r="J35" s="23"/>
    </row>
    <row r="36" spans="1:10" ht="13.5" customHeight="1">
      <c r="A36" s="1"/>
      <c r="B36" s="22" t="s">
        <v>56</v>
      </c>
      <c r="C36" s="34">
        <v>34030</v>
      </c>
      <c r="D36" s="43">
        <v>0.2</v>
      </c>
      <c r="E36" s="34">
        <v>41491</v>
      </c>
      <c r="F36" s="43">
        <v>0.3</v>
      </c>
      <c r="G36" s="34">
        <f t="shared" si="0"/>
        <v>-7461</v>
      </c>
      <c r="H36" s="35">
        <f t="shared" si="1"/>
        <v>-17.982213010050373</v>
      </c>
      <c r="I36" s="24"/>
      <c r="J36" s="23"/>
    </row>
    <row r="37" spans="1:10" ht="13.5" customHeight="1">
      <c r="A37" s="1"/>
      <c r="B37" s="21" t="s">
        <v>57</v>
      </c>
      <c r="C37" s="109" t="s">
        <v>13</v>
      </c>
      <c r="D37" s="109" t="s">
        <v>13</v>
      </c>
      <c r="E37" s="109" t="s">
        <v>13</v>
      </c>
      <c r="F37" s="109" t="s">
        <v>13</v>
      </c>
      <c r="G37" s="109" t="s">
        <v>13</v>
      </c>
      <c r="H37" s="109" t="s">
        <v>13</v>
      </c>
      <c r="I37" s="24"/>
      <c r="J37" s="23"/>
    </row>
    <row r="38" spans="1:10" ht="13.5" customHeight="1">
      <c r="A38" s="1"/>
      <c r="B38" s="22" t="s">
        <v>58</v>
      </c>
      <c r="C38" s="34">
        <v>15401346</v>
      </c>
      <c r="D38" s="43">
        <v>82.6</v>
      </c>
      <c r="E38" s="34">
        <v>13945980</v>
      </c>
      <c r="F38" s="43">
        <v>84.5</v>
      </c>
      <c r="G38" s="34">
        <f t="shared" si="0"/>
        <v>1455366</v>
      </c>
      <c r="H38" s="35">
        <f t="shared" si="1"/>
        <v>10.435738470871176</v>
      </c>
      <c r="I38" s="24"/>
      <c r="J38" s="23"/>
    </row>
    <row r="39" spans="1:10" ht="13.5" customHeight="1">
      <c r="A39" s="1"/>
      <c r="B39" s="21" t="s">
        <v>59</v>
      </c>
      <c r="C39" s="34">
        <v>156256</v>
      </c>
      <c r="D39" s="43">
        <v>0.8</v>
      </c>
      <c r="E39" s="34">
        <v>183780</v>
      </c>
      <c r="F39" s="43">
        <v>1.1</v>
      </c>
      <c r="G39" s="34">
        <f t="shared" si="0"/>
        <v>-27524</v>
      </c>
      <c r="H39" s="35">
        <f t="shared" si="1"/>
        <v>-14.976602459462402</v>
      </c>
      <c r="I39" s="24"/>
      <c r="J39" s="23"/>
    </row>
    <row r="40" spans="1:10" ht="13.5" customHeight="1">
      <c r="A40" s="1"/>
      <c r="B40" s="22" t="s">
        <v>60</v>
      </c>
      <c r="C40" s="34">
        <v>54817</v>
      </c>
      <c r="D40" s="43">
        <v>0.3</v>
      </c>
      <c r="E40" s="34">
        <v>27786</v>
      </c>
      <c r="F40" s="43">
        <v>0.2</v>
      </c>
      <c r="G40" s="34">
        <f t="shared" si="0"/>
        <v>27031</v>
      </c>
      <c r="H40" s="35">
        <f t="shared" si="1"/>
        <v>97.28280428993018</v>
      </c>
      <c r="I40" s="24"/>
      <c r="J40" s="23"/>
    </row>
    <row r="41" spans="1:10" ht="13.5" customHeight="1">
      <c r="A41" s="1"/>
      <c r="B41" s="22" t="s">
        <v>61</v>
      </c>
      <c r="C41" s="34">
        <v>23224</v>
      </c>
      <c r="D41" s="43">
        <v>0.1</v>
      </c>
      <c r="E41" s="34">
        <v>21177</v>
      </c>
      <c r="F41" s="43">
        <v>0.1</v>
      </c>
      <c r="G41" s="34">
        <f t="shared" si="0"/>
        <v>2047</v>
      </c>
      <c r="H41" s="35">
        <f t="shared" si="1"/>
        <v>9.666147235208008</v>
      </c>
      <c r="I41" s="24"/>
      <c r="J41" s="23"/>
    </row>
    <row r="42" spans="1:10" ht="13.5" customHeight="1">
      <c r="A42" s="1"/>
      <c r="B42" s="22" t="s">
        <v>62</v>
      </c>
      <c r="C42" s="34">
        <v>130092</v>
      </c>
      <c r="D42" s="43">
        <v>0.7</v>
      </c>
      <c r="E42" s="34">
        <v>99302</v>
      </c>
      <c r="F42" s="43">
        <v>0.6</v>
      </c>
      <c r="G42" s="34">
        <f t="shared" si="0"/>
        <v>30790</v>
      </c>
      <c r="H42" s="35">
        <f t="shared" si="1"/>
        <v>31.006424845421037</v>
      </c>
      <c r="I42" s="24"/>
      <c r="J42" s="23"/>
    </row>
    <row r="43" spans="1:10" ht="13.5" customHeight="1">
      <c r="A43" s="1"/>
      <c r="B43" s="22" t="s">
        <v>63</v>
      </c>
      <c r="C43" s="108">
        <v>1502772</v>
      </c>
      <c r="D43" s="46">
        <v>8.1</v>
      </c>
      <c r="E43" s="108">
        <v>1350937</v>
      </c>
      <c r="F43" s="46">
        <v>8.2</v>
      </c>
      <c r="G43" s="108">
        <f t="shared" si="0"/>
        <v>151835</v>
      </c>
      <c r="H43" s="37">
        <f t="shared" si="1"/>
        <v>11.239236174595854</v>
      </c>
      <c r="I43" s="24"/>
      <c r="J43" s="23"/>
    </row>
    <row r="44" spans="1:10" ht="13.5" customHeight="1">
      <c r="A44" s="1"/>
      <c r="B44" s="38" t="s">
        <v>64</v>
      </c>
      <c r="C44" s="108">
        <f>SUM(C31:C43)</f>
        <v>17656403</v>
      </c>
      <c r="D44" s="46">
        <f>SUM(D31:D43)</f>
        <v>94.69999999999997</v>
      </c>
      <c r="E44" s="108">
        <f>SUM(E31:E43)</f>
        <v>15856488</v>
      </c>
      <c r="F44" s="46">
        <f>SUM(F31:F43)</f>
        <v>96.1</v>
      </c>
      <c r="G44" s="108">
        <f>SUM(G31:G43)</f>
        <v>1799915</v>
      </c>
      <c r="H44" s="37">
        <f t="shared" si="1"/>
        <v>11.351284092669196</v>
      </c>
      <c r="I44" s="24"/>
      <c r="J44" s="23"/>
    </row>
    <row r="45" spans="1:10" ht="13.5" customHeight="1">
      <c r="A45" s="1"/>
      <c r="B45" s="31" t="s">
        <v>65</v>
      </c>
      <c r="C45" s="34"/>
      <c r="D45" s="42"/>
      <c r="E45" s="47"/>
      <c r="F45" s="42"/>
      <c r="G45" s="34"/>
      <c r="H45" s="35"/>
      <c r="I45" s="24"/>
      <c r="J45" s="23"/>
    </row>
    <row r="46" spans="1:10" ht="13.5" customHeight="1">
      <c r="A46" s="1"/>
      <c r="B46" s="22" t="s">
        <v>66</v>
      </c>
      <c r="C46" s="36">
        <v>444858</v>
      </c>
      <c r="D46" s="43">
        <v>2.4</v>
      </c>
      <c r="E46" s="34">
        <v>429005</v>
      </c>
      <c r="F46" s="43">
        <v>2.6</v>
      </c>
      <c r="G46" s="34">
        <f t="shared" si="0"/>
        <v>15853</v>
      </c>
      <c r="H46" s="35">
        <f t="shared" si="1"/>
        <v>3.6952949266325565</v>
      </c>
      <c r="I46" s="24"/>
      <c r="J46" s="23"/>
    </row>
    <row r="47" spans="1:10" ht="13.5" customHeight="1">
      <c r="A47" s="1"/>
      <c r="B47" s="20" t="s">
        <v>67</v>
      </c>
      <c r="C47" s="44">
        <v>88827</v>
      </c>
      <c r="D47" s="43">
        <v>0.5</v>
      </c>
      <c r="E47" s="34">
        <v>90910</v>
      </c>
      <c r="F47" s="43">
        <v>0.6</v>
      </c>
      <c r="G47" s="34">
        <f t="shared" si="0"/>
        <v>-2083</v>
      </c>
      <c r="H47" s="35">
        <f t="shared" si="1"/>
        <v>-2.2912770872291275</v>
      </c>
      <c r="I47" s="24"/>
      <c r="J47" s="23"/>
    </row>
    <row r="48" spans="1:10" ht="13.5" customHeight="1">
      <c r="A48" s="1"/>
      <c r="B48" s="20" t="s">
        <v>187</v>
      </c>
      <c r="C48" s="34">
        <v>358539</v>
      </c>
      <c r="D48" s="43">
        <v>1.9</v>
      </c>
      <c r="E48" s="34">
        <v>102823</v>
      </c>
      <c r="F48" s="43">
        <v>0.6</v>
      </c>
      <c r="G48" s="34">
        <f t="shared" si="0"/>
        <v>255716</v>
      </c>
      <c r="H48" s="35">
        <f t="shared" si="1"/>
        <v>248.69533081119982</v>
      </c>
      <c r="I48" s="24"/>
      <c r="J48" s="23"/>
    </row>
    <row r="49" spans="1:10" ht="13.5" customHeight="1">
      <c r="A49" s="1"/>
      <c r="B49" s="20" t="s">
        <v>188</v>
      </c>
      <c r="C49" s="34">
        <v>86439</v>
      </c>
      <c r="D49" s="43">
        <v>0.5</v>
      </c>
      <c r="E49" s="34">
        <v>21722</v>
      </c>
      <c r="F49" s="43">
        <v>0.1</v>
      </c>
      <c r="G49" s="34">
        <f t="shared" si="0"/>
        <v>64717</v>
      </c>
      <c r="H49" s="35">
        <f t="shared" si="1"/>
        <v>297.93297118129084</v>
      </c>
      <c r="I49" s="24"/>
      <c r="J49" s="23"/>
    </row>
    <row r="50" spans="1:10" ht="13.5" customHeight="1">
      <c r="A50" s="1"/>
      <c r="B50" s="38" t="s">
        <v>68</v>
      </c>
      <c r="C50" s="39">
        <f>SUM(C46:C49)</f>
        <v>978663</v>
      </c>
      <c r="D50" s="48">
        <f>SUM(D46:D49)</f>
        <v>5.3</v>
      </c>
      <c r="E50" s="39">
        <f>SUM(E46:E49)</f>
        <v>644460</v>
      </c>
      <c r="F50" s="48">
        <f>SUM(F46:F49)</f>
        <v>3.9000000000000004</v>
      </c>
      <c r="G50" s="39">
        <f>SUM(G46:G49)</f>
        <v>334203</v>
      </c>
      <c r="H50" s="40">
        <f t="shared" si="1"/>
        <v>51.85783446606461</v>
      </c>
      <c r="I50" s="24"/>
      <c r="J50" s="23"/>
    </row>
    <row r="51" spans="1:10" ht="13.5" customHeight="1">
      <c r="A51" s="1"/>
      <c r="B51" s="38" t="s">
        <v>69</v>
      </c>
      <c r="C51" s="39">
        <f>+C44+C50</f>
        <v>18635066</v>
      </c>
      <c r="D51" s="48">
        <v>100</v>
      </c>
      <c r="E51" s="39">
        <f>+E44+E50</f>
        <v>16500948</v>
      </c>
      <c r="F51" s="48">
        <v>100</v>
      </c>
      <c r="G51" s="39">
        <f>+G44+G50</f>
        <v>2134118</v>
      </c>
      <c r="H51" s="40">
        <f t="shared" si="1"/>
        <v>12.933305407665063</v>
      </c>
      <c r="I51" s="24"/>
      <c r="J51" s="23"/>
    </row>
    <row r="52" spans="2:8" ht="13.5" customHeight="1">
      <c r="B52" s="12" t="s">
        <v>70</v>
      </c>
      <c r="C52" s="12"/>
      <c r="D52" s="12"/>
      <c r="E52" s="12"/>
      <c r="F52" s="12"/>
      <c r="G52" s="28"/>
      <c r="H52" s="28"/>
    </row>
    <row r="53" spans="1:8" ht="13.5" customHeight="1">
      <c r="A53" s="1"/>
      <c r="B53" s="12"/>
      <c r="C53" s="12"/>
      <c r="D53" s="12"/>
      <c r="E53" s="12"/>
      <c r="F53" s="12"/>
      <c r="G53" s="28"/>
      <c r="H53" s="28"/>
    </row>
    <row r="54" spans="1:8" ht="13.5" customHeight="1">
      <c r="A54" s="1"/>
      <c r="B54" s="12"/>
      <c r="C54" s="12"/>
      <c r="D54" s="12"/>
      <c r="E54" s="12"/>
      <c r="F54" s="12"/>
      <c r="G54" s="28"/>
      <c r="H54" s="28"/>
    </row>
    <row r="55" spans="1:6" ht="13.5" customHeight="1">
      <c r="A55" s="1"/>
      <c r="B55" s="1"/>
      <c r="C55" s="1"/>
      <c r="D55" s="1"/>
      <c r="E55" s="1"/>
      <c r="F55" s="1"/>
    </row>
    <row r="56" spans="1:6" ht="13.5" customHeight="1">
      <c r="A56" s="1"/>
      <c r="B56" s="1"/>
      <c r="C56" s="1"/>
      <c r="D56" s="1"/>
      <c r="E56" s="1"/>
      <c r="F56" s="1"/>
    </row>
    <row r="57" spans="1:6" ht="13.5" customHeight="1">
      <c r="A57" s="1"/>
      <c r="B57" s="1"/>
      <c r="C57" s="1"/>
      <c r="D57" s="1"/>
      <c r="E57" s="1"/>
      <c r="F57" s="1"/>
    </row>
    <row r="58" spans="1:6" ht="13.5" customHeight="1">
      <c r="A58" s="1"/>
      <c r="B58" s="1"/>
      <c r="C58" s="1"/>
      <c r="D58" s="1"/>
      <c r="E58" s="1"/>
      <c r="F58" s="1"/>
    </row>
    <row r="59" spans="1:6" ht="13.5" customHeight="1">
      <c r="A59" s="1"/>
      <c r="B59" s="1"/>
      <c r="C59" s="1"/>
      <c r="D59" s="1"/>
      <c r="E59" s="1"/>
      <c r="F59" s="1"/>
    </row>
    <row r="60" spans="1:6" ht="13.5" customHeight="1">
      <c r="A60" s="1"/>
      <c r="B60" s="1"/>
      <c r="C60" s="1"/>
      <c r="D60" s="1"/>
      <c r="E60" s="1"/>
      <c r="F60" s="1"/>
    </row>
    <row r="61" spans="1:6" ht="13.5" customHeight="1">
      <c r="A61" s="1"/>
      <c r="B61" s="1"/>
      <c r="C61" s="1"/>
      <c r="D61" s="1"/>
      <c r="E61" s="1"/>
      <c r="F61" s="1"/>
    </row>
    <row r="62" spans="1:6" ht="13.5" customHeight="1">
      <c r="A62" s="1"/>
      <c r="B62" s="1"/>
      <c r="C62" s="1"/>
      <c r="D62" s="1"/>
      <c r="E62" s="1"/>
      <c r="F62" s="1"/>
    </row>
    <row r="63" spans="1:6" ht="13.5" customHeight="1">
      <c r="A63" s="1"/>
      <c r="B63" s="1"/>
      <c r="C63" s="1"/>
      <c r="D63" s="1"/>
      <c r="E63" s="1"/>
      <c r="F63" s="1"/>
    </row>
    <row r="64" spans="1:6" ht="13.5" customHeight="1">
      <c r="A64" s="1"/>
      <c r="B64" s="1"/>
      <c r="C64" s="1"/>
      <c r="D64" s="1"/>
      <c r="E64" s="1"/>
      <c r="F64" s="1"/>
    </row>
    <row r="65" spans="1:6" ht="13.5" customHeight="1">
      <c r="A65" s="1"/>
      <c r="B65" s="1"/>
      <c r="C65" s="1"/>
      <c r="D65" s="1"/>
      <c r="E65" s="1"/>
      <c r="F65" s="1"/>
    </row>
    <row r="66" spans="1:6" ht="13.5" customHeight="1">
      <c r="A66" s="1"/>
      <c r="B66" s="1"/>
      <c r="C66" s="1"/>
      <c r="D66" s="1"/>
      <c r="E66" s="1"/>
      <c r="F66" s="1"/>
    </row>
    <row r="67" spans="1:6" ht="13.5" customHeight="1">
      <c r="A67" s="1"/>
      <c r="B67" s="1"/>
      <c r="C67" s="1"/>
      <c r="D67" s="1"/>
      <c r="E67" s="1"/>
      <c r="F67" s="1"/>
    </row>
    <row r="68" spans="1:6" ht="13.5" customHeight="1">
      <c r="A68" s="1"/>
      <c r="B68" s="1"/>
      <c r="C68" s="1"/>
      <c r="D68" s="1"/>
      <c r="E68" s="1"/>
      <c r="F68" s="1"/>
    </row>
    <row r="69" spans="1:6" ht="13.5" customHeight="1">
      <c r="A69" s="1"/>
      <c r="B69" s="1"/>
      <c r="C69" s="1"/>
      <c r="D69" s="1"/>
      <c r="E69" s="1"/>
      <c r="F69" s="1"/>
    </row>
    <row r="70" spans="1:6" ht="13.5" customHeight="1">
      <c r="A70" s="1"/>
      <c r="B70" s="1"/>
      <c r="C70" s="1"/>
      <c r="D70" s="1"/>
      <c r="E70" s="1"/>
      <c r="F70" s="1"/>
    </row>
  </sheetData>
  <sheetProtection/>
  <mergeCells count="7">
    <mergeCell ref="B4:H4"/>
    <mergeCell ref="B9:B10"/>
    <mergeCell ref="G8:H8"/>
    <mergeCell ref="C9:D9"/>
    <mergeCell ref="E9:F9"/>
    <mergeCell ref="G9:H9"/>
    <mergeCell ref="B7:H7"/>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tabSelected="1" zoomScalePageLayoutView="0" workbookViewId="0" topLeftCell="A1">
      <selection activeCell="P9" sqref="P9"/>
    </sheetView>
  </sheetViews>
  <sheetFormatPr defaultColWidth="9.00390625" defaultRowHeight="16.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J77"/>
  <sheetViews>
    <sheetView zoomScaleSheetLayoutView="100" zoomScalePageLayoutView="0" workbookViewId="0" topLeftCell="A1">
      <selection activeCell="G1" sqref="G1:G16384"/>
    </sheetView>
  </sheetViews>
  <sheetFormatPr defaultColWidth="9.00390625" defaultRowHeight="16.5"/>
  <cols>
    <col min="1" max="1" width="19.375" style="0" customWidth="1"/>
    <col min="2" max="2" width="33.625" style="0" customWidth="1"/>
    <col min="3" max="3" width="11.625" style="0" customWidth="1"/>
    <col min="4" max="4" width="7.625" style="0" customWidth="1"/>
    <col min="5" max="5" width="11.625" style="0" customWidth="1"/>
    <col min="6" max="6" width="7.625" style="0" customWidth="1"/>
    <col min="7" max="7" width="11.625" style="0" customWidth="1"/>
    <col min="8" max="8" width="8.125" style="0" customWidth="1"/>
  </cols>
  <sheetData>
    <row r="1" spans="1:9" ht="39.75" customHeight="1">
      <c r="A1" s="1"/>
      <c r="B1" s="12"/>
      <c r="C1" s="12"/>
      <c r="D1" s="12"/>
      <c r="E1" s="12"/>
      <c r="F1" s="12"/>
      <c r="G1" s="12"/>
      <c r="H1" s="12"/>
      <c r="I1" s="28"/>
    </row>
    <row r="2" spans="1:9" ht="36" customHeight="1">
      <c r="A2" s="1"/>
      <c r="B2" s="27" t="s">
        <v>96</v>
      </c>
      <c r="C2" s="12"/>
      <c r="D2" s="12"/>
      <c r="E2" s="12"/>
      <c r="F2" s="12"/>
      <c r="G2" s="12"/>
      <c r="H2" s="12"/>
      <c r="I2" s="28"/>
    </row>
    <row r="3" spans="1:9" ht="6" customHeight="1">
      <c r="A3" s="1"/>
      <c r="B3" s="12"/>
      <c r="C3" s="12"/>
      <c r="D3" s="12"/>
      <c r="E3" s="12"/>
      <c r="F3" s="12"/>
      <c r="G3" s="12"/>
      <c r="H3" s="12"/>
      <c r="I3" s="28"/>
    </row>
    <row r="4" spans="1:9" ht="18" customHeight="1">
      <c r="A4" s="1"/>
      <c r="B4" s="13" t="s">
        <v>195</v>
      </c>
      <c r="C4" s="49"/>
      <c r="D4" s="49"/>
      <c r="E4" s="49"/>
      <c r="F4" s="49"/>
      <c r="G4" s="49"/>
      <c r="H4" s="49"/>
      <c r="I4" s="28"/>
    </row>
    <row r="5" spans="1:9" ht="18" customHeight="1">
      <c r="A5" s="1"/>
      <c r="B5" s="13" t="s">
        <v>225</v>
      </c>
      <c r="C5" s="49"/>
      <c r="D5" s="49"/>
      <c r="E5" s="49"/>
      <c r="F5" s="49"/>
      <c r="G5" s="49"/>
      <c r="H5" s="49"/>
      <c r="I5" s="28"/>
    </row>
    <row r="6" spans="1:9" ht="18" customHeight="1">
      <c r="A6" s="1"/>
      <c r="B6" s="13" t="s">
        <v>196</v>
      </c>
      <c r="C6" s="49"/>
      <c r="D6" s="49"/>
      <c r="E6" s="49"/>
      <c r="F6" s="49"/>
      <c r="G6" s="49"/>
      <c r="H6" s="49"/>
      <c r="I6" s="28"/>
    </row>
    <row r="7" spans="1:9" ht="18" customHeight="1">
      <c r="A7" s="1"/>
      <c r="B7" s="13" t="s">
        <v>191</v>
      </c>
      <c r="C7" s="49"/>
      <c r="D7" s="49"/>
      <c r="E7" s="49"/>
      <c r="F7" s="49"/>
      <c r="G7" s="49"/>
      <c r="H7" s="49"/>
      <c r="I7" s="28"/>
    </row>
    <row r="8" spans="1:9" ht="18" customHeight="1">
      <c r="A8" s="1"/>
      <c r="B8" s="13" t="s">
        <v>194</v>
      </c>
      <c r="C8" s="49"/>
      <c r="D8" s="49"/>
      <c r="E8" s="49"/>
      <c r="F8" s="49"/>
      <c r="G8" s="49"/>
      <c r="H8" s="49"/>
      <c r="I8" s="28"/>
    </row>
    <row r="9" spans="1:9" ht="18" customHeight="1">
      <c r="A9" s="1"/>
      <c r="B9" s="13" t="s">
        <v>192</v>
      </c>
      <c r="C9" s="49"/>
      <c r="D9" s="49"/>
      <c r="E9" s="49"/>
      <c r="F9" s="49"/>
      <c r="G9" s="49"/>
      <c r="H9" s="49"/>
      <c r="I9" s="28"/>
    </row>
    <row r="10" spans="1:9" ht="18" customHeight="1">
      <c r="A10" s="1"/>
      <c r="B10" s="13" t="s">
        <v>193</v>
      </c>
      <c r="C10" s="49"/>
      <c r="D10" s="49"/>
      <c r="E10" s="49"/>
      <c r="F10" s="49"/>
      <c r="G10" s="49"/>
      <c r="H10" s="49"/>
      <c r="I10" s="28"/>
    </row>
    <row r="11" spans="1:9" ht="36" customHeight="1">
      <c r="A11" s="1"/>
      <c r="B11" s="116" t="s">
        <v>190</v>
      </c>
      <c r="C11" s="117"/>
      <c r="D11" s="117"/>
      <c r="E11" s="117"/>
      <c r="F11" s="117"/>
      <c r="G11" s="117"/>
      <c r="H11" s="117"/>
      <c r="I11" s="28"/>
    </row>
    <row r="12" spans="1:9" ht="15" customHeight="1">
      <c r="A12" s="1"/>
      <c r="B12" s="12"/>
      <c r="C12" s="28"/>
      <c r="D12" s="29"/>
      <c r="E12" s="28"/>
      <c r="F12" s="29"/>
      <c r="G12" s="28"/>
      <c r="H12" s="29" t="s">
        <v>26</v>
      </c>
      <c r="I12" s="28"/>
    </row>
    <row r="13" spans="1:9" ht="15.75" customHeight="1">
      <c r="A13" s="1"/>
      <c r="B13" s="114" t="s">
        <v>27</v>
      </c>
      <c r="C13" s="114" t="s">
        <v>184</v>
      </c>
      <c r="D13" s="114"/>
      <c r="E13" s="114" t="s">
        <v>185</v>
      </c>
      <c r="F13" s="114"/>
      <c r="G13" s="114" t="s">
        <v>28</v>
      </c>
      <c r="H13" s="114"/>
      <c r="I13" s="28"/>
    </row>
    <row r="14" spans="1:9" ht="15.75" customHeight="1">
      <c r="A14" s="1"/>
      <c r="B14" s="114"/>
      <c r="C14" s="50" t="s">
        <v>29</v>
      </c>
      <c r="D14" s="50" t="s">
        <v>30</v>
      </c>
      <c r="E14" s="50" t="s">
        <v>29</v>
      </c>
      <c r="F14" s="50" t="s">
        <v>30</v>
      </c>
      <c r="G14" s="50" t="s">
        <v>29</v>
      </c>
      <c r="H14" s="50" t="s">
        <v>30</v>
      </c>
      <c r="I14" s="28"/>
    </row>
    <row r="15" spans="1:9" ht="15.75" customHeight="1">
      <c r="A15" s="1"/>
      <c r="B15" s="51" t="s">
        <v>71</v>
      </c>
      <c r="C15" s="52"/>
      <c r="D15" s="53"/>
      <c r="E15" s="96"/>
      <c r="F15" s="31"/>
      <c r="G15" s="33" t="s">
        <v>1</v>
      </c>
      <c r="H15" s="33" t="s">
        <v>3</v>
      </c>
      <c r="I15" s="54"/>
    </row>
    <row r="16" spans="1:9" ht="15.75" customHeight="1">
      <c r="A16" s="1"/>
      <c r="B16" s="25" t="s">
        <v>72</v>
      </c>
      <c r="C16" s="44">
        <v>2318758</v>
      </c>
      <c r="D16" s="93">
        <v>69.3</v>
      </c>
      <c r="E16" s="56">
        <v>2205705</v>
      </c>
      <c r="F16" s="43">
        <v>72.1</v>
      </c>
      <c r="G16" s="44">
        <f>+C16-E16</f>
        <v>113053</v>
      </c>
      <c r="H16" s="55">
        <f>+G16/E16*100</f>
        <v>5.125481422039665</v>
      </c>
      <c r="I16" s="28"/>
    </row>
    <row r="17" spans="1:9" ht="15.75" customHeight="1">
      <c r="A17" s="1"/>
      <c r="B17" s="25" t="s">
        <v>73</v>
      </c>
      <c r="C17" s="44">
        <v>-45592</v>
      </c>
      <c r="D17" s="93">
        <v>-1.4</v>
      </c>
      <c r="E17" s="56">
        <v>-55715</v>
      </c>
      <c r="F17" s="57">
        <v>-1.8</v>
      </c>
      <c r="G17" s="44">
        <f aca="true" t="shared" si="0" ref="G17:G56">+C17-E17</f>
        <v>10123</v>
      </c>
      <c r="H17" s="109" t="s">
        <v>13</v>
      </c>
      <c r="I17" s="28"/>
    </row>
    <row r="18" spans="1:9" ht="15.75" customHeight="1">
      <c r="A18" s="1"/>
      <c r="B18" s="25" t="s">
        <v>176</v>
      </c>
      <c r="C18" s="44">
        <v>-4168</v>
      </c>
      <c r="D18" s="93">
        <v>-0.1</v>
      </c>
      <c r="E18" s="56">
        <v>-11700</v>
      </c>
      <c r="F18" s="43">
        <v>-0.4</v>
      </c>
      <c r="G18" s="44">
        <f t="shared" si="0"/>
        <v>7532</v>
      </c>
      <c r="H18" s="109" t="s">
        <v>13</v>
      </c>
      <c r="I18" s="28"/>
    </row>
    <row r="19" spans="1:9" ht="15.75" customHeight="1">
      <c r="A19" s="1"/>
      <c r="B19" s="25" t="s">
        <v>74</v>
      </c>
      <c r="C19" s="44">
        <f>+C16+C17+C18</f>
        <v>2268998</v>
      </c>
      <c r="D19" s="93">
        <v>67.8</v>
      </c>
      <c r="E19" s="56">
        <f>+E16+E17+E18</f>
        <v>2138290</v>
      </c>
      <c r="F19" s="43">
        <v>69.9</v>
      </c>
      <c r="G19" s="44">
        <f t="shared" si="0"/>
        <v>130708</v>
      </c>
      <c r="H19" s="55">
        <f aca="true" t="shared" si="1" ref="H19:H54">+G19/E19*100</f>
        <v>6.112734942407251</v>
      </c>
      <c r="I19" s="28"/>
    </row>
    <row r="20" spans="1:9" ht="15.75" customHeight="1">
      <c r="A20" s="1"/>
      <c r="B20" s="25" t="s">
        <v>75</v>
      </c>
      <c r="C20" s="44">
        <v>17436</v>
      </c>
      <c r="D20" s="93">
        <v>0.5</v>
      </c>
      <c r="E20" s="56">
        <v>26064</v>
      </c>
      <c r="F20" s="43">
        <v>0.9</v>
      </c>
      <c r="G20" s="44">
        <f t="shared" si="0"/>
        <v>-8628</v>
      </c>
      <c r="H20" s="55">
        <f t="shared" si="1"/>
        <v>-33.103130755064456</v>
      </c>
      <c r="I20" s="28"/>
    </row>
    <row r="21" spans="1:9" ht="15.75" customHeight="1">
      <c r="A21" s="1"/>
      <c r="B21" s="25" t="s">
        <v>76</v>
      </c>
      <c r="C21" s="44">
        <v>21041</v>
      </c>
      <c r="D21" s="93">
        <v>0.6</v>
      </c>
      <c r="E21" s="56">
        <v>18122</v>
      </c>
      <c r="F21" s="43">
        <v>0.6</v>
      </c>
      <c r="G21" s="44">
        <f t="shared" si="0"/>
        <v>2919</v>
      </c>
      <c r="H21" s="55">
        <f t="shared" si="1"/>
        <v>16.107493654122063</v>
      </c>
      <c r="I21" s="28"/>
    </row>
    <row r="22" spans="1:9" ht="15.75" customHeight="1">
      <c r="A22" s="1"/>
      <c r="B22" s="25" t="s">
        <v>77</v>
      </c>
      <c r="C22" s="44">
        <v>664638</v>
      </c>
      <c r="D22" s="93">
        <v>19.9</v>
      </c>
      <c r="E22" s="56">
        <v>542347</v>
      </c>
      <c r="F22" s="43">
        <v>17.7</v>
      </c>
      <c r="G22" s="44">
        <f t="shared" si="0"/>
        <v>122291</v>
      </c>
      <c r="H22" s="55">
        <f t="shared" si="1"/>
        <v>22.54847911023754</v>
      </c>
      <c r="I22" s="28"/>
    </row>
    <row r="23" spans="1:9" ht="15.75" customHeight="1">
      <c r="A23" s="90"/>
      <c r="B23" s="25" t="s">
        <v>78</v>
      </c>
      <c r="C23" s="44">
        <v>434938</v>
      </c>
      <c r="D23" s="93">
        <v>13</v>
      </c>
      <c r="E23" s="56">
        <v>381469</v>
      </c>
      <c r="F23" s="43">
        <v>12.5</v>
      </c>
      <c r="G23" s="44">
        <f t="shared" si="0"/>
        <v>53469</v>
      </c>
      <c r="H23" s="55">
        <f t="shared" si="1"/>
        <v>14.016604232585086</v>
      </c>
      <c r="I23" s="28"/>
    </row>
    <row r="24" spans="1:10" ht="15.75" customHeight="1">
      <c r="A24" s="1"/>
      <c r="B24" s="25" t="s">
        <v>167</v>
      </c>
      <c r="C24" s="91"/>
      <c r="D24" s="94"/>
      <c r="E24" s="94"/>
      <c r="F24" s="91"/>
      <c r="G24" s="91"/>
      <c r="H24" s="91"/>
      <c r="I24" s="28"/>
      <c r="J24" s="101"/>
    </row>
    <row r="25" spans="1:9" ht="15.75" customHeight="1">
      <c r="A25" s="1"/>
      <c r="B25" s="25" t="s">
        <v>168</v>
      </c>
      <c r="C25" s="44">
        <v>-261548</v>
      </c>
      <c r="D25" s="93">
        <v>-7.8</v>
      </c>
      <c r="E25" s="56">
        <v>-102328</v>
      </c>
      <c r="F25" s="43">
        <v>-3.4</v>
      </c>
      <c r="G25" s="44">
        <f>+C25-E25</f>
        <v>-159220</v>
      </c>
      <c r="H25" s="109" t="s">
        <v>13</v>
      </c>
      <c r="I25" s="28"/>
    </row>
    <row r="26" spans="1:9" ht="15.75" customHeight="1">
      <c r="A26" s="1"/>
      <c r="B26" s="25" t="s">
        <v>97</v>
      </c>
      <c r="C26" s="91"/>
      <c r="D26" s="94"/>
      <c r="E26" s="94"/>
      <c r="F26" s="91"/>
      <c r="G26" s="91"/>
      <c r="H26" s="91"/>
      <c r="I26" s="28"/>
    </row>
    <row r="27" spans="1:9" ht="15.75" customHeight="1">
      <c r="A27" s="1"/>
      <c r="B27" s="25" t="s">
        <v>98</v>
      </c>
      <c r="C27" s="44">
        <v>170656</v>
      </c>
      <c r="D27" s="93">
        <v>5.1</v>
      </c>
      <c r="E27" s="56">
        <v>131842</v>
      </c>
      <c r="F27" s="43">
        <v>4.3</v>
      </c>
      <c r="G27" s="44">
        <f>+C27-E27</f>
        <v>38814</v>
      </c>
      <c r="H27" s="55">
        <f>+G27/E27*100</f>
        <v>29.43978398385947</v>
      </c>
      <c r="I27" s="28"/>
    </row>
    <row r="28" spans="1:9" ht="15.75" customHeight="1">
      <c r="A28" s="1"/>
      <c r="B28" s="25" t="s">
        <v>169</v>
      </c>
      <c r="C28" s="94"/>
      <c r="D28" s="94"/>
      <c r="E28" s="94"/>
      <c r="F28" s="94"/>
      <c r="G28" s="94"/>
      <c r="H28" s="94"/>
      <c r="I28" s="112"/>
    </row>
    <row r="29" spans="1:9" ht="15.75" customHeight="1">
      <c r="A29" s="1"/>
      <c r="B29" s="25" t="s">
        <v>170</v>
      </c>
      <c r="C29" s="44">
        <v>28374</v>
      </c>
      <c r="D29" s="93">
        <v>0.9</v>
      </c>
      <c r="E29" s="45">
        <v>21596</v>
      </c>
      <c r="F29" s="43">
        <v>0.7</v>
      </c>
      <c r="G29" s="44">
        <f>+C29-E29</f>
        <v>6778</v>
      </c>
      <c r="H29" s="55">
        <f>+G29/E29*100</f>
        <v>31.385441748471937</v>
      </c>
      <c r="I29" s="28"/>
    </row>
    <row r="30" spans="1:9" ht="15.75" customHeight="1">
      <c r="A30" s="1"/>
      <c r="B30" s="25" t="s">
        <v>99</v>
      </c>
      <c r="C30" s="44">
        <v>272223</v>
      </c>
      <c r="D30" s="93">
        <v>8.1</v>
      </c>
      <c r="E30" s="56">
        <v>91214</v>
      </c>
      <c r="F30" s="43">
        <v>3</v>
      </c>
      <c r="G30" s="44">
        <f t="shared" si="0"/>
        <v>181009</v>
      </c>
      <c r="H30" s="55">
        <f t="shared" si="1"/>
        <v>198.44431775823887</v>
      </c>
      <c r="I30" s="28"/>
    </row>
    <row r="31" spans="1:9" ht="15.75" customHeight="1">
      <c r="A31" s="1"/>
      <c r="B31" s="25" t="s">
        <v>171</v>
      </c>
      <c r="C31" s="44">
        <v>-27031</v>
      </c>
      <c r="D31" s="93">
        <v>-0.8</v>
      </c>
      <c r="E31" s="56">
        <v>-8148</v>
      </c>
      <c r="F31" s="43">
        <v>-0.3</v>
      </c>
      <c r="G31" s="44">
        <f t="shared" si="0"/>
        <v>-18883</v>
      </c>
      <c r="H31" s="43" t="s">
        <v>10</v>
      </c>
      <c r="I31" s="28"/>
    </row>
    <row r="32" spans="1:9" ht="15.75" customHeight="1">
      <c r="A32" s="1"/>
      <c r="B32" s="25" t="s">
        <v>172</v>
      </c>
      <c r="C32" s="58">
        <v>47931</v>
      </c>
      <c r="D32" s="93">
        <v>1.4</v>
      </c>
      <c r="E32" s="97">
        <v>26568</v>
      </c>
      <c r="F32" s="43">
        <v>0.9</v>
      </c>
      <c r="G32" s="44">
        <f t="shared" si="0"/>
        <v>21363</v>
      </c>
      <c r="H32" s="55">
        <f t="shared" si="1"/>
        <v>80.40876242095754</v>
      </c>
      <c r="I32" s="28"/>
    </row>
    <row r="33" spans="1:9" ht="15.75" customHeight="1">
      <c r="A33" s="1"/>
      <c r="B33" s="25" t="s">
        <v>100</v>
      </c>
      <c r="C33" s="44">
        <v>-905</v>
      </c>
      <c r="D33" s="109" t="s">
        <v>13</v>
      </c>
      <c r="E33" s="56">
        <v>134</v>
      </c>
      <c r="F33" s="109" t="s">
        <v>13</v>
      </c>
      <c r="G33" s="44">
        <f t="shared" si="0"/>
        <v>-1039</v>
      </c>
      <c r="H33" s="55">
        <f t="shared" si="1"/>
        <v>-775.3731343283582</v>
      </c>
      <c r="I33" s="28"/>
    </row>
    <row r="34" spans="1:9" ht="15.75" customHeight="1">
      <c r="A34" s="1"/>
      <c r="B34" s="25" t="s">
        <v>174</v>
      </c>
      <c r="C34" s="44">
        <v>1348</v>
      </c>
      <c r="D34" s="109" t="s">
        <v>13</v>
      </c>
      <c r="E34" s="56">
        <v>1030</v>
      </c>
      <c r="F34" s="109" t="s">
        <v>13</v>
      </c>
      <c r="G34" s="44">
        <f t="shared" si="0"/>
        <v>318</v>
      </c>
      <c r="H34" s="55">
        <f t="shared" si="1"/>
        <v>30.87378640776699</v>
      </c>
      <c r="I34" s="28"/>
    </row>
    <row r="35" spans="1:9" ht="15.75" customHeight="1">
      <c r="A35" s="1"/>
      <c r="B35" s="59" t="s">
        <v>175</v>
      </c>
      <c r="C35" s="60">
        <v>373975</v>
      </c>
      <c r="D35" s="95">
        <v>11.2</v>
      </c>
      <c r="E35" s="98">
        <v>334683</v>
      </c>
      <c r="F35" s="46">
        <v>10.9</v>
      </c>
      <c r="G35" s="60">
        <f t="shared" si="0"/>
        <v>39292</v>
      </c>
      <c r="H35" s="61">
        <f t="shared" si="1"/>
        <v>11.740064478924833</v>
      </c>
      <c r="I35" s="28"/>
    </row>
    <row r="36" spans="1:9" ht="15.75" customHeight="1">
      <c r="A36" s="26"/>
      <c r="B36" s="62" t="s">
        <v>101</v>
      </c>
      <c r="C36" s="63">
        <f>+C19+C20+C21+C22+C34+C35</f>
        <v>3347436</v>
      </c>
      <c r="D36" s="64">
        <v>100</v>
      </c>
      <c r="E36" s="60">
        <f>+E19+E20+E21+E22+E34+E35</f>
        <v>3060536</v>
      </c>
      <c r="F36" s="46">
        <v>100</v>
      </c>
      <c r="G36" s="63">
        <f t="shared" si="0"/>
        <v>286900</v>
      </c>
      <c r="H36" s="61">
        <f t="shared" si="1"/>
        <v>9.37417498111442</v>
      </c>
      <c r="I36" s="28"/>
    </row>
    <row r="37" spans="1:9" ht="15.75" customHeight="1">
      <c r="A37" s="1"/>
      <c r="B37" s="21" t="s">
        <v>79</v>
      </c>
      <c r="C37" s="47"/>
      <c r="D37" s="99"/>
      <c r="E37" s="92"/>
      <c r="F37" s="100"/>
      <c r="G37" s="47"/>
      <c r="H37" s="99"/>
      <c r="I37" s="28"/>
    </row>
    <row r="38" spans="1:9" ht="15.75" customHeight="1">
      <c r="A38" s="1"/>
      <c r="B38" s="25" t="s">
        <v>80</v>
      </c>
      <c r="C38" s="44">
        <v>1271853</v>
      </c>
      <c r="D38" s="55">
        <v>38</v>
      </c>
      <c r="E38" s="92">
        <v>955406</v>
      </c>
      <c r="F38" s="43">
        <v>31.2</v>
      </c>
      <c r="G38" s="44">
        <f t="shared" si="0"/>
        <v>316447</v>
      </c>
      <c r="H38" s="55">
        <f t="shared" si="1"/>
        <v>33.12173044757935</v>
      </c>
      <c r="I38" s="28"/>
    </row>
    <row r="39" spans="1:9" ht="15.75" customHeight="1">
      <c r="A39" s="1"/>
      <c r="B39" s="25" t="s">
        <v>81</v>
      </c>
      <c r="C39" s="44">
        <v>-24931</v>
      </c>
      <c r="D39" s="55">
        <v>-0.8</v>
      </c>
      <c r="E39" s="92">
        <v>-33396</v>
      </c>
      <c r="F39" s="43">
        <v>-1.1</v>
      </c>
      <c r="G39" s="44">
        <f t="shared" si="0"/>
        <v>8465</v>
      </c>
      <c r="H39" s="109" t="s">
        <v>13</v>
      </c>
      <c r="I39" s="28"/>
    </row>
    <row r="40" spans="1:9" ht="15.75" customHeight="1">
      <c r="A40" s="1"/>
      <c r="B40" s="25" t="s">
        <v>82</v>
      </c>
      <c r="C40" s="44">
        <f>+C38+C39</f>
        <v>1246922</v>
      </c>
      <c r="D40" s="55">
        <v>37.2</v>
      </c>
      <c r="E40" s="92">
        <f>+E38+E39</f>
        <v>922010</v>
      </c>
      <c r="F40" s="43">
        <v>30.1</v>
      </c>
      <c r="G40" s="44">
        <f t="shared" si="0"/>
        <v>324912</v>
      </c>
      <c r="H40" s="55">
        <f t="shared" si="1"/>
        <v>35.23953102460928</v>
      </c>
      <c r="I40" s="28"/>
    </row>
    <row r="41" spans="1:9" ht="15.75" customHeight="1">
      <c r="A41" s="1"/>
      <c r="B41" s="25" t="s">
        <v>83</v>
      </c>
      <c r="C41" s="44">
        <v>1353945</v>
      </c>
      <c r="D41" s="55">
        <v>40.4</v>
      </c>
      <c r="E41" s="92">
        <v>1497705</v>
      </c>
      <c r="F41" s="43">
        <v>48.9</v>
      </c>
      <c r="G41" s="44">
        <f t="shared" si="0"/>
        <v>-143760</v>
      </c>
      <c r="H41" s="55">
        <f t="shared" si="1"/>
        <v>-9.598685989564034</v>
      </c>
      <c r="I41" s="28"/>
    </row>
    <row r="42" spans="1:9" ht="15.75" customHeight="1">
      <c r="A42" s="1"/>
      <c r="B42" s="25" t="s">
        <v>84</v>
      </c>
      <c r="C42" s="91"/>
      <c r="D42" s="91"/>
      <c r="F42" s="91"/>
      <c r="G42" s="91"/>
      <c r="H42" s="91"/>
      <c r="I42" s="28"/>
    </row>
    <row r="43" spans="1:9" ht="15.75" customHeight="1">
      <c r="A43" s="1"/>
      <c r="B43" s="25" t="s">
        <v>85</v>
      </c>
      <c r="C43" s="44">
        <v>2815</v>
      </c>
      <c r="D43" s="55">
        <v>0.1</v>
      </c>
      <c r="E43" s="92">
        <v>3320</v>
      </c>
      <c r="F43" s="43">
        <v>0.1</v>
      </c>
      <c r="G43" s="44">
        <f>+C43-E43</f>
        <v>-505</v>
      </c>
      <c r="H43" s="55">
        <f>+G43/E43*100</f>
        <v>-15.210843373493976</v>
      </c>
      <c r="I43" s="28"/>
    </row>
    <row r="44" spans="1:9" ht="15.75" customHeight="1">
      <c r="A44" s="1"/>
      <c r="B44" s="25" t="s">
        <v>86</v>
      </c>
      <c r="C44" s="44">
        <v>16525</v>
      </c>
      <c r="D44" s="55">
        <v>0.5</v>
      </c>
      <c r="E44" s="92">
        <v>16576</v>
      </c>
      <c r="F44" s="43">
        <v>0.6</v>
      </c>
      <c r="G44" s="44">
        <f t="shared" si="0"/>
        <v>-51</v>
      </c>
      <c r="H44" s="55">
        <f t="shared" si="1"/>
        <v>-0.3076737451737452</v>
      </c>
      <c r="I44" s="28"/>
    </row>
    <row r="45" spans="1:9" ht="15.75" customHeight="1">
      <c r="A45" s="1"/>
      <c r="B45" s="25" t="s">
        <v>87</v>
      </c>
      <c r="C45" s="44">
        <v>136275</v>
      </c>
      <c r="D45" s="55">
        <v>4.1</v>
      </c>
      <c r="E45" s="92">
        <v>124902</v>
      </c>
      <c r="F45" s="43">
        <v>4.1</v>
      </c>
      <c r="G45" s="44">
        <f t="shared" si="0"/>
        <v>11373</v>
      </c>
      <c r="H45" s="55">
        <f t="shared" si="1"/>
        <v>9.105538742374021</v>
      </c>
      <c r="I45" s="28"/>
    </row>
    <row r="46" spans="1:9" ht="15.75" customHeight="1">
      <c r="A46" s="1"/>
      <c r="B46" s="25" t="s">
        <v>88</v>
      </c>
      <c r="C46" s="44">
        <v>8771</v>
      </c>
      <c r="D46" s="55">
        <v>0.3</v>
      </c>
      <c r="E46" s="92">
        <v>8325</v>
      </c>
      <c r="F46" s="43">
        <v>0.3</v>
      </c>
      <c r="G46" s="44">
        <f t="shared" si="0"/>
        <v>446</v>
      </c>
      <c r="H46" s="55">
        <f t="shared" si="1"/>
        <v>5.357357357357357</v>
      </c>
      <c r="I46" s="28"/>
    </row>
    <row r="47" spans="1:9" ht="15.75" customHeight="1">
      <c r="A47" s="1"/>
      <c r="B47" s="59" t="s">
        <v>173</v>
      </c>
      <c r="C47" s="60">
        <v>373975</v>
      </c>
      <c r="D47" s="61">
        <v>11.2</v>
      </c>
      <c r="E47" s="92">
        <v>334683</v>
      </c>
      <c r="F47" s="46">
        <v>10.9</v>
      </c>
      <c r="G47" s="60">
        <f t="shared" si="0"/>
        <v>39292</v>
      </c>
      <c r="H47" s="61">
        <f t="shared" si="1"/>
        <v>11.740064478924833</v>
      </c>
      <c r="I47" s="28"/>
    </row>
    <row r="48" spans="1:9" ht="15.75" customHeight="1">
      <c r="A48" s="1"/>
      <c r="B48" s="62" t="s">
        <v>89</v>
      </c>
      <c r="C48" s="63">
        <f>SUM(C40:C47)</f>
        <v>3139228</v>
      </c>
      <c r="D48" s="64">
        <v>93.8</v>
      </c>
      <c r="E48" s="63">
        <f>SUM(E40:E47)</f>
        <v>2907521</v>
      </c>
      <c r="F48" s="48">
        <v>95</v>
      </c>
      <c r="G48" s="63">
        <f t="shared" si="0"/>
        <v>231707</v>
      </c>
      <c r="H48" s="64">
        <f t="shared" si="1"/>
        <v>7.969228769112932</v>
      </c>
      <c r="I48" s="28"/>
    </row>
    <row r="49" spans="1:9" ht="15.75" customHeight="1">
      <c r="A49" s="1"/>
      <c r="B49" s="65" t="s">
        <v>90</v>
      </c>
      <c r="C49" s="63">
        <v>95607</v>
      </c>
      <c r="D49" s="64">
        <v>2.9</v>
      </c>
      <c r="E49" s="66">
        <v>91513</v>
      </c>
      <c r="F49" s="48">
        <v>2.9901020443838013</v>
      </c>
      <c r="G49" s="63">
        <f t="shared" si="0"/>
        <v>4094</v>
      </c>
      <c r="H49" s="64">
        <f t="shared" si="1"/>
        <v>4.47368133489231</v>
      </c>
      <c r="I49" s="28"/>
    </row>
    <row r="50" spans="1:9" ht="15.75" customHeight="1">
      <c r="A50" s="1"/>
      <c r="B50" s="62" t="s">
        <v>91</v>
      </c>
      <c r="C50" s="63">
        <f>+C36-C48-C49</f>
        <v>112601</v>
      </c>
      <c r="D50" s="64">
        <v>3.3</v>
      </c>
      <c r="E50" s="63">
        <f>+E36-E48-E49</f>
        <v>61502</v>
      </c>
      <c r="F50" s="48">
        <v>2.0092591775740876</v>
      </c>
      <c r="G50" s="63">
        <f t="shared" si="0"/>
        <v>51099</v>
      </c>
      <c r="H50" s="64">
        <f t="shared" si="1"/>
        <v>83.08510292348217</v>
      </c>
      <c r="I50" s="28"/>
    </row>
    <row r="51" spans="1:9" ht="15.75" customHeight="1">
      <c r="A51" s="1"/>
      <c r="B51" s="65" t="s">
        <v>92</v>
      </c>
      <c r="C51" s="63">
        <v>2618</v>
      </c>
      <c r="D51" s="64">
        <v>0.1</v>
      </c>
      <c r="E51" s="63">
        <v>2277</v>
      </c>
      <c r="F51" s="48">
        <v>0.07439885431645685</v>
      </c>
      <c r="G51" s="63">
        <f t="shared" si="0"/>
        <v>341</v>
      </c>
      <c r="H51" s="64">
        <f t="shared" si="1"/>
        <v>14.975845410628018</v>
      </c>
      <c r="I51" s="28"/>
    </row>
    <row r="52" spans="1:9" ht="15.75" customHeight="1">
      <c r="A52" s="1"/>
      <c r="B52" s="62" t="s">
        <v>93</v>
      </c>
      <c r="C52" s="63">
        <f>+C50+C51</f>
        <v>115219</v>
      </c>
      <c r="D52" s="64">
        <v>3.4</v>
      </c>
      <c r="E52" s="63">
        <v>63779</v>
      </c>
      <c r="F52" s="48">
        <v>2.083658031890544</v>
      </c>
      <c r="G52" s="63">
        <f t="shared" si="0"/>
        <v>51440</v>
      </c>
      <c r="H52" s="64">
        <f t="shared" si="1"/>
        <v>80.65350664011666</v>
      </c>
      <c r="I52" s="28"/>
    </row>
    <row r="53" spans="1:9" ht="15.75" customHeight="1">
      <c r="A53" s="1"/>
      <c r="B53" s="67" t="s">
        <v>102</v>
      </c>
      <c r="C53" s="63">
        <v>-11406</v>
      </c>
      <c r="D53" s="64">
        <v>-0.3</v>
      </c>
      <c r="E53" s="63">
        <v>-1042</v>
      </c>
      <c r="F53" s="109" t="s">
        <v>13</v>
      </c>
      <c r="G53" s="63">
        <f t="shared" si="0"/>
        <v>-10364</v>
      </c>
      <c r="H53" s="109" t="s">
        <v>13</v>
      </c>
      <c r="I53" s="28"/>
    </row>
    <row r="54" spans="1:9" ht="15.75" customHeight="1">
      <c r="A54" s="1"/>
      <c r="B54" s="67" t="s">
        <v>103</v>
      </c>
      <c r="C54" s="63">
        <f>+C52+C53</f>
        <v>103813</v>
      </c>
      <c r="D54" s="64">
        <v>3.1</v>
      </c>
      <c r="E54" s="63">
        <v>62737</v>
      </c>
      <c r="F54" s="48">
        <v>2.1</v>
      </c>
      <c r="G54" s="63">
        <f t="shared" si="0"/>
        <v>41076</v>
      </c>
      <c r="H54" s="64">
        <f t="shared" si="1"/>
        <v>65.47332515102731</v>
      </c>
      <c r="I54" s="28"/>
    </row>
    <row r="55" spans="1:9" ht="15.75" customHeight="1">
      <c r="A55" s="1"/>
      <c r="B55" s="67" t="s">
        <v>94</v>
      </c>
      <c r="C55" s="63">
        <v>61290</v>
      </c>
      <c r="D55" s="64">
        <v>1.8</v>
      </c>
      <c r="E55" s="63">
        <v>-144332</v>
      </c>
      <c r="F55" s="48">
        <v>-4.715913676417589</v>
      </c>
      <c r="G55" s="63">
        <f t="shared" si="0"/>
        <v>205622</v>
      </c>
      <c r="H55" s="72" t="s">
        <v>13</v>
      </c>
      <c r="I55" s="28"/>
    </row>
    <row r="56" spans="1:9" ht="15.75" customHeight="1">
      <c r="A56" s="1"/>
      <c r="B56" s="67" t="s">
        <v>95</v>
      </c>
      <c r="C56" s="63">
        <f>+C55+C54</f>
        <v>165103</v>
      </c>
      <c r="D56" s="64">
        <v>4.9</v>
      </c>
      <c r="E56" s="63">
        <v>-81595</v>
      </c>
      <c r="F56" s="48">
        <v>-2.6</v>
      </c>
      <c r="G56" s="63">
        <f t="shared" si="0"/>
        <v>246698</v>
      </c>
      <c r="H56" s="72" t="s">
        <v>13</v>
      </c>
      <c r="I56" s="28"/>
    </row>
    <row r="57" spans="1:9" ht="15.75" customHeight="1">
      <c r="A57" s="1"/>
      <c r="B57" s="12"/>
      <c r="C57" s="12"/>
      <c r="D57" s="12"/>
      <c r="E57" s="12"/>
      <c r="F57" s="12"/>
      <c r="G57" s="12"/>
      <c r="H57" s="12"/>
      <c r="I57" s="28"/>
    </row>
    <row r="58" spans="1:9" ht="15.75" customHeight="1">
      <c r="A58" s="1"/>
      <c r="B58" s="12"/>
      <c r="C58" s="12"/>
      <c r="D58" s="12"/>
      <c r="E58" s="12"/>
      <c r="F58" s="12"/>
      <c r="G58" s="12"/>
      <c r="H58" s="12"/>
      <c r="I58" s="28"/>
    </row>
    <row r="59" spans="1:8" ht="15.75" customHeight="1">
      <c r="A59" s="1"/>
      <c r="B59" s="1"/>
      <c r="C59" s="1"/>
      <c r="D59" s="1"/>
      <c r="E59" s="1"/>
      <c r="F59" s="1"/>
      <c r="G59" s="1"/>
      <c r="H59" s="1"/>
    </row>
    <row r="60" spans="1:8" ht="15.75" customHeight="1">
      <c r="A60" s="1"/>
      <c r="B60" s="1"/>
      <c r="C60" s="1"/>
      <c r="D60" s="1"/>
      <c r="E60" s="1"/>
      <c r="F60" s="1"/>
      <c r="G60" s="1"/>
      <c r="H60" s="1"/>
    </row>
    <row r="61" spans="1:8" ht="15.75" customHeight="1">
      <c r="A61" s="1"/>
      <c r="B61" s="1"/>
      <c r="C61" s="1"/>
      <c r="D61" s="1"/>
      <c r="E61" s="1"/>
      <c r="F61" s="1"/>
      <c r="G61" s="1"/>
      <c r="H61" s="1"/>
    </row>
    <row r="62" spans="1:8" ht="15.75" customHeight="1">
      <c r="A62" s="1"/>
      <c r="B62" s="1"/>
      <c r="C62" s="1"/>
      <c r="D62" s="1"/>
      <c r="E62" s="1"/>
      <c r="F62" s="1"/>
      <c r="G62" s="1"/>
      <c r="H62" s="1"/>
    </row>
    <row r="63" spans="1:8" ht="15.75" customHeight="1">
      <c r="A63" s="1"/>
      <c r="B63" s="1"/>
      <c r="C63" s="1"/>
      <c r="D63" s="1"/>
      <c r="E63" s="1"/>
      <c r="F63" s="1"/>
      <c r="G63" s="1"/>
      <c r="H63" s="1"/>
    </row>
    <row r="64" spans="1:8" ht="15.75" customHeight="1">
      <c r="A64" s="1"/>
      <c r="B64" s="1"/>
      <c r="C64" s="1"/>
      <c r="D64" s="1"/>
      <c r="E64" s="1"/>
      <c r="F64" s="1"/>
      <c r="G64" s="1"/>
      <c r="H64" s="1"/>
    </row>
    <row r="65" spans="1:8" ht="15.75" customHeight="1">
      <c r="A65" s="1"/>
      <c r="B65" s="1"/>
      <c r="C65" s="1"/>
      <c r="D65" s="1"/>
      <c r="E65" s="1"/>
      <c r="F65" s="1"/>
      <c r="G65" s="1"/>
      <c r="H65" s="1"/>
    </row>
    <row r="66" spans="1:8" ht="15.75" customHeight="1">
      <c r="A66" s="1"/>
      <c r="B66" s="1"/>
      <c r="C66" s="1"/>
      <c r="D66" s="1"/>
      <c r="E66" s="1"/>
      <c r="F66" s="1"/>
      <c r="G66" s="1"/>
      <c r="H66" s="1"/>
    </row>
    <row r="67" spans="1:8" ht="15.75" customHeight="1">
      <c r="A67" s="1"/>
      <c r="B67" s="1"/>
      <c r="C67" s="1"/>
      <c r="D67" s="1"/>
      <c r="E67" s="1"/>
      <c r="F67" s="1"/>
      <c r="G67" s="1"/>
      <c r="H67" s="1"/>
    </row>
    <row r="68" spans="1:8" ht="15.75" customHeight="1">
      <c r="A68" s="1"/>
      <c r="B68" s="1"/>
      <c r="C68" s="1"/>
      <c r="D68" s="1"/>
      <c r="E68" s="1"/>
      <c r="F68" s="1"/>
      <c r="G68" s="1"/>
      <c r="H68" s="1"/>
    </row>
    <row r="69" spans="1:8" ht="15.75" customHeight="1">
      <c r="A69" s="1"/>
      <c r="B69" s="1"/>
      <c r="C69" s="1"/>
      <c r="D69" s="1"/>
      <c r="E69" s="1"/>
      <c r="F69" s="1"/>
      <c r="G69" s="1"/>
      <c r="H69" s="1"/>
    </row>
    <row r="70" spans="1:8" ht="15.75" customHeight="1">
      <c r="A70" s="1"/>
      <c r="B70" s="1"/>
      <c r="C70" s="1"/>
      <c r="D70" s="1"/>
      <c r="E70" s="1"/>
      <c r="F70" s="1"/>
      <c r="G70" s="1"/>
      <c r="H70" s="1"/>
    </row>
    <row r="71" spans="1:8" ht="15.75" customHeight="1">
      <c r="A71" s="1"/>
      <c r="B71" s="1"/>
      <c r="C71" s="1"/>
      <c r="D71" s="1"/>
      <c r="E71" s="1"/>
      <c r="F71" s="1"/>
      <c r="G71" s="1"/>
      <c r="H71" s="1"/>
    </row>
    <row r="72" spans="1:8" ht="15.75" customHeight="1">
      <c r="A72" s="1"/>
      <c r="B72" s="1"/>
      <c r="C72" s="1"/>
      <c r="D72" s="1"/>
      <c r="E72" s="1"/>
      <c r="F72" s="1"/>
      <c r="G72" s="1"/>
      <c r="H72" s="1"/>
    </row>
    <row r="73" spans="1:8" ht="15.75" customHeight="1">
      <c r="A73" s="1"/>
      <c r="B73" s="1"/>
      <c r="C73" s="1"/>
      <c r="D73" s="1"/>
      <c r="E73" s="1"/>
      <c r="F73" s="1"/>
      <c r="G73" s="1"/>
      <c r="H73" s="1"/>
    </row>
    <row r="74" spans="1:8" ht="15.75" customHeight="1">
      <c r="A74" s="1"/>
      <c r="B74" s="1"/>
      <c r="C74" s="1"/>
      <c r="D74" s="1"/>
      <c r="E74" s="1"/>
      <c r="F74" s="1"/>
      <c r="G74" s="1"/>
      <c r="H74" s="1"/>
    </row>
    <row r="75" spans="1:8" ht="15.75" customHeight="1">
      <c r="A75" s="1"/>
      <c r="B75" s="1"/>
      <c r="C75" s="1"/>
      <c r="D75" s="1"/>
      <c r="E75" s="1"/>
      <c r="F75" s="1"/>
      <c r="G75" s="1"/>
      <c r="H75" s="1"/>
    </row>
    <row r="76" spans="1:8" ht="15.75" customHeight="1">
      <c r="A76" s="1"/>
      <c r="B76" s="1"/>
      <c r="C76" s="1"/>
      <c r="D76" s="1"/>
      <c r="E76" s="1"/>
      <c r="F76" s="1"/>
      <c r="G76" s="1"/>
      <c r="H76" s="1"/>
    </row>
    <row r="77" spans="2:8" ht="16.5">
      <c r="B77" s="1"/>
      <c r="E77" s="1"/>
      <c r="F77" s="1"/>
      <c r="G77" s="1"/>
      <c r="H77" s="1"/>
    </row>
  </sheetData>
  <sheetProtection/>
  <mergeCells count="5">
    <mergeCell ref="B13:B14"/>
    <mergeCell ref="C13:D13"/>
    <mergeCell ref="E13:F13"/>
    <mergeCell ref="G13:H13"/>
    <mergeCell ref="B11:H11"/>
  </mergeCells>
  <printOptions/>
  <pageMargins left="0" right="0" top="0.4330708661417323" bottom="0.15748031496062992" header="0.5118110236220472" footer="0.5118110236220472"/>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I68"/>
  <sheetViews>
    <sheetView zoomScalePageLayoutView="0" workbookViewId="0" topLeftCell="A1">
      <selection activeCell="B3" sqref="B3:H3"/>
    </sheetView>
  </sheetViews>
  <sheetFormatPr defaultColWidth="9.00390625" defaultRowHeight="16.5"/>
  <cols>
    <col min="1" max="1" width="5.625" style="0" customWidth="1"/>
    <col min="2" max="2" width="38.625" style="0" customWidth="1"/>
    <col min="3" max="3" width="11.625" style="0" customWidth="1"/>
    <col min="4" max="4" width="7.625" style="0" customWidth="1"/>
    <col min="5" max="5" width="9.625" style="0" customWidth="1"/>
    <col min="6" max="6" width="7.625" style="0" customWidth="1"/>
    <col min="7" max="7" width="9.625" style="0" customWidth="1"/>
    <col min="8" max="8" width="9.50390625" style="0" customWidth="1"/>
    <col min="9" max="9" width="16.125" style="0" customWidth="1"/>
  </cols>
  <sheetData>
    <row r="1" spans="1:9" ht="60" customHeight="1">
      <c r="A1" s="4"/>
      <c r="B1" s="4"/>
      <c r="C1" s="4"/>
      <c r="D1" s="4"/>
      <c r="E1" s="4"/>
      <c r="F1" s="4"/>
      <c r="G1" s="4"/>
      <c r="H1" s="4"/>
      <c r="I1" s="4"/>
    </row>
    <row r="2" spans="1:9" ht="27.75" customHeight="1">
      <c r="A2" s="4"/>
      <c r="B2" s="4"/>
      <c r="C2" s="4"/>
      <c r="D2" s="4"/>
      <c r="E2" s="4"/>
      <c r="F2" s="4"/>
      <c r="G2" s="4"/>
      <c r="H2" s="4"/>
      <c r="I2" s="4"/>
    </row>
    <row r="3" spans="1:9" ht="25.5" customHeight="1">
      <c r="A3" s="4"/>
      <c r="B3" s="116" t="s">
        <v>197</v>
      </c>
      <c r="C3" s="117"/>
      <c r="D3" s="117"/>
      <c r="E3" s="117"/>
      <c r="F3" s="117"/>
      <c r="G3" s="117"/>
      <c r="H3" s="117"/>
      <c r="I3" s="4"/>
    </row>
    <row r="4" spans="1:9" ht="15.75" customHeight="1">
      <c r="A4" s="4"/>
      <c r="B4" s="4"/>
      <c r="C4" s="4"/>
      <c r="D4" s="4"/>
      <c r="E4" s="4"/>
      <c r="F4" s="4"/>
      <c r="G4" s="119" t="s">
        <v>0</v>
      </c>
      <c r="H4" s="119"/>
      <c r="I4" s="4"/>
    </row>
    <row r="5" spans="1:9" ht="19.5" customHeight="1">
      <c r="A5" s="4"/>
      <c r="B5" s="118" t="s">
        <v>135</v>
      </c>
      <c r="C5" s="118" t="s">
        <v>104</v>
      </c>
      <c r="D5" s="118"/>
      <c r="E5" s="118" t="s">
        <v>105</v>
      </c>
      <c r="F5" s="118"/>
      <c r="G5" s="118" t="s">
        <v>136</v>
      </c>
      <c r="H5" s="118"/>
      <c r="I5" s="4"/>
    </row>
    <row r="6" spans="1:9" ht="19.5" customHeight="1">
      <c r="A6" s="4"/>
      <c r="B6" s="118"/>
      <c r="C6" s="68" t="s">
        <v>137</v>
      </c>
      <c r="D6" s="68" t="s">
        <v>106</v>
      </c>
      <c r="E6" s="68" t="s">
        <v>137</v>
      </c>
      <c r="F6" s="68" t="s">
        <v>106</v>
      </c>
      <c r="G6" s="68" t="s">
        <v>137</v>
      </c>
      <c r="H6" s="68" t="s">
        <v>106</v>
      </c>
      <c r="I6" s="4"/>
    </row>
    <row r="7" spans="1:8" ht="19.5" customHeight="1">
      <c r="A7" s="4"/>
      <c r="B7" s="69" t="s">
        <v>107</v>
      </c>
      <c r="C7" s="70">
        <v>-843</v>
      </c>
      <c r="D7" s="71">
        <v>-0.7</v>
      </c>
      <c r="E7" s="70">
        <v>-414</v>
      </c>
      <c r="F7" s="71">
        <v>-0.7</v>
      </c>
      <c r="G7" s="70">
        <f>+C7-E7</f>
        <v>-429</v>
      </c>
      <c r="H7" s="72" t="s">
        <v>13</v>
      </c>
    </row>
    <row r="8" spans="1:9" ht="19.5" customHeight="1">
      <c r="A8" s="4"/>
      <c r="B8" s="69" t="s">
        <v>108</v>
      </c>
      <c r="C8" s="70">
        <v>-229</v>
      </c>
      <c r="D8" s="71">
        <v>-0.2</v>
      </c>
      <c r="E8" s="70">
        <v>-668</v>
      </c>
      <c r="F8" s="71">
        <v>-1.1</v>
      </c>
      <c r="G8" s="70">
        <f aca="true" t="shared" si="0" ref="G8:G34">+C8-E8</f>
        <v>439</v>
      </c>
      <c r="H8" s="72" t="s">
        <v>13</v>
      </c>
      <c r="I8" s="4"/>
    </row>
    <row r="9" spans="1:9" ht="19.5" customHeight="1">
      <c r="A9" s="4"/>
      <c r="B9" s="69" t="s">
        <v>109</v>
      </c>
      <c r="C9" s="70">
        <v>2282</v>
      </c>
      <c r="D9" s="71">
        <v>2</v>
      </c>
      <c r="E9" s="70">
        <v>767</v>
      </c>
      <c r="F9" s="71">
        <v>1.2</v>
      </c>
      <c r="G9" s="70">
        <f t="shared" si="0"/>
        <v>1515</v>
      </c>
      <c r="H9" s="72">
        <f aca="true" t="shared" si="1" ref="H9:H35">+(C9-E9)/E9*100</f>
        <v>197.52281616688396</v>
      </c>
      <c r="I9" s="4"/>
    </row>
    <row r="10" spans="1:9" ht="19.5" customHeight="1">
      <c r="A10" s="4"/>
      <c r="B10" s="69" t="s">
        <v>110</v>
      </c>
      <c r="C10" s="70">
        <v>509</v>
      </c>
      <c r="D10" s="71">
        <v>0.4</v>
      </c>
      <c r="E10" s="70">
        <v>4138</v>
      </c>
      <c r="F10" s="71">
        <v>6.5</v>
      </c>
      <c r="G10" s="70">
        <f t="shared" si="0"/>
        <v>-3629</v>
      </c>
      <c r="H10" s="72">
        <f t="shared" si="1"/>
        <v>-87.69937167713871</v>
      </c>
      <c r="I10" s="4"/>
    </row>
    <row r="11" spans="1:9" ht="19.5" customHeight="1">
      <c r="A11" s="4"/>
      <c r="B11" s="69" t="s">
        <v>111</v>
      </c>
      <c r="C11" s="70">
        <v>34376</v>
      </c>
      <c r="D11" s="71">
        <v>29.8</v>
      </c>
      <c r="E11" s="70">
        <v>16180</v>
      </c>
      <c r="F11" s="71">
        <v>25.4</v>
      </c>
      <c r="G11" s="70">
        <f t="shared" si="0"/>
        <v>18196</v>
      </c>
      <c r="H11" s="72">
        <f t="shared" si="1"/>
        <v>112.45982694684795</v>
      </c>
      <c r="I11" s="4"/>
    </row>
    <row r="12" spans="1:9" ht="19.5" customHeight="1">
      <c r="A12" s="4"/>
      <c r="B12" s="69" t="s">
        <v>112</v>
      </c>
      <c r="C12" s="70">
        <v>7023</v>
      </c>
      <c r="D12" s="71">
        <v>6.1</v>
      </c>
      <c r="E12" s="70">
        <v>5072</v>
      </c>
      <c r="F12" s="71">
        <v>7.9</v>
      </c>
      <c r="G12" s="70">
        <f t="shared" si="0"/>
        <v>1951</v>
      </c>
      <c r="H12" s="72">
        <f t="shared" si="1"/>
        <v>38.466088328075706</v>
      </c>
      <c r="I12" s="4"/>
    </row>
    <row r="13" spans="1:9" ht="19.5" customHeight="1">
      <c r="A13" s="4"/>
      <c r="B13" s="69" t="s">
        <v>113</v>
      </c>
      <c r="C13" s="70">
        <v>22992</v>
      </c>
      <c r="D13" s="71">
        <v>20</v>
      </c>
      <c r="E13" s="70">
        <v>15998</v>
      </c>
      <c r="F13" s="71">
        <v>25.1</v>
      </c>
      <c r="G13" s="70">
        <f t="shared" si="0"/>
        <v>6994</v>
      </c>
      <c r="H13" s="72">
        <f t="shared" si="1"/>
        <v>43.7179647455932</v>
      </c>
      <c r="I13" s="4"/>
    </row>
    <row r="14" spans="1:9" ht="19.5" customHeight="1">
      <c r="A14" s="4"/>
      <c r="B14" s="69" t="s">
        <v>114</v>
      </c>
      <c r="C14" s="70">
        <v>2891</v>
      </c>
      <c r="D14" s="71">
        <v>2.5</v>
      </c>
      <c r="E14" s="70">
        <v>7120</v>
      </c>
      <c r="F14" s="71">
        <v>11.2</v>
      </c>
      <c r="G14" s="70">
        <f t="shared" si="0"/>
        <v>-4229</v>
      </c>
      <c r="H14" s="72">
        <f t="shared" si="1"/>
        <v>-59.396067415730336</v>
      </c>
      <c r="I14" s="4"/>
    </row>
    <row r="15" spans="1:9" ht="19.5" customHeight="1">
      <c r="A15" s="4"/>
      <c r="B15" s="69" t="s">
        <v>115</v>
      </c>
      <c r="C15" s="70">
        <v>41381</v>
      </c>
      <c r="D15" s="71">
        <v>35.9</v>
      </c>
      <c r="E15" s="70">
        <v>20211</v>
      </c>
      <c r="F15" s="71">
        <v>31.7</v>
      </c>
      <c r="G15" s="70">
        <f t="shared" si="0"/>
        <v>21170</v>
      </c>
      <c r="H15" s="72">
        <f t="shared" si="1"/>
        <v>104.74494087378162</v>
      </c>
      <c r="I15" s="4"/>
    </row>
    <row r="16" spans="1:9" ht="19.5" customHeight="1">
      <c r="A16" s="4"/>
      <c r="B16" s="69" t="s">
        <v>116</v>
      </c>
      <c r="C16" s="70">
        <v>-2894</v>
      </c>
      <c r="D16" s="71">
        <v>-2.5</v>
      </c>
      <c r="E16" s="70">
        <v>-2495</v>
      </c>
      <c r="F16" s="71">
        <v>-3.9</v>
      </c>
      <c r="G16" s="70">
        <f t="shared" si="0"/>
        <v>-399</v>
      </c>
      <c r="H16" s="72" t="s">
        <v>13</v>
      </c>
      <c r="I16" s="4"/>
    </row>
    <row r="17" spans="1:9" ht="19.5" customHeight="1">
      <c r="A17" s="4"/>
      <c r="B17" s="69" t="s">
        <v>117</v>
      </c>
      <c r="C17" s="70">
        <v>2300</v>
      </c>
      <c r="D17" s="71">
        <v>2</v>
      </c>
      <c r="E17" s="70">
        <v>2281</v>
      </c>
      <c r="F17" s="71">
        <v>3.6</v>
      </c>
      <c r="G17" s="70">
        <f t="shared" si="0"/>
        <v>19</v>
      </c>
      <c r="H17" s="72">
        <f t="shared" si="1"/>
        <v>0.8329679964927663</v>
      </c>
      <c r="I17" s="4"/>
    </row>
    <row r="18" spans="1:9" ht="19.5" customHeight="1">
      <c r="A18" s="4"/>
      <c r="B18" s="69" t="s">
        <v>118</v>
      </c>
      <c r="C18" s="70">
        <v>741</v>
      </c>
      <c r="D18" s="71">
        <v>0.6</v>
      </c>
      <c r="E18" s="70">
        <v>-777</v>
      </c>
      <c r="F18" s="71">
        <v>-1.2</v>
      </c>
      <c r="G18" s="70">
        <f t="shared" si="0"/>
        <v>1518</v>
      </c>
      <c r="H18" s="72" t="s">
        <v>13</v>
      </c>
      <c r="I18" s="4"/>
    </row>
    <row r="19" spans="1:9" ht="19.5" customHeight="1">
      <c r="A19" s="4"/>
      <c r="B19" s="69" t="s">
        <v>119</v>
      </c>
      <c r="C19" s="70">
        <v>-1784</v>
      </c>
      <c r="D19" s="71">
        <v>-1.5</v>
      </c>
      <c r="E19" s="70">
        <v>-1876</v>
      </c>
      <c r="F19" s="71">
        <v>-2.9</v>
      </c>
      <c r="G19" s="70">
        <f t="shared" si="0"/>
        <v>92</v>
      </c>
      <c r="H19" s="72" t="s">
        <v>13</v>
      </c>
      <c r="I19" s="4"/>
    </row>
    <row r="20" spans="1:9" ht="19.5" customHeight="1">
      <c r="A20" s="4"/>
      <c r="B20" s="69" t="s">
        <v>120</v>
      </c>
      <c r="C20" s="70">
        <v>4560</v>
      </c>
      <c r="D20" s="71">
        <v>4</v>
      </c>
      <c r="E20" s="70">
        <v>1631</v>
      </c>
      <c r="F20" s="71">
        <v>2.6</v>
      </c>
      <c r="G20" s="70">
        <f t="shared" si="0"/>
        <v>2929</v>
      </c>
      <c r="H20" s="72">
        <f t="shared" si="1"/>
        <v>179.58307786633966</v>
      </c>
      <c r="I20" s="4"/>
    </row>
    <row r="21" spans="1:9" ht="19.5" customHeight="1">
      <c r="A21" s="4"/>
      <c r="B21" s="69" t="s">
        <v>121</v>
      </c>
      <c r="C21" s="70">
        <v>-876</v>
      </c>
      <c r="D21" s="71">
        <v>-0.8</v>
      </c>
      <c r="E21" s="70">
        <v>71</v>
      </c>
      <c r="F21" s="71">
        <v>0.1</v>
      </c>
      <c r="G21" s="70">
        <f t="shared" si="0"/>
        <v>-947</v>
      </c>
      <c r="H21" s="72">
        <f t="shared" si="1"/>
        <v>-1333.8028169014085</v>
      </c>
      <c r="I21" s="4"/>
    </row>
    <row r="22" spans="1:9" ht="19.5" customHeight="1">
      <c r="A22" s="4"/>
      <c r="B22" s="69" t="s">
        <v>122</v>
      </c>
      <c r="C22" s="70">
        <v>-348</v>
      </c>
      <c r="D22" s="71">
        <v>-0.3</v>
      </c>
      <c r="E22" s="70">
        <v>-220</v>
      </c>
      <c r="F22" s="71">
        <v>-0.4</v>
      </c>
      <c r="G22" s="70">
        <f t="shared" si="0"/>
        <v>-128</v>
      </c>
      <c r="H22" s="72" t="s">
        <v>13</v>
      </c>
      <c r="I22" s="4"/>
    </row>
    <row r="23" spans="1:9" ht="19.5" customHeight="1">
      <c r="A23" s="4"/>
      <c r="B23" s="69" t="s">
        <v>123</v>
      </c>
      <c r="C23" s="70">
        <v>728</v>
      </c>
      <c r="D23" s="71">
        <v>0.6</v>
      </c>
      <c r="E23" s="70">
        <v>357</v>
      </c>
      <c r="F23" s="71">
        <v>0.6</v>
      </c>
      <c r="G23" s="70">
        <f t="shared" si="0"/>
        <v>371</v>
      </c>
      <c r="H23" s="72">
        <f t="shared" si="1"/>
        <v>103.921568627451</v>
      </c>
      <c r="I23" s="4"/>
    </row>
    <row r="24" spans="1:9" ht="19.5" customHeight="1">
      <c r="A24" s="4"/>
      <c r="B24" s="69" t="s">
        <v>124</v>
      </c>
      <c r="C24" s="70">
        <v>1728</v>
      </c>
      <c r="D24" s="71">
        <v>1.5</v>
      </c>
      <c r="E24" s="70">
        <v>-2337</v>
      </c>
      <c r="F24" s="71">
        <v>-3.7</v>
      </c>
      <c r="G24" s="70">
        <f t="shared" si="0"/>
        <v>4065</v>
      </c>
      <c r="H24" s="72" t="s">
        <v>13</v>
      </c>
      <c r="I24" s="4"/>
    </row>
    <row r="25" spans="1:9" ht="19.5" customHeight="1">
      <c r="A25" s="4"/>
      <c r="B25" s="69" t="s">
        <v>125</v>
      </c>
      <c r="C25" s="70">
        <v>-386</v>
      </c>
      <c r="D25" s="71">
        <v>-0.3</v>
      </c>
      <c r="E25" s="70">
        <v>195</v>
      </c>
      <c r="F25" s="71">
        <v>0.3</v>
      </c>
      <c r="G25" s="70">
        <f t="shared" si="0"/>
        <v>-581</v>
      </c>
      <c r="H25" s="72">
        <f t="shared" si="1"/>
        <v>-297.94871794871796</v>
      </c>
      <c r="I25" s="4"/>
    </row>
    <row r="26" spans="1:9" ht="19.5" customHeight="1">
      <c r="A26" s="4"/>
      <c r="B26" s="69" t="s">
        <v>126</v>
      </c>
      <c r="C26" s="70">
        <v>1590</v>
      </c>
      <c r="D26" s="71">
        <v>1.4</v>
      </c>
      <c r="E26" s="70">
        <v>229</v>
      </c>
      <c r="F26" s="71">
        <v>0.4</v>
      </c>
      <c r="G26" s="70">
        <f t="shared" si="0"/>
        <v>1361</v>
      </c>
      <c r="H26" s="72">
        <f t="shared" si="1"/>
        <v>594.3231441048035</v>
      </c>
      <c r="I26" s="4"/>
    </row>
    <row r="27" spans="1:9" ht="19.5" customHeight="1">
      <c r="A27" s="4"/>
      <c r="B27" s="69" t="s">
        <v>127</v>
      </c>
      <c r="C27" s="70">
        <v>-14</v>
      </c>
      <c r="D27" s="72" t="s">
        <v>13</v>
      </c>
      <c r="E27" s="70">
        <v>-24</v>
      </c>
      <c r="F27" s="71" t="s">
        <v>10</v>
      </c>
      <c r="G27" s="70">
        <f t="shared" si="0"/>
        <v>10</v>
      </c>
      <c r="H27" s="72" t="s">
        <v>13</v>
      </c>
      <c r="I27" s="4"/>
    </row>
    <row r="28" spans="1:9" ht="19.5" customHeight="1">
      <c r="A28" s="4"/>
      <c r="B28" s="69" t="s">
        <v>128</v>
      </c>
      <c r="C28" s="70">
        <v>383</v>
      </c>
      <c r="D28" s="71">
        <v>0.3</v>
      </c>
      <c r="E28" s="70">
        <v>239</v>
      </c>
      <c r="F28" s="71">
        <v>0.4</v>
      </c>
      <c r="G28" s="70">
        <f t="shared" si="0"/>
        <v>144</v>
      </c>
      <c r="H28" s="72">
        <f t="shared" si="1"/>
        <v>60.25104602510461</v>
      </c>
      <c r="I28" s="4"/>
    </row>
    <row r="29" spans="1:9" ht="19.5" customHeight="1">
      <c r="A29" s="4"/>
      <c r="B29" s="69" t="s">
        <v>129</v>
      </c>
      <c r="C29" s="70">
        <v>607</v>
      </c>
      <c r="D29" s="71">
        <v>0.5</v>
      </c>
      <c r="E29" s="70">
        <v>-250</v>
      </c>
      <c r="F29" s="71">
        <v>-0.4</v>
      </c>
      <c r="G29" s="70">
        <f t="shared" si="0"/>
        <v>857</v>
      </c>
      <c r="H29" s="72" t="s">
        <v>13</v>
      </c>
      <c r="I29" s="4"/>
    </row>
    <row r="30" spans="1:9" ht="19.5" customHeight="1">
      <c r="A30" s="4"/>
      <c r="B30" s="69" t="s">
        <v>130</v>
      </c>
      <c r="C30" s="70">
        <v>-540</v>
      </c>
      <c r="D30" s="71">
        <v>-0.5</v>
      </c>
      <c r="E30" s="70">
        <v>-350</v>
      </c>
      <c r="F30" s="71">
        <v>-0.6</v>
      </c>
      <c r="G30" s="70">
        <f t="shared" si="0"/>
        <v>-190</v>
      </c>
      <c r="H30" s="72" t="s">
        <v>13</v>
      </c>
      <c r="I30" s="4"/>
    </row>
    <row r="31" spans="1:9" ht="19.5" customHeight="1">
      <c r="A31" s="4"/>
      <c r="B31" s="69" t="s">
        <v>131</v>
      </c>
      <c r="C31" s="72" t="s">
        <v>13</v>
      </c>
      <c r="D31" s="72" t="s">
        <v>13</v>
      </c>
      <c r="E31" s="70">
        <v>-209</v>
      </c>
      <c r="F31" s="71">
        <v>-0.3</v>
      </c>
      <c r="G31" s="70">
        <v>209</v>
      </c>
      <c r="H31" s="72" t="s">
        <v>13</v>
      </c>
      <c r="I31" s="4"/>
    </row>
    <row r="32" spans="1:9" ht="19.5" customHeight="1">
      <c r="A32" s="4"/>
      <c r="B32" s="69" t="s">
        <v>132</v>
      </c>
      <c r="C32" s="70">
        <v>-1055</v>
      </c>
      <c r="D32" s="71">
        <v>-0.9</v>
      </c>
      <c r="E32" s="70">
        <v>-826</v>
      </c>
      <c r="F32" s="71">
        <v>-1.3</v>
      </c>
      <c r="G32" s="70">
        <f t="shared" si="0"/>
        <v>-229</v>
      </c>
      <c r="H32" s="72" t="s">
        <v>13</v>
      </c>
      <c r="I32" s="4"/>
    </row>
    <row r="33" spans="1:9" ht="19.5" customHeight="1">
      <c r="A33" s="4"/>
      <c r="B33" s="69" t="s">
        <v>133</v>
      </c>
      <c r="C33" s="70">
        <v>166</v>
      </c>
      <c r="D33" s="71">
        <v>0.2</v>
      </c>
      <c r="E33" s="70">
        <v>-164</v>
      </c>
      <c r="F33" s="71">
        <v>-0.3</v>
      </c>
      <c r="G33" s="70">
        <f t="shared" si="0"/>
        <v>330</v>
      </c>
      <c r="H33" s="72" t="s">
        <v>13</v>
      </c>
      <c r="I33" s="4"/>
    </row>
    <row r="34" spans="1:9" ht="19.5" customHeight="1">
      <c r="A34" s="4"/>
      <c r="B34" s="69" t="s">
        <v>134</v>
      </c>
      <c r="C34" s="70">
        <v>-69</v>
      </c>
      <c r="D34" s="71">
        <v>-0.1</v>
      </c>
      <c r="E34" s="70">
        <v>-100</v>
      </c>
      <c r="F34" s="71">
        <v>-0.2</v>
      </c>
      <c r="G34" s="70">
        <f t="shared" si="0"/>
        <v>31</v>
      </c>
      <c r="H34" s="72" t="s">
        <v>13</v>
      </c>
      <c r="I34" s="4"/>
    </row>
    <row r="35" spans="1:9" ht="17.25" customHeight="1">
      <c r="A35" s="4"/>
      <c r="B35" s="69" t="s">
        <v>138</v>
      </c>
      <c r="C35" s="70">
        <f>SUM(C7:C34)</f>
        <v>115219</v>
      </c>
      <c r="D35" s="71">
        <f>SUM(D7:D34)</f>
        <v>100</v>
      </c>
      <c r="E35" s="70">
        <f>SUM(E7:E34)</f>
        <v>63779</v>
      </c>
      <c r="F35" s="71">
        <f>SUM(F7:F34)</f>
        <v>99.99999999999997</v>
      </c>
      <c r="G35" s="70">
        <f>SUM(G7:G34)</f>
        <v>51440</v>
      </c>
      <c r="H35" s="72">
        <f t="shared" si="1"/>
        <v>80.65350664011666</v>
      </c>
      <c r="I35" s="4"/>
    </row>
    <row r="36" spans="1:9" ht="13.5" customHeight="1">
      <c r="A36" s="4"/>
      <c r="B36" s="49" t="s">
        <v>139</v>
      </c>
      <c r="C36" s="49"/>
      <c r="D36" s="49"/>
      <c r="E36" s="49"/>
      <c r="F36" s="49"/>
      <c r="G36" s="49"/>
      <c r="H36" s="49"/>
      <c r="I36" s="4"/>
    </row>
    <row r="37" spans="1:9" ht="15.75" customHeight="1">
      <c r="A37" s="4"/>
      <c r="B37" s="49" t="s">
        <v>186</v>
      </c>
      <c r="C37" s="49"/>
      <c r="D37" s="49"/>
      <c r="E37" s="49"/>
      <c r="F37" s="49"/>
      <c r="G37" s="49"/>
      <c r="H37" s="49"/>
      <c r="I37" s="4"/>
    </row>
    <row r="38" spans="1:9" ht="15" customHeight="1">
      <c r="A38" s="4"/>
      <c r="B38" s="4"/>
      <c r="C38" s="4"/>
      <c r="D38" s="4"/>
      <c r="E38" s="4"/>
      <c r="F38" s="4"/>
      <c r="G38" s="4"/>
      <c r="H38" s="4"/>
      <c r="I38" s="4"/>
    </row>
    <row r="39" spans="1:9" ht="19.5" customHeight="1">
      <c r="A39" s="4"/>
      <c r="B39" s="4"/>
      <c r="C39" s="4"/>
      <c r="D39" s="4"/>
      <c r="E39" s="4"/>
      <c r="F39" s="4"/>
      <c r="G39" s="4"/>
      <c r="H39" s="4"/>
      <c r="I39" s="4"/>
    </row>
    <row r="40" spans="1:9" ht="19.5" customHeight="1">
      <c r="A40" s="4"/>
      <c r="B40" s="4"/>
      <c r="C40" s="4"/>
      <c r="D40" s="4"/>
      <c r="E40" s="4"/>
      <c r="F40" s="4"/>
      <c r="G40" s="4"/>
      <c r="H40" s="4"/>
      <c r="I40" s="4"/>
    </row>
    <row r="41" spans="1:9" ht="19.5" customHeight="1">
      <c r="A41" s="4"/>
      <c r="B41" s="4"/>
      <c r="C41" s="7"/>
      <c r="D41" s="8"/>
      <c r="E41" s="4"/>
      <c r="F41" s="4"/>
      <c r="G41" s="4"/>
      <c r="H41" s="4"/>
      <c r="I41" s="4"/>
    </row>
    <row r="42" spans="1:9" ht="19.5" customHeight="1">
      <c r="A42" s="4"/>
      <c r="B42" s="4"/>
      <c r="C42" s="4"/>
      <c r="D42" s="4"/>
      <c r="E42" s="4"/>
      <c r="F42" s="4"/>
      <c r="G42" s="4"/>
      <c r="H42" s="4"/>
      <c r="I42" s="4"/>
    </row>
    <row r="43" spans="1:9" ht="19.5" customHeight="1">
      <c r="A43" s="4"/>
      <c r="B43" s="4"/>
      <c r="C43" s="4"/>
      <c r="D43" s="4"/>
      <c r="E43" s="4"/>
      <c r="F43" s="4"/>
      <c r="G43" s="4"/>
      <c r="H43" s="4"/>
      <c r="I43" s="4"/>
    </row>
    <row r="44" spans="1:9" ht="19.5" customHeight="1">
      <c r="A44" s="4"/>
      <c r="B44" s="4"/>
      <c r="C44" s="4"/>
      <c r="D44" s="4"/>
      <c r="E44" s="4"/>
      <c r="F44" s="4"/>
      <c r="G44" s="4"/>
      <c r="H44" s="4"/>
      <c r="I44" s="4"/>
    </row>
    <row r="45" spans="1:9" ht="19.5" customHeight="1">
      <c r="A45" s="4"/>
      <c r="B45" s="4"/>
      <c r="C45" s="4"/>
      <c r="D45" s="4"/>
      <c r="E45" s="4"/>
      <c r="F45" s="4"/>
      <c r="G45" s="4"/>
      <c r="H45" s="4"/>
      <c r="I45" s="4"/>
    </row>
    <row r="46" spans="1:9" ht="19.5" customHeight="1">
      <c r="A46" s="4"/>
      <c r="B46" s="4"/>
      <c r="C46" s="4"/>
      <c r="D46" s="4"/>
      <c r="E46" s="4"/>
      <c r="F46" s="4"/>
      <c r="G46" s="4"/>
      <c r="H46" s="4"/>
      <c r="I46" s="4"/>
    </row>
    <row r="47" spans="1:9" ht="19.5" customHeight="1">
      <c r="A47" s="4"/>
      <c r="B47" s="4"/>
      <c r="C47" s="4"/>
      <c r="D47" s="4"/>
      <c r="E47" s="4"/>
      <c r="F47" s="4"/>
      <c r="G47" s="4"/>
      <c r="H47" s="4"/>
      <c r="I47" s="4"/>
    </row>
    <row r="48" spans="1:9" ht="19.5" customHeight="1">
      <c r="A48" s="4"/>
      <c r="B48" s="4"/>
      <c r="C48" s="4"/>
      <c r="D48" s="4"/>
      <c r="E48" s="4"/>
      <c r="F48" s="4"/>
      <c r="G48" s="4"/>
      <c r="H48" s="4"/>
      <c r="I48" s="4"/>
    </row>
    <row r="49" spans="1:9" ht="19.5" customHeight="1">
      <c r="A49" s="4"/>
      <c r="B49" s="4"/>
      <c r="C49" s="4"/>
      <c r="D49" s="4"/>
      <c r="E49" s="4"/>
      <c r="F49" s="4"/>
      <c r="G49" s="4"/>
      <c r="H49" s="4"/>
      <c r="I49" s="4"/>
    </row>
    <row r="50" spans="1:9" ht="19.5" customHeight="1">
      <c r="A50" s="4"/>
      <c r="B50" s="4"/>
      <c r="C50" s="4"/>
      <c r="D50" s="4"/>
      <c r="E50" s="4"/>
      <c r="F50" s="4"/>
      <c r="G50" s="4"/>
      <c r="H50" s="4"/>
      <c r="I50" s="4"/>
    </row>
    <row r="51" spans="1:9" ht="19.5" customHeight="1">
      <c r="A51" s="4"/>
      <c r="B51" s="4"/>
      <c r="C51" s="4"/>
      <c r="D51" s="4"/>
      <c r="E51" s="4"/>
      <c r="F51" s="4"/>
      <c r="G51" s="4"/>
      <c r="H51" s="4"/>
      <c r="I51" s="4"/>
    </row>
    <row r="52" spans="1:9" ht="19.5" customHeight="1">
      <c r="A52" s="4"/>
      <c r="B52" s="4"/>
      <c r="C52" s="4"/>
      <c r="D52" s="4"/>
      <c r="E52" s="4"/>
      <c r="F52" s="4"/>
      <c r="G52" s="4"/>
      <c r="H52" s="4"/>
      <c r="I52" s="4"/>
    </row>
    <row r="53" spans="1:9" ht="19.5" customHeight="1">
      <c r="A53" s="4"/>
      <c r="B53" s="4"/>
      <c r="C53" s="4"/>
      <c r="D53" s="4"/>
      <c r="E53" s="4"/>
      <c r="F53" s="4"/>
      <c r="G53" s="4"/>
      <c r="H53" s="4"/>
      <c r="I53" s="4"/>
    </row>
    <row r="54" spans="1:9" ht="19.5" customHeight="1">
      <c r="A54" s="4"/>
      <c r="B54" s="4"/>
      <c r="C54" s="4"/>
      <c r="D54" s="4"/>
      <c r="E54" s="4"/>
      <c r="F54" s="4"/>
      <c r="G54" s="4"/>
      <c r="H54" s="4"/>
      <c r="I54" s="4"/>
    </row>
    <row r="55" spans="1:9" ht="19.5" customHeight="1">
      <c r="A55" s="4"/>
      <c r="B55" s="4"/>
      <c r="C55" s="4"/>
      <c r="D55" s="4"/>
      <c r="E55" s="4"/>
      <c r="F55" s="4"/>
      <c r="G55" s="4"/>
      <c r="H55" s="4"/>
      <c r="I55" s="4"/>
    </row>
    <row r="56" spans="1:9" ht="19.5" customHeight="1">
      <c r="A56" s="4"/>
      <c r="B56" s="4"/>
      <c r="C56" s="4"/>
      <c r="D56" s="4"/>
      <c r="E56" s="4"/>
      <c r="F56" s="4"/>
      <c r="G56" s="4"/>
      <c r="H56" s="4"/>
      <c r="I56" s="4"/>
    </row>
    <row r="57" spans="1:9" ht="19.5" customHeight="1">
      <c r="A57" s="4"/>
      <c r="B57" s="4"/>
      <c r="C57" s="4"/>
      <c r="D57" s="4"/>
      <c r="E57" s="4"/>
      <c r="F57" s="4"/>
      <c r="G57" s="4"/>
      <c r="H57" s="4"/>
      <c r="I57" s="4"/>
    </row>
    <row r="58" spans="1:9" ht="19.5" customHeight="1">
      <c r="A58" s="4"/>
      <c r="B58" s="4"/>
      <c r="C58" s="4"/>
      <c r="D58" s="4"/>
      <c r="E58" s="4"/>
      <c r="F58" s="4"/>
      <c r="G58" s="4"/>
      <c r="H58" s="4"/>
      <c r="I58" s="4"/>
    </row>
    <row r="59" spans="1:9" ht="19.5" customHeight="1">
      <c r="A59" s="4"/>
      <c r="B59" s="4"/>
      <c r="C59" s="4"/>
      <c r="D59" s="4"/>
      <c r="E59" s="4"/>
      <c r="F59" s="4"/>
      <c r="G59" s="4"/>
      <c r="H59" s="4"/>
      <c r="I59" s="4"/>
    </row>
    <row r="60" spans="1:9" ht="19.5" customHeight="1">
      <c r="A60" s="4"/>
      <c r="B60" s="4"/>
      <c r="C60" s="4"/>
      <c r="D60" s="4"/>
      <c r="E60" s="4"/>
      <c r="F60" s="4"/>
      <c r="G60" s="4"/>
      <c r="H60" s="4"/>
      <c r="I60" s="4"/>
    </row>
    <row r="61" spans="1:9" ht="19.5" customHeight="1">
      <c r="A61" s="4"/>
      <c r="B61" s="4"/>
      <c r="C61" s="4"/>
      <c r="D61" s="4"/>
      <c r="E61" s="4"/>
      <c r="F61" s="4"/>
      <c r="G61" s="4"/>
      <c r="H61" s="4"/>
      <c r="I61" s="4"/>
    </row>
    <row r="62" spans="1:9" ht="19.5" customHeight="1">
      <c r="A62" s="4"/>
      <c r="B62" s="4"/>
      <c r="C62" s="4"/>
      <c r="D62" s="4"/>
      <c r="E62" s="4"/>
      <c r="F62" s="4"/>
      <c r="G62" s="4"/>
      <c r="H62" s="4"/>
      <c r="I62" s="4"/>
    </row>
    <row r="63" spans="1:9" ht="19.5" customHeight="1">
      <c r="A63" s="4"/>
      <c r="B63" s="4"/>
      <c r="C63" s="4"/>
      <c r="D63" s="4"/>
      <c r="E63" s="4"/>
      <c r="F63" s="4"/>
      <c r="G63" s="4"/>
      <c r="H63" s="4"/>
      <c r="I63" s="4"/>
    </row>
    <row r="64" spans="1:9" ht="19.5" customHeight="1">
      <c r="A64" s="4"/>
      <c r="B64" s="4"/>
      <c r="C64" s="4"/>
      <c r="D64" s="4"/>
      <c r="E64" s="4"/>
      <c r="F64" s="4"/>
      <c r="G64" s="4"/>
      <c r="H64" s="4"/>
      <c r="I64" s="4"/>
    </row>
    <row r="65" spans="1:9" ht="19.5" customHeight="1">
      <c r="A65" s="4"/>
      <c r="B65" s="4"/>
      <c r="C65" s="4"/>
      <c r="D65" s="4"/>
      <c r="E65" s="4"/>
      <c r="F65" s="4"/>
      <c r="G65" s="4"/>
      <c r="H65" s="4"/>
      <c r="I65" s="4"/>
    </row>
    <row r="66" spans="1:9" ht="19.5" customHeight="1">
      <c r="A66" s="4"/>
      <c r="B66" s="4"/>
      <c r="C66" s="4"/>
      <c r="D66" s="4"/>
      <c r="E66" s="4"/>
      <c r="F66" s="4"/>
      <c r="G66" s="4"/>
      <c r="H66" s="4"/>
      <c r="I66" s="4"/>
    </row>
    <row r="67" spans="1:9" ht="19.5" customHeight="1">
      <c r="A67" s="4"/>
      <c r="B67" s="4"/>
      <c r="C67" s="4"/>
      <c r="D67" s="4"/>
      <c r="E67" s="4"/>
      <c r="F67" s="4"/>
      <c r="G67" s="4"/>
      <c r="H67" s="4"/>
      <c r="I67" s="4"/>
    </row>
    <row r="68" spans="2:8" ht="16.5">
      <c r="B68" s="4"/>
      <c r="C68" s="4"/>
      <c r="D68" s="4"/>
      <c r="E68" s="4"/>
      <c r="F68" s="4"/>
      <c r="G68" s="4"/>
      <c r="H68" s="4"/>
    </row>
  </sheetData>
  <sheetProtection/>
  <mergeCells count="6">
    <mergeCell ref="B5:B6"/>
    <mergeCell ref="G4:H4"/>
    <mergeCell ref="C5:D5"/>
    <mergeCell ref="E5:F5"/>
    <mergeCell ref="G5:H5"/>
    <mergeCell ref="B3:H3"/>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68"/>
  <sheetViews>
    <sheetView zoomScalePageLayoutView="0" workbookViewId="0" topLeftCell="A1">
      <selection activeCell="M6" sqref="M6"/>
    </sheetView>
  </sheetViews>
  <sheetFormatPr defaultColWidth="9.00390625" defaultRowHeight="16.5"/>
  <cols>
    <col min="1" max="1" width="21.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s>
  <sheetData>
    <row r="1" spans="1:9" ht="60" customHeight="1">
      <c r="A1" s="4"/>
      <c r="B1" s="4"/>
      <c r="C1" s="4"/>
      <c r="D1" s="4"/>
      <c r="E1" s="4"/>
      <c r="F1" s="4"/>
      <c r="G1" s="4"/>
      <c r="H1" s="4"/>
      <c r="I1" s="4"/>
    </row>
    <row r="2" spans="1:9" ht="36" customHeight="1">
      <c r="A2" s="4"/>
      <c r="B2" s="27" t="s">
        <v>144</v>
      </c>
      <c r="C2" s="49"/>
      <c r="D2" s="49"/>
      <c r="E2" s="49"/>
      <c r="F2" s="49"/>
      <c r="G2" s="49"/>
      <c r="H2" s="49"/>
      <c r="I2" s="49"/>
    </row>
    <row r="3" spans="1:9" ht="6" customHeight="1">
      <c r="A3" s="4"/>
      <c r="B3" s="49"/>
      <c r="C3" s="49"/>
      <c r="D3" s="49"/>
      <c r="E3" s="49"/>
      <c r="F3" s="49"/>
      <c r="G3" s="49"/>
      <c r="H3" s="49"/>
      <c r="I3" s="49"/>
    </row>
    <row r="4" spans="1:9" ht="18" customHeight="1">
      <c r="A4" s="4"/>
      <c r="B4" s="120" t="s">
        <v>213</v>
      </c>
      <c r="C4" s="121"/>
      <c r="D4" s="121"/>
      <c r="E4" s="121"/>
      <c r="F4" s="121"/>
      <c r="G4" s="121"/>
      <c r="H4" s="121"/>
      <c r="I4" s="49"/>
    </row>
    <row r="5" spans="1:9" ht="18" customHeight="1">
      <c r="A5" s="4"/>
      <c r="B5" s="121"/>
      <c r="C5" s="121"/>
      <c r="D5" s="121"/>
      <c r="E5" s="121"/>
      <c r="F5" s="121"/>
      <c r="G5" s="121"/>
      <c r="H5" s="121"/>
      <c r="I5" s="49"/>
    </row>
    <row r="6" spans="1:9" ht="18" customHeight="1">
      <c r="A6" s="4"/>
      <c r="B6" s="121"/>
      <c r="C6" s="121"/>
      <c r="D6" s="121"/>
      <c r="E6" s="121"/>
      <c r="F6" s="121"/>
      <c r="G6" s="121"/>
      <c r="H6" s="121"/>
      <c r="I6" s="49"/>
    </row>
    <row r="7" spans="1:9" ht="18" customHeight="1">
      <c r="A7" s="4"/>
      <c r="B7" s="121"/>
      <c r="C7" s="121"/>
      <c r="D7" s="121"/>
      <c r="E7" s="121"/>
      <c r="F7" s="121"/>
      <c r="G7" s="121"/>
      <c r="H7" s="121"/>
      <c r="I7" s="49"/>
    </row>
    <row r="8" spans="1:9" ht="39.75" customHeight="1">
      <c r="A8" s="4"/>
      <c r="B8" s="116" t="s">
        <v>198</v>
      </c>
      <c r="C8" s="117"/>
      <c r="D8" s="117"/>
      <c r="E8" s="117"/>
      <c r="F8" s="117"/>
      <c r="G8" s="117"/>
      <c r="H8" s="117"/>
      <c r="I8" s="49"/>
    </row>
    <row r="9" spans="1:9" ht="15.75" customHeight="1">
      <c r="A9" s="4"/>
      <c r="B9" s="49"/>
      <c r="C9" s="28"/>
      <c r="D9" s="28"/>
      <c r="E9" s="49"/>
      <c r="F9" s="49"/>
      <c r="G9" s="122" t="s">
        <v>140</v>
      </c>
      <c r="H9" s="122"/>
      <c r="I9" s="49"/>
    </row>
    <row r="10" spans="1:9" ht="16.5" customHeight="1">
      <c r="A10" s="4"/>
      <c r="B10" s="118" t="s">
        <v>135</v>
      </c>
      <c r="C10" s="118" t="s">
        <v>177</v>
      </c>
      <c r="D10" s="118"/>
      <c r="E10" s="118" t="s">
        <v>178</v>
      </c>
      <c r="F10" s="118"/>
      <c r="G10" s="118" t="s">
        <v>136</v>
      </c>
      <c r="H10" s="118"/>
      <c r="I10" s="49"/>
    </row>
    <row r="11" spans="1:9" ht="16.5" customHeight="1">
      <c r="A11" s="4"/>
      <c r="B11" s="118"/>
      <c r="C11" s="68" t="s">
        <v>137</v>
      </c>
      <c r="D11" s="68" t="s">
        <v>106</v>
      </c>
      <c r="E11" s="68" t="s">
        <v>137</v>
      </c>
      <c r="F11" s="68" t="s">
        <v>106</v>
      </c>
      <c r="G11" s="68" t="s">
        <v>137</v>
      </c>
      <c r="H11" s="68" t="s">
        <v>106</v>
      </c>
      <c r="I11" s="49"/>
    </row>
    <row r="12" spans="1:9" ht="16.5" customHeight="1">
      <c r="A12" s="4"/>
      <c r="B12" s="69" t="s">
        <v>141</v>
      </c>
      <c r="C12" s="70">
        <v>353328</v>
      </c>
      <c r="D12" s="73">
        <v>2.3</v>
      </c>
      <c r="E12" s="70">
        <v>363617</v>
      </c>
      <c r="F12" s="73">
        <v>2.6</v>
      </c>
      <c r="G12" s="70">
        <f>+C12-E12</f>
        <v>-10289</v>
      </c>
      <c r="H12" s="73">
        <f>+G12/E12*100</f>
        <v>-2.8296256775673307</v>
      </c>
      <c r="I12" s="49"/>
    </row>
    <row r="13" spans="1:9" ht="16.5" customHeight="1">
      <c r="A13" s="4"/>
      <c r="B13" s="69" t="s">
        <v>108</v>
      </c>
      <c r="C13" s="70">
        <v>631651</v>
      </c>
      <c r="D13" s="73">
        <v>4.1</v>
      </c>
      <c r="E13" s="70">
        <v>700016</v>
      </c>
      <c r="F13" s="73">
        <v>5</v>
      </c>
      <c r="G13" s="70">
        <f aca="true" t="shared" si="0" ref="G13:G38">+C13-E13</f>
        <v>-68365</v>
      </c>
      <c r="H13" s="73">
        <f aca="true" t="shared" si="1" ref="H13:H40">+G13/E13*100</f>
        <v>-9.766205343877854</v>
      </c>
      <c r="I13" s="49"/>
    </row>
    <row r="14" spans="1:9" ht="16.5" customHeight="1">
      <c r="A14" s="4"/>
      <c r="B14" s="69" t="s">
        <v>109</v>
      </c>
      <c r="C14" s="70">
        <v>450168</v>
      </c>
      <c r="D14" s="73">
        <v>2.9</v>
      </c>
      <c r="E14" s="70">
        <v>393877</v>
      </c>
      <c r="F14" s="73">
        <v>2.8</v>
      </c>
      <c r="G14" s="70">
        <f t="shared" si="0"/>
        <v>56291</v>
      </c>
      <c r="H14" s="73">
        <f t="shared" si="1"/>
        <v>14.291517402640928</v>
      </c>
      <c r="I14" s="49"/>
    </row>
    <row r="15" spans="1:9" ht="16.5" customHeight="1">
      <c r="A15" s="4"/>
      <c r="B15" s="69" t="s">
        <v>110</v>
      </c>
      <c r="C15" s="70">
        <v>105350</v>
      </c>
      <c r="D15" s="73">
        <v>0.7</v>
      </c>
      <c r="E15" s="70">
        <v>91986</v>
      </c>
      <c r="F15" s="73">
        <v>0.7</v>
      </c>
      <c r="G15" s="70">
        <f t="shared" si="0"/>
        <v>13364</v>
      </c>
      <c r="H15" s="73">
        <f t="shared" si="1"/>
        <v>14.52829778444546</v>
      </c>
      <c r="I15" s="49"/>
    </row>
    <row r="16" spans="1:9" ht="16.5" customHeight="1">
      <c r="A16" s="4"/>
      <c r="B16" s="69" t="s">
        <v>111</v>
      </c>
      <c r="C16" s="70">
        <v>3693114</v>
      </c>
      <c r="D16" s="73">
        <v>24</v>
      </c>
      <c r="E16" s="70">
        <v>3375732</v>
      </c>
      <c r="F16" s="73">
        <v>24.2</v>
      </c>
      <c r="G16" s="70">
        <f t="shared" si="0"/>
        <v>317382</v>
      </c>
      <c r="H16" s="73">
        <f t="shared" si="1"/>
        <v>9.401871949550497</v>
      </c>
      <c r="I16" s="49"/>
    </row>
    <row r="17" spans="1:9" ht="16.5" customHeight="1">
      <c r="A17" s="4"/>
      <c r="B17" s="69" t="s">
        <v>112</v>
      </c>
      <c r="C17" s="70">
        <v>934191</v>
      </c>
      <c r="D17" s="73">
        <v>6.1</v>
      </c>
      <c r="E17" s="70">
        <v>830230</v>
      </c>
      <c r="F17" s="73">
        <v>6</v>
      </c>
      <c r="G17" s="70">
        <f t="shared" si="0"/>
        <v>103961</v>
      </c>
      <c r="H17" s="73">
        <f t="shared" si="1"/>
        <v>12.521951748310709</v>
      </c>
      <c r="I17" s="49"/>
    </row>
    <row r="18" spans="1:9" ht="16.5" customHeight="1">
      <c r="A18" s="4"/>
      <c r="B18" s="69" t="s">
        <v>113</v>
      </c>
      <c r="C18" s="70">
        <v>2502461</v>
      </c>
      <c r="D18" s="73">
        <v>16.2</v>
      </c>
      <c r="E18" s="70">
        <v>2167152</v>
      </c>
      <c r="F18" s="73">
        <v>15.5</v>
      </c>
      <c r="G18" s="70">
        <f t="shared" si="0"/>
        <v>335309</v>
      </c>
      <c r="H18" s="73">
        <f t="shared" si="1"/>
        <v>15.472334197139842</v>
      </c>
      <c r="I18" s="49"/>
    </row>
    <row r="19" spans="1:9" ht="16.5" customHeight="1">
      <c r="A19" s="4"/>
      <c r="B19" s="69" t="s">
        <v>114</v>
      </c>
      <c r="C19" s="70">
        <v>1761649</v>
      </c>
      <c r="D19" s="73">
        <v>11.4</v>
      </c>
      <c r="E19" s="70">
        <v>1607142</v>
      </c>
      <c r="F19" s="73">
        <v>11.5</v>
      </c>
      <c r="G19" s="70">
        <f t="shared" si="0"/>
        <v>154507</v>
      </c>
      <c r="H19" s="73">
        <f t="shared" si="1"/>
        <v>9.61377401623503</v>
      </c>
      <c r="I19" s="49"/>
    </row>
    <row r="20" spans="1:9" ht="16.5" customHeight="1">
      <c r="A20" s="4"/>
      <c r="B20" s="69" t="s">
        <v>115</v>
      </c>
      <c r="C20" s="70">
        <v>2257082</v>
      </c>
      <c r="D20" s="73">
        <v>14.7</v>
      </c>
      <c r="E20" s="70">
        <v>1986270</v>
      </c>
      <c r="F20" s="73">
        <v>14.2</v>
      </c>
      <c r="G20" s="70">
        <f t="shared" si="0"/>
        <v>270812</v>
      </c>
      <c r="H20" s="73">
        <f t="shared" si="1"/>
        <v>13.634198774587544</v>
      </c>
      <c r="I20" s="49"/>
    </row>
    <row r="21" spans="1:9" ht="16.5" customHeight="1">
      <c r="A21" s="4"/>
      <c r="B21" s="69" t="s">
        <v>116</v>
      </c>
      <c r="C21" s="70">
        <v>92572</v>
      </c>
      <c r="D21" s="73">
        <v>0.6</v>
      </c>
      <c r="E21" s="70">
        <v>81314</v>
      </c>
      <c r="F21" s="73">
        <v>0.6</v>
      </c>
      <c r="G21" s="70">
        <f t="shared" si="0"/>
        <v>11258</v>
      </c>
      <c r="H21" s="73">
        <f t="shared" si="1"/>
        <v>13.845094325700371</v>
      </c>
      <c r="I21" s="49"/>
    </row>
    <row r="22" spans="1:9" ht="16.5" customHeight="1">
      <c r="A22" s="4"/>
      <c r="B22" s="69" t="s">
        <v>117</v>
      </c>
      <c r="C22" s="70">
        <v>682165</v>
      </c>
      <c r="D22" s="73">
        <v>4.4</v>
      </c>
      <c r="E22" s="70">
        <v>601156</v>
      </c>
      <c r="F22" s="73">
        <v>4.3</v>
      </c>
      <c r="G22" s="70">
        <f t="shared" si="0"/>
        <v>81009</v>
      </c>
      <c r="H22" s="73">
        <f t="shared" si="1"/>
        <v>13.475537131792745</v>
      </c>
      <c r="I22" s="49"/>
    </row>
    <row r="23" spans="1:9" ht="16.5" customHeight="1">
      <c r="A23" s="4"/>
      <c r="B23" s="69" t="s">
        <v>118</v>
      </c>
      <c r="C23" s="70">
        <v>35850</v>
      </c>
      <c r="D23" s="73">
        <v>0.2</v>
      </c>
      <c r="E23" s="70">
        <v>34862</v>
      </c>
      <c r="F23" s="73">
        <v>0.3</v>
      </c>
      <c r="G23" s="70">
        <f t="shared" si="0"/>
        <v>988</v>
      </c>
      <c r="H23" s="73">
        <f t="shared" si="1"/>
        <v>2.834031323504102</v>
      </c>
      <c r="I23" s="49"/>
    </row>
    <row r="24" spans="1:9" ht="16.5" customHeight="1">
      <c r="A24" s="4"/>
      <c r="B24" s="69" t="s">
        <v>119</v>
      </c>
      <c r="C24" s="70">
        <v>74280</v>
      </c>
      <c r="D24" s="73">
        <v>0.5</v>
      </c>
      <c r="E24" s="70">
        <v>81441</v>
      </c>
      <c r="F24" s="73">
        <v>0.6</v>
      </c>
      <c r="G24" s="70">
        <f t="shared" si="0"/>
        <v>-7161</v>
      </c>
      <c r="H24" s="73">
        <f t="shared" si="1"/>
        <v>-8.792868456919734</v>
      </c>
      <c r="I24" s="49"/>
    </row>
    <row r="25" spans="1:9" ht="16.5" customHeight="1">
      <c r="A25" s="4"/>
      <c r="B25" s="69" t="s">
        <v>120</v>
      </c>
      <c r="C25" s="70">
        <v>281661</v>
      </c>
      <c r="D25" s="73">
        <v>1.8</v>
      </c>
      <c r="E25" s="70">
        <v>281460</v>
      </c>
      <c r="F25" s="73">
        <v>2</v>
      </c>
      <c r="G25" s="70">
        <f t="shared" si="0"/>
        <v>201</v>
      </c>
      <c r="H25" s="73">
        <f t="shared" si="1"/>
        <v>0.07141334470262205</v>
      </c>
      <c r="I25" s="49"/>
    </row>
    <row r="26" spans="1:9" ht="16.5" customHeight="1">
      <c r="A26" s="4"/>
      <c r="B26" s="69" t="s">
        <v>121</v>
      </c>
      <c r="C26" s="70">
        <v>205389</v>
      </c>
      <c r="D26" s="73">
        <v>1.3</v>
      </c>
      <c r="E26" s="70">
        <v>193625</v>
      </c>
      <c r="F26" s="73">
        <v>1.4</v>
      </c>
      <c r="G26" s="70">
        <f t="shared" si="0"/>
        <v>11764</v>
      </c>
      <c r="H26" s="73">
        <f t="shared" si="1"/>
        <v>6.075661717236927</v>
      </c>
      <c r="I26" s="49"/>
    </row>
    <row r="27" spans="1:9" ht="16.5" customHeight="1">
      <c r="A27" s="4"/>
      <c r="B27" s="69" t="s">
        <v>142</v>
      </c>
      <c r="C27" s="70">
        <v>39722</v>
      </c>
      <c r="D27" s="73">
        <v>0.3</v>
      </c>
      <c r="E27" s="70">
        <v>34625</v>
      </c>
      <c r="F27" s="73">
        <v>0.3</v>
      </c>
      <c r="G27" s="70">
        <f t="shared" si="0"/>
        <v>5097</v>
      </c>
      <c r="H27" s="73">
        <f t="shared" si="1"/>
        <v>14.72057761732852</v>
      </c>
      <c r="I27" s="49"/>
    </row>
    <row r="28" spans="1:9" ht="16.5" customHeight="1">
      <c r="A28" s="4"/>
      <c r="B28" s="69" t="s">
        <v>123</v>
      </c>
      <c r="C28" s="70">
        <v>92602</v>
      </c>
      <c r="D28" s="73">
        <v>0.6</v>
      </c>
      <c r="E28" s="70">
        <v>82245</v>
      </c>
      <c r="F28" s="73">
        <v>0.6</v>
      </c>
      <c r="G28" s="70">
        <f t="shared" si="0"/>
        <v>10357</v>
      </c>
      <c r="H28" s="73">
        <f t="shared" si="1"/>
        <v>12.59286278801143</v>
      </c>
      <c r="I28" s="49"/>
    </row>
    <row r="29" spans="1:9" ht="16.5" customHeight="1">
      <c r="A29" s="4"/>
      <c r="B29" s="69" t="s">
        <v>143</v>
      </c>
      <c r="C29" s="70">
        <v>705184</v>
      </c>
      <c r="D29" s="73">
        <v>4.6</v>
      </c>
      <c r="E29" s="70">
        <v>646493</v>
      </c>
      <c r="F29" s="73">
        <v>4.6</v>
      </c>
      <c r="G29" s="70">
        <f t="shared" si="0"/>
        <v>58691</v>
      </c>
      <c r="H29" s="73">
        <f t="shared" si="1"/>
        <v>9.078365891045998</v>
      </c>
      <c r="I29" s="49"/>
    </row>
    <row r="30" spans="1:9" ht="16.5" customHeight="1">
      <c r="A30" s="4"/>
      <c r="B30" s="69" t="s">
        <v>125</v>
      </c>
      <c r="C30" s="70">
        <v>93697</v>
      </c>
      <c r="D30" s="73">
        <v>0.6</v>
      </c>
      <c r="E30" s="70">
        <v>83557</v>
      </c>
      <c r="F30" s="73">
        <v>0.6</v>
      </c>
      <c r="G30" s="70">
        <f t="shared" si="0"/>
        <v>10140</v>
      </c>
      <c r="H30" s="73">
        <f t="shared" si="1"/>
        <v>12.135428509879484</v>
      </c>
      <c r="I30" s="49"/>
    </row>
    <row r="31" spans="1:9" ht="16.5" customHeight="1">
      <c r="A31" s="4"/>
      <c r="B31" s="69" t="s">
        <v>126</v>
      </c>
      <c r="C31" s="70">
        <v>316024</v>
      </c>
      <c r="D31" s="73">
        <v>2.1</v>
      </c>
      <c r="E31" s="70">
        <v>181612</v>
      </c>
      <c r="F31" s="73">
        <v>1.3</v>
      </c>
      <c r="G31" s="70">
        <f t="shared" si="0"/>
        <v>134412</v>
      </c>
      <c r="H31" s="73">
        <f t="shared" si="1"/>
        <v>74.01052793868247</v>
      </c>
      <c r="I31" s="49"/>
    </row>
    <row r="32" spans="1:9" ht="16.5" customHeight="1">
      <c r="A32" s="4"/>
      <c r="B32" s="69" t="s">
        <v>127</v>
      </c>
      <c r="C32" s="70">
        <v>6920</v>
      </c>
      <c r="D32" s="73">
        <v>0</v>
      </c>
      <c r="E32" s="70">
        <v>13972</v>
      </c>
      <c r="F32" s="73">
        <v>0.1</v>
      </c>
      <c r="G32" s="70">
        <f t="shared" si="0"/>
        <v>-7052</v>
      </c>
      <c r="H32" s="73">
        <f t="shared" si="1"/>
        <v>-50.4723733180647</v>
      </c>
      <c r="I32" s="49"/>
    </row>
    <row r="33" spans="1:9" ht="16.5" customHeight="1">
      <c r="A33" s="4"/>
      <c r="B33" s="69" t="s">
        <v>128</v>
      </c>
      <c r="C33" s="74">
        <v>37517</v>
      </c>
      <c r="D33" s="73">
        <v>0.3</v>
      </c>
      <c r="E33" s="74">
        <v>44035</v>
      </c>
      <c r="F33" s="73">
        <v>0.3</v>
      </c>
      <c r="G33" s="70">
        <f t="shared" si="0"/>
        <v>-6518</v>
      </c>
      <c r="H33" s="73">
        <f t="shared" si="1"/>
        <v>-14.801862155103896</v>
      </c>
      <c r="I33" s="49"/>
    </row>
    <row r="34" spans="1:9" ht="16.5" customHeight="1">
      <c r="A34" s="4"/>
      <c r="B34" s="69" t="s">
        <v>129</v>
      </c>
      <c r="C34" s="70">
        <v>6889</v>
      </c>
      <c r="D34" s="73" t="s">
        <v>10</v>
      </c>
      <c r="E34" s="70">
        <v>5845</v>
      </c>
      <c r="F34" s="73" t="s">
        <v>10</v>
      </c>
      <c r="G34" s="70">
        <f t="shared" si="0"/>
        <v>1044</v>
      </c>
      <c r="H34" s="73">
        <f t="shared" si="1"/>
        <v>17.86142001710864</v>
      </c>
      <c r="I34" s="49"/>
    </row>
    <row r="35" spans="1:9" ht="16.5" customHeight="1">
      <c r="A35" s="4"/>
      <c r="B35" s="69" t="s">
        <v>130</v>
      </c>
      <c r="C35" s="70">
        <v>27697</v>
      </c>
      <c r="D35" s="71">
        <v>0.2</v>
      </c>
      <c r="E35" s="70">
        <v>23480</v>
      </c>
      <c r="F35" s="71">
        <v>0.2</v>
      </c>
      <c r="G35" s="70">
        <f t="shared" si="0"/>
        <v>4217</v>
      </c>
      <c r="H35" s="73">
        <f t="shared" si="1"/>
        <v>17.959965928449744</v>
      </c>
      <c r="I35" s="49"/>
    </row>
    <row r="36" spans="1:9" ht="16.5" customHeight="1">
      <c r="A36" s="4"/>
      <c r="B36" s="69" t="s">
        <v>131</v>
      </c>
      <c r="C36" s="70" t="s">
        <v>10</v>
      </c>
      <c r="D36" s="71" t="s">
        <v>10</v>
      </c>
      <c r="E36" s="70">
        <v>26771</v>
      </c>
      <c r="F36" s="73">
        <v>0.2</v>
      </c>
      <c r="G36" s="70">
        <v>-26771</v>
      </c>
      <c r="H36" s="73">
        <f t="shared" si="1"/>
        <v>-100</v>
      </c>
      <c r="I36" s="49"/>
    </row>
    <row r="37" spans="1:9" ht="16.5" customHeight="1">
      <c r="A37" s="4"/>
      <c r="B37" s="69" t="s">
        <v>132</v>
      </c>
      <c r="C37" s="70">
        <v>13107</v>
      </c>
      <c r="D37" s="73">
        <v>0.1</v>
      </c>
      <c r="E37" s="70">
        <v>12552</v>
      </c>
      <c r="F37" s="73">
        <v>0.1</v>
      </c>
      <c r="G37" s="70">
        <f t="shared" si="0"/>
        <v>555</v>
      </c>
      <c r="H37" s="73">
        <f t="shared" si="1"/>
        <v>4.421606118546846</v>
      </c>
      <c r="I37" s="49"/>
    </row>
    <row r="38" spans="1:9" ht="16.5" customHeight="1">
      <c r="A38" s="4"/>
      <c r="B38" s="69" t="s">
        <v>133</v>
      </c>
      <c r="C38" s="70">
        <v>1076</v>
      </c>
      <c r="D38" s="73" t="s">
        <v>10</v>
      </c>
      <c r="E38" s="70">
        <v>913</v>
      </c>
      <c r="F38" s="73" t="s">
        <v>10</v>
      </c>
      <c r="G38" s="70">
        <f t="shared" si="0"/>
        <v>163</v>
      </c>
      <c r="H38" s="73">
        <f t="shared" si="1"/>
        <v>17.853231106243154</v>
      </c>
      <c r="I38" s="49"/>
    </row>
    <row r="39" spans="1:9" ht="16.5" customHeight="1">
      <c r="A39" s="4"/>
      <c r="B39" s="69" t="s">
        <v>134</v>
      </c>
      <c r="C39" s="70" t="s">
        <v>10</v>
      </c>
      <c r="D39" s="71" t="s">
        <v>10</v>
      </c>
      <c r="E39" s="70" t="s">
        <v>10</v>
      </c>
      <c r="F39" s="71" t="s">
        <v>10</v>
      </c>
      <c r="G39" s="70" t="s">
        <v>10</v>
      </c>
      <c r="H39" s="71" t="s">
        <v>10</v>
      </c>
      <c r="I39" s="49"/>
    </row>
    <row r="40" spans="1:9" ht="16.5" customHeight="1">
      <c r="A40" s="4"/>
      <c r="B40" s="69" t="s">
        <v>138</v>
      </c>
      <c r="C40" s="70">
        <f>SUM(C12:C39)</f>
        <v>15401346</v>
      </c>
      <c r="D40" s="75">
        <f>SUM(D12:D39)</f>
        <v>99.99999999999997</v>
      </c>
      <c r="E40" s="70">
        <f>SUM(E12:E39)</f>
        <v>13945980</v>
      </c>
      <c r="F40" s="75">
        <f>SUM(F12:F39)</f>
        <v>99.99999999999996</v>
      </c>
      <c r="G40" s="70">
        <f>SUM(G12:G39)</f>
        <v>1455366</v>
      </c>
      <c r="H40" s="73">
        <f t="shared" si="1"/>
        <v>10.435738470871176</v>
      </c>
      <c r="I40" s="49"/>
    </row>
    <row r="41" spans="1:9" ht="16.5" customHeight="1">
      <c r="A41" s="4"/>
      <c r="B41" s="4"/>
      <c r="C41" s="7"/>
      <c r="D41" s="8"/>
      <c r="E41" s="4"/>
      <c r="F41" s="8"/>
      <c r="G41" s="4"/>
      <c r="H41" s="4"/>
      <c r="I41" s="4"/>
    </row>
    <row r="42" spans="1:9" ht="16.5" customHeight="1">
      <c r="A42" s="4"/>
      <c r="B42" s="4"/>
      <c r="C42" s="4"/>
      <c r="D42" s="4"/>
      <c r="G42" s="4"/>
      <c r="H42" s="4"/>
      <c r="I42" s="4"/>
    </row>
    <row r="43" spans="1:9" ht="16.5" customHeight="1">
      <c r="A43" s="4"/>
      <c r="B43" s="4"/>
      <c r="C43" s="4"/>
      <c r="D43" s="4"/>
      <c r="E43" s="4"/>
      <c r="F43" s="4"/>
      <c r="G43" s="4"/>
      <c r="H43" s="4"/>
      <c r="I43" s="4"/>
    </row>
    <row r="44" spans="1:9" ht="16.5" customHeight="1">
      <c r="A44" s="4"/>
      <c r="B44" s="4"/>
      <c r="C44" s="4"/>
      <c r="D44" s="4"/>
      <c r="E44" s="4"/>
      <c r="F44" s="4"/>
      <c r="G44" s="4"/>
      <c r="H44" s="4"/>
      <c r="I44" s="4"/>
    </row>
    <row r="45" spans="1:9" ht="16.5" customHeight="1">
      <c r="A45" s="4"/>
      <c r="B45" s="4"/>
      <c r="C45" s="4"/>
      <c r="D45" s="4"/>
      <c r="E45" s="4"/>
      <c r="F45" s="4"/>
      <c r="G45" s="4"/>
      <c r="H45" s="4"/>
      <c r="I45" s="4"/>
    </row>
    <row r="46" spans="1:9" ht="16.5" customHeight="1">
      <c r="A46" s="4"/>
      <c r="B46" s="4"/>
      <c r="C46" s="4"/>
      <c r="D46" s="4"/>
      <c r="E46" s="4"/>
      <c r="F46" s="4"/>
      <c r="G46" s="4"/>
      <c r="H46" s="4"/>
      <c r="I46" s="4"/>
    </row>
    <row r="47" spans="1:9" ht="16.5" customHeight="1">
      <c r="A47" s="4"/>
      <c r="B47" s="4"/>
      <c r="C47" s="4"/>
      <c r="D47" s="4"/>
      <c r="E47" s="4"/>
      <c r="F47" s="4"/>
      <c r="G47" s="4"/>
      <c r="H47" s="4"/>
      <c r="I47" s="4"/>
    </row>
    <row r="48" spans="1:9" ht="16.5" customHeight="1">
      <c r="A48" s="4"/>
      <c r="B48" s="4"/>
      <c r="C48" s="4"/>
      <c r="D48" s="4"/>
      <c r="E48" s="4"/>
      <c r="F48" s="4"/>
      <c r="G48" s="4"/>
      <c r="H48" s="4"/>
      <c r="I48" s="4"/>
    </row>
    <row r="49" spans="1:9" ht="16.5" customHeight="1">
      <c r="A49" s="4"/>
      <c r="B49" s="4"/>
      <c r="C49" s="4"/>
      <c r="D49" s="4"/>
      <c r="E49" s="4"/>
      <c r="F49" s="4"/>
      <c r="G49" s="4"/>
      <c r="H49" s="4"/>
      <c r="I49" s="4"/>
    </row>
    <row r="50" spans="1:9" ht="16.5" customHeight="1">
      <c r="A50" s="4"/>
      <c r="B50" s="4"/>
      <c r="C50" s="4"/>
      <c r="D50" s="4"/>
      <c r="E50" s="4"/>
      <c r="F50" s="4"/>
      <c r="G50" s="4"/>
      <c r="H50" s="4"/>
      <c r="I50" s="4"/>
    </row>
    <row r="51" spans="1:9" ht="16.5" customHeight="1">
      <c r="A51" s="4"/>
      <c r="B51" s="4"/>
      <c r="C51" s="4"/>
      <c r="D51" s="4"/>
      <c r="E51" s="4"/>
      <c r="F51" s="4"/>
      <c r="G51" s="4"/>
      <c r="H51" s="4"/>
      <c r="I51" s="4"/>
    </row>
    <row r="52" spans="1:9" ht="16.5" customHeight="1">
      <c r="A52" s="4"/>
      <c r="B52" s="4"/>
      <c r="C52" s="4"/>
      <c r="D52" s="4"/>
      <c r="E52" s="4"/>
      <c r="F52" s="4"/>
      <c r="G52" s="4"/>
      <c r="H52" s="4"/>
      <c r="I52" s="4"/>
    </row>
    <row r="53" spans="1:9" ht="16.5" customHeight="1">
      <c r="A53" s="4"/>
      <c r="B53" s="4"/>
      <c r="C53" s="4"/>
      <c r="D53" s="4"/>
      <c r="E53" s="4"/>
      <c r="F53" s="4"/>
      <c r="G53" s="4"/>
      <c r="H53" s="4"/>
      <c r="I53" s="4"/>
    </row>
    <row r="54" spans="1:9" ht="16.5" customHeight="1">
      <c r="A54" s="4"/>
      <c r="B54" s="4"/>
      <c r="C54" s="4"/>
      <c r="D54" s="4"/>
      <c r="E54" s="4"/>
      <c r="F54" s="4"/>
      <c r="G54" s="4"/>
      <c r="H54" s="4"/>
      <c r="I54" s="4"/>
    </row>
    <row r="55" spans="1:9" ht="16.5" customHeight="1">
      <c r="A55" s="4"/>
      <c r="B55" s="4"/>
      <c r="C55" s="4"/>
      <c r="D55" s="4"/>
      <c r="E55" s="4"/>
      <c r="F55" s="4"/>
      <c r="G55" s="4"/>
      <c r="H55" s="4"/>
      <c r="I55" s="4"/>
    </row>
    <row r="56" spans="1:9" ht="16.5" customHeight="1">
      <c r="A56" s="4"/>
      <c r="B56" s="4"/>
      <c r="C56" s="4"/>
      <c r="D56" s="4"/>
      <c r="E56" s="4"/>
      <c r="F56" s="4"/>
      <c r="G56" s="4"/>
      <c r="H56" s="4"/>
      <c r="I56" s="4"/>
    </row>
    <row r="57" spans="1:9" ht="16.5" customHeight="1">
      <c r="A57" s="4"/>
      <c r="B57" s="4"/>
      <c r="C57" s="4"/>
      <c r="D57" s="4"/>
      <c r="E57" s="4"/>
      <c r="F57" s="4"/>
      <c r="G57" s="4"/>
      <c r="H57" s="4"/>
      <c r="I57" s="4"/>
    </row>
    <row r="58" spans="1:9" ht="16.5" customHeight="1">
      <c r="A58" s="4"/>
      <c r="B58" s="4"/>
      <c r="C58" s="4"/>
      <c r="D58" s="4"/>
      <c r="E58" s="4"/>
      <c r="F58" s="4"/>
      <c r="G58" s="4"/>
      <c r="H58" s="4"/>
      <c r="I58" s="4"/>
    </row>
    <row r="59" spans="1:9" ht="16.5" customHeight="1">
      <c r="A59" s="4"/>
      <c r="B59" s="4"/>
      <c r="C59" s="4"/>
      <c r="D59" s="4"/>
      <c r="E59" s="4"/>
      <c r="F59" s="4"/>
      <c r="G59" s="4"/>
      <c r="H59" s="4"/>
      <c r="I59" s="4"/>
    </row>
    <row r="60" spans="1:9" ht="16.5" customHeight="1">
      <c r="A60" s="4"/>
      <c r="B60" s="4"/>
      <c r="C60" s="4"/>
      <c r="D60" s="4"/>
      <c r="E60" s="4"/>
      <c r="F60" s="4"/>
      <c r="G60" s="4"/>
      <c r="H60" s="4"/>
      <c r="I60" s="4"/>
    </row>
    <row r="61" spans="1:9" ht="16.5" customHeight="1">
      <c r="A61" s="4"/>
      <c r="B61" s="4"/>
      <c r="C61" s="4"/>
      <c r="D61" s="4"/>
      <c r="E61" s="4"/>
      <c r="F61" s="4"/>
      <c r="G61" s="4"/>
      <c r="H61" s="4"/>
      <c r="I61" s="4"/>
    </row>
    <row r="62" spans="1:9" ht="16.5" customHeight="1">
      <c r="A62" s="4"/>
      <c r="B62" s="4"/>
      <c r="C62" s="4"/>
      <c r="D62" s="4"/>
      <c r="E62" s="4"/>
      <c r="F62" s="4"/>
      <c r="G62" s="4"/>
      <c r="H62" s="4"/>
      <c r="I62" s="4"/>
    </row>
    <row r="63" spans="1:9" ht="16.5" customHeight="1">
      <c r="A63" s="4"/>
      <c r="B63" s="4"/>
      <c r="C63" s="4"/>
      <c r="D63" s="4"/>
      <c r="E63" s="4"/>
      <c r="F63" s="4"/>
      <c r="G63" s="4"/>
      <c r="H63" s="4"/>
      <c r="I63" s="4"/>
    </row>
    <row r="64" spans="1:9" ht="16.5" customHeight="1">
      <c r="A64" s="4"/>
      <c r="B64" s="4"/>
      <c r="C64" s="4"/>
      <c r="D64" s="4"/>
      <c r="E64" s="4"/>
      <c r="F64" s="4"/>
      <c r="G64" s="4"/>
      <c r="H64" s="4"/>
      <c r="I64" s="4"/>
    </row>
    <row r="65" spans="1:9" ht="16.5" customHeight="1">
      <c r="A65" s="4"/>
      <c r="B65" s="4"/>
      <c r="C65" s="4"/>
      <c r="D65" s="4"/>
      <c r="E65" s="4"/>
      <c r="F65" s="4"/>
      <c r="G65" s="4"/>
      <c r="H65" s="4"/>
      <c r="I65" s="4"/>
    </row>
    <row r="66" spans="1:9" ht="16.5" customHeight="1">
      <c r="A66" s="4"/>
      <c r="B66" s="4"/>
      <c r="C66" s="4"/>
      <c r="D66" s="4"/>
      <c r="E66" s="4"/>
      <c r="F66" s="4"/>
      <c r="G66" s="4"/>
      <c r="H66" s="4"/>
      <c r="I66" s="4"/>
    </row>
    <row r="67" spans="1:9" ht="16.5" customHeight="1">
      <c r="A67" s="4"/>
      <c r="B67" s="4"/>
      <c r="C67" s="4"/>
      <c r="D67" s="4"/>
      <c r="E67" s="4"/>
      <c r="F67" s="4"/>
      <c r="G67" s="4"/>
      <c r="H67" s="4"/>
      <c r="I67" s="4"/>
    </row>
    <row r="68" spans="1:9" ht="16.5" customHeight="1">
      <c r="A68" s="4"/>
      <c r="B68" s="4"/>
      <c r="C68" s="4"/>
      <c r="D68" s="4"/>
      <c r="E68" s="4"/>
      <c r="F68" s="4"/>
      <c r="G68" s="4"/>
      <c r="H68" s="4"/>
      <c r="I68" s="4"/>
    </row>
  </sheetData>
  <sheetProtection/>
  <mergeCells count="7">
    <mergeCell ref="B4:H7"/>
    <mergeCell ref="G10:H10"/>
    <mergeCell ref="B10:B11"/>
    <mergeCell ref="G9:H9"/>
    <mergeCell ref="C10:D10"/>
    <mergeCell ref="E10:F10"/>
    <mergeCell ref="B8:H8"/>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I68"/>
  <sheetViews>
    <sheetView zoomScalePageLayoutView="0" workbookViewId="0" topLeftCell="A1">
      <selection activeCell="K5" sqref="K5"/>
    </sheetView>
  </sheetViews>
  <sheetFormatPr defaultColWidth="9.00390625" defaultRowHeight="16.5"/>
  <cols>
    <col min="1" max="1" width="5.625" style="16" customWidth="1"/>
    <col min="2" max="2" width="36.625" style="16" customWidth="1"/>
    <col min="3" max="3" width="11.125" style="16" customWidth="1"/>
    <col min="4" max="4" width="7.50390625" style="16" customWidth="1"/>
    <col min="5" max="5" width="11.125" style="16" customWidth="1"/>
    <col min="6" max="6" width="7.625" style="16" customWidth="1"/>
    <col min="7" max="7" width="11.125" style="16" customWidth="1"/>
    <col min="8" max="8" width="8.625" style="16" customWidth="1"/>
    <col min="9" max="9" width="13.125" style="16" customWidth="1"/>
    <col min="10" max="16384" width="9.00390625" style="16" customWidth="1"/>
  </cols>
  <sheetData>
    <row r="1" spans="1:9" ht="60" customHeight="1">
      <c r="A1" s="15"/>
      <c r="B1" s="15"/>
      <c r="C1" s="15"/>
      <c r="D1" s="15"/>
      <c r="E1" s="15"/>
      <c r="F1" s="15"/>
      <c r="G1" s="15"/>
      <c r="H1" s="15"/>
      <c r="I1" s="15"/>
    </row>
    <row r="2" spans="1:9" ht="36" customHeight="1">
      <c r="A2" s="15"/>
      <c r="B2" s="17" t="s">
        <v>4</v>
      </c>
      <c r="C2" s="15"/>
      <c r="D2" s="15"/>
      <c r="E2" s="15"/>
      <c r="F2" s="15"/>
      <c r="G2" s="15"/>
      <c r="H2" s="15"/>
      <c r="I2" s="15"/>
    </row>
    <row r="3" spans="1:9" ht="6" customHeight="1">
      <c r="A3" s="15"/>
      <c r="B3" s="15"/>
      <c r="C3" s="15"/>
      <c r="D3" s="15"/>
      <c r="E3" s="15"/>
      <c r="F3" s="15"/>
      <c r="G3" s="15"/>
      <c r="H3" s="15"/>
      <c r="I3" s="15"/>
    </row>
    <row r="4" spans="1:9" ht="18" customHeight="1">
      <c r="A4" s="15"/>
      <c r="B4" s="76" t="s">
        <v>214</v>
      </c>
      <c r="C4" s="77"/>
      <c r="D4" s="77"/>
      <c r="E4" s="77"/>
      <c r="F4" s="77"/>
      <c r="G4" s="77"/>
      <c r="H4" s="77"/>
      <c r="I4" s="15"/>
    </row>
    <row r="5" spans="1:9" ht="18" customHeight="1">
      <c r="A5" s="15"/>
      <c r="B5" s="76" t="s">
        <v>216</v>
      </c>
      <c r="C5" s="77"/>
      <c r="D5" s="77"/>
      <c r="E5" s="77"/>
      <c r="F5" s="77"/>
      <c r="G5" s="77"/>
      <c r="H5" s="77"/>
      <c r="I5" s="15"/>
    </row>
    <row r="6" spans="1:9" ht="18" customHeight="1">
      <c r="A6" s="15"/>
      <c r="B6" s="76" t="s">
        <v>215</v>
      </c>
      <c r="C6" s="77"/>
      <c r="D6" s="77"/>
      <c r="E6" s="77"/>
      <c r="F6" s="77"/>
      <c r="G6" s="77"/>
      <c r="H6" s="77"/>
      <c r="I6" s="15"/>
    </row>
    <row r="7" spans="1:9" ht="6" customHeight="1">
      <c r="A7" s="15"/>
      <c r="B7" s="77"/>
      <c r="C7" s="77"/>
      <c r="D7" s="77"/>
      <c r="E7" s="77"/>
      <c r="F7" s="77"/>
      <c r="G7" s="77"/>
      <c r="H7" s="77"/>
      <c r="I7" s="15"/>
    </row>
    <row r="8" spans="1:9" ht="30" customHeight="1">
      <c r="A8" s="15"/>
      <c r="B8" s="125" t="s">
        <v>199</v>
      </c>
      <c r="C8" s="117"/>
      <c r="D8" s="117"/>
      <c r="E8" s="117"/>
      <c r="F8" s="117"/>
      <c r="G8" s="117"/>
      <c r="H8" s="117"/>
      <c r="I8" s="15"/>
    </row>
    <row r="9" spans="1:9" ht="15.75" customHeight="1">
      <c r="A9" s="15"/>
      <c r="B9" s="77"/>
      <c r="C9" s="77"/>
      <c r="D9" s="77"/>
      <c r="E9" s="77"/>
      <c r="F9" s="77"/>
      <c r="G9" s="124" t="s">
        <v>140</v>
      </c>
      <c r="H9" s="124"/>
      <c r="I9" s="15"/>
    </row>
    <row r="10" spans="1:9" ht="16.5" customHeight="1">
      <c r="A10" s="15"/>
      <c r="B10" s="123" t="s">
        <v>135</v>
      </c>
      <c r="C10" s="118" t="s">
        <v>177</v>
      </c>
      <c r="D10" s="118"/>
      <c r="E10" s="118" t="s">
        <v>178</v>
      </c>
      <c r="F10" s="118"/>
      <c r="G10" s="123" t="s">
        <v>136</v>
      </c>
      <c r="H10" s="123"/>
      <c r="I10" s="15"/>
    </row>
    <row r="11" spans="1:9" ht="16.5" customHeight="1">
      <c r="A11" s="15"/>
      <c r="B11" s="123"/>
      <c r="C11" s="78" t="s">
        <v>137</v>
      </c>
      <c r="D11" s="78" t="s">
        <v>106</v>
      </c>
      <c r="E11" s="78" t="s">
        <v>137</v>
      </c>
      <c r="F11" s="78" t="s">
        <v>106</v>
      </c>
      <c r="G11" s="78" t="s">
        <v>137</v>
      </c>
      <c r="H11" s="78" t="s">
        <v>106</v>
      </c>
      <c r="I11" s="15"/>
    </row>
    <row r="12" spans="1:9" ht="16.5" customHeight="1">
      <c r="A12" s="15"/>
      <c r="B12" s="79" t="s">
        <v>141</v>
      </c>
      <c r="C12" s="80">
        <v>13413</v>
      </c>
      <c r="D12" s="75">
        <v>1.4</v>
      </c>
      <c r="E12" s="80">
        <v>12932</v>
      </c>
      <c r="F12" s="75">
        <v>2</v>
      </c>
      <c r="G12" s="80">
        <f>+C12-E12</f>
        <v>481</v>
      </c>
      <c r="H12" s="81">
        <f>+G12/E12*100</f>
        <v>3.719455613980823</v>
      </c>
      <c r="I12" s="15"/>
    </row>
    <row r="13" spans="1:9" ht="16.5" customHeight="1">
      <c r="A13" s="15"/>
      <c r="B13" s="79" t="s">
        <v>108</v>
      </c>
      <c r="C13" s="80">
        <v>28794</v>
      </c>
      <c r="D13" s="75">
        <v>2.9</v>
      </c>
      <c r="E13" s="80">
        <v>26819</v>
      </c>
      <c r="F13" s="75">
        <v>4.2</v>
      </c>
      <c r="G13" s="80">
        <f aca="true" t="shared" si="0" ref="G13:G39">+C13-E13</f>
        <v>1975</v>
      </c>
      <c r="H13" s="81">
        <f aca="true" t="shared" si="1" ref="H13:H40">+G13/E13*100</f>
        <v>7.364182109698349</v>
      </c>
      <c r="I13" s="15"/>
    </row>
    <row r="14" spans="1:9" ht="16.5" customHeight="1">
      <c r="A14" s="15"/>
      <c r="B14" s="79" t="s">
        <v>109</v>
      </c>
      <c r="C14" s="80">
        <v>16048</v>
      </c>
      <c r="D14" s="75">
        <v>1.6</v>
      </c>
      <c r="E14" s="80">
        <v>12904</v>
      </c>
      <c r="F14" s="75">
        <v>2</v>
      </c>
      <c r="G14" s="80">
        <f t="shared" si="0"/>
        <v>3144</v>
      </c>
      <c r="H14" s="81">
        <f t="shared" si="1"/>
        <v>24.364538127712336</v>
      </c>
      <c r="I14" s="15"/>
    </row>
    <row r="15" spans="1:9" ht="16.5" customHeight="1">
      <c r="A15" s="15"/>
      <c r="B15" s="79" t="s">
        <v>110</v>
      </c>
      <c r="C15" s="80">
        <v>6899</v>
      </c>
      <c r="D15" s="75">
        <v>0.7</v>
      </c>
      <c r="E15" s="80">
        <v>6497</v>
      </c>
      <c r="F15" s="75">
        <v>1</v>
      </c>
      <c r="G15" s="80">
        <f t="shared" si="0"/>
        <v>402</v>
      </c>
      <c r="H15" s="81">
        <f t="shared" si="1"/>
        <v>6.187471140526397</v>
      </c>
      <c r="I15" s="15"/>
    </row>
    <row r="16" spans="1:9" ht="16.5" customHeight="1">
      <c r="A16" s="15"/>
      <c r="B16" s="79" t="s">
        <v>145</v>
      </c>
      <c r="C16" s="80">
        <v>324907</v>
      </c>
      <c r="D16" s="75">
        <v>33.2</v>
      </c>
      <c r="E16" s="80">
        <v>146645</v>
      </c>
      <c r="F16" s="75">
        <v>22.7</v>
      </c>
      <c r="G16" s="80">
        <f t="shared" si="0"/>
        <v>178262</v>
      </c>
      <c r="H16" s="81">
        <f t="shared" si="1"/>
        <v>121.5602304885949</v>
      </c>
      <c r="I16" s="15"/>
    </row>
    <row r="17" spans="1:9" ht="16.5" customHeight="1">
      <c r="A17" s="15"/>
      <c r="B17" s="79" t="s">
        <v>112</v>
      </c>
      <c r="C17" s="80">
        <v>74324</v>
      </c>
      <c r="D17" s="75">
        <v>7.6</v>
      </c>
      <c r="E17" s="80">
        <v>54095</v>
      </c>
      <c r="F17" s="75">
        <v>8.4</v>
      </c>
      <c r="G17" s="80">
        <f t="shared" si="0"/>
        <v>20229</v>
      </c>
      <c r="H17" s="81">
        <f t="shared" si="1"/>
        <v>37.395323042795084</v>
      </c>
      <c r="I17" s="15"/>
    </row>
    <row r="18" spans="1:9" ht="16.5" customHeight="1">
      <c r="A18" s="15"/>
      <c r="B18" s="79" t="s">
        <v>113</v>
      </c>
      <c r="C18" s="80">
        <v>148331</v>
      </c>
      <c r="D18" s="75">
        <v>15.2</v>
      </c>
      <c r="E18" s="80">
        <v>115454</v>
      </c>
      <c r="F18" s="75">
        <v>17.9</v>
      </c>
      <c r="G18" s="80">
        <f t="shared" si="0"/>
        <v>32877</v>
      </c>
      <c r="H18" s="81">
        <f t="shared" si="1"/>
        <v>28.476276265872123</v>
      </c>
      <c r="I18" s="15"/>
    </row>
    <row r="19" spans="1:9" ht="16.5" customHeight="1">
      <c r="A19" s="15"/>
      <c r="B19" s="79" t="s">
        <v>114</v>
      </c>
      <c r="C19" s="80">
        <v>69284</v>
      </c>
      <c r="D19" s="75">
        <v>7.1</v>
      </c>
      <c r="E19" s="80">
        <v>64944</v>
      </c>
      <c r="F19" s="75">
        <v>10.1</v>
      </c>
      <c r="G19" s="80">
        <f t="shared" si="0"/>
        <v>4340</v>
      </c>
      <c r="H19" s="81">
        <f t="shared" si="1"/>
        <v>6.682680463168269</v>
      </c>
      <c r="I19" s="15"/>
    </row>
    <row r="20" spans="1:9" ht="16.5" customHeight="1">
      <c r="A20" s="15"/>
      <c r="B20" s="79" t="s">
        <v>115</v>
      </c>
      <c r="C20" s="80">
        <v>223697</v>
      </c>
      <c r="D20" s="75">
        <v>22.8</v>
      </c>
      <c r="E20" s="80">
        <v>147767</v>
      </c>
      <c r="F20" s="75">
        <v>22.9</v>
      </c>
      <c r="G20" s="80">
        <f t="shared" si="0"/>
        <v>75930</v>
      </c>
      <c r="H20" s="81">
        <f t="shared" si="1"/>
        <v>51.3849506317378</v>
      </c>
      <c r="I20" s="15"/>
    </row>
    <row r="21" spans="1:9" ht="16.5" customHeight="1">
      <c r="A21" s="15"/>
      <c r="B21" s="79" t="s">
        <v>116</v>
      </c>
      <c r="C21" s="80">
        <v>-30662</v>
      </c>
      <c r="D21" s="75">
        <v>-3.1</v>
      </c>
      <c r="E21" s="80">
        <v>-23202</v>
      </c>
      <c r="F21" s="75">
        <v>-3.6</v>
      </c>
      <c r="G21" s="80">
        <f t="shared" si="0"/>
        <v>-7460</v>
      </c>
      <c r="H21" s="75" t="s">
        <v>11</v>
      </c>
      <c r="I21" s="15"/>
    </row>
    <row r="22" spans="1:9" ht="16.5" customHeight="1">
      <c r="A22" s="15"/>
      <c r="B22" s="79" t="s">
        <v>117</v>
      </c>
      <c r="C22" s="80">
        <v>26076</v>
      </c>
      <c r="D22" s="75">
        <v>2.7</v>
      </c>
      <c r="E22" s="80">
        <v>21354</v>
      </c>
      <c r="F22" s="75">
        <v>3.3</v>
      </c>
      <c r="G22" s="80">
        <f t="shared" si="0"/>
        <v>4722</v>
      </c>
      <c r="H22" s="81">
        <f t="shared" si="1"/>
        <v>22.11295307670694</v>
      </c>
      <c r="I22" s="15"/>
    </row>
    <row r="23" spans="1:9" ht="16.5" customHeight="1">
      <c r="A23" s="15"/>
      <c r="B23" s="79" t="s">
        <v>118</v>
      </c>
      <c r="C23" s="80">
        <v>-1022</v>
      </c>
      <c r="D23" s="75">
        <v>-0.1</v>
      </c>
      <c r="E23" s="80">
        <v>-1678</v>
      </c>
      <c r="F23" s="75">
        <v>-0.3</v>
      </c>
      <c r="G23" s="80">
        <f t="shared" si="0"/>
        <v>656</v>
      </c>
      <c r="H23" s="75" t="s">
        <v>11</v>
      </c>
      <c r="I23" s="15"/>
    </row>
    <row r="24" spans="1:9" ht="16.5" customHeight="1">
      <c r="A24" s="15"/>
      <c r="B24" s="79" t="s">
        <v>119</v>
      </c>
      <c r="C24" s="80">
        <v>-24843</v>
      </c>
      <c r="D24" s="75">
        <v>-2.5</v>
      </c>
      <c r="E24" s="80">
        <v>-23303</v>
      </c>
      <c r="F24" s="75">
        <v>-3.6</v>
      </c>
      <c r="G24" s="80">
        <f t="shared" si="0"/>
        <v>-1540</v>
      </c>
      <c r="H24" s="75" t="s">
        <v>11</v>
      </c>
      <c r="I24" s="15"/>
    </row>
    <row r="25" spans="1:9" ht="16.5" customHeight="1">
      <c r="A25" s="15"/>
      <c r="B25" s="79" t="s">
        <v>120</v>
      </c>
      <c r="C25" s="80">
        <v>14604</v>
      </c>
      <c r="D25" s="75">
        <v>1.5</v>
      </c>
      <c r="E25" s="80">
        <v>9990</v>
      </c>
      <c r="F25" s="75">
        <v>1.5</v>
      </c>
      <c r="G25" s="80">
        <f t="shared" si="0"/>
        <v>4614</v>
      </c>
      <c r="H25" s="81">
        <f t="shared" si="1"/>
        <v>46.186186186186184</v>
      </c>
      <c r="I25" s="15"/>
    </row>
    <row r="26" spans="1:9" ht="16.5" customHeight="1">
      <c r="A26" s="15"/>
      <c r="B26" s="79" t="s">
        <v>121</v>
      </c>
      <c r="C26" s="80">
        <v>1982</v>
      </c>
      <c r="D26" s="75">
        <v>0.2</v>
      </c>
      <c r="E26" s="80">
        <v>2222</v>
      </c>
      <c r="F26" s="75">
        <v>0.3</v>
      </c>
      <c r="G26" s="80">
        <f t="shared" si="0"/>
        <v>-240</v>
      </c>
      <c r="H26" s="81">
        <f t="shared" si="1"/>
        <v>-10.801080108010801</v>
      </c>
      <c r="I26" s="15"/>
    </row>
    <row r="27" spans="1:9" ht="16.5" customHeight="1">
      <c r="A27" s="15"/>
      <c r="B27" s="79" t="s">
        <v>142</v>
      </c>
      <c r="C27" s="80">
        <v>5734</v>
      </c>
      <c r="D27" s="75">
        <v>0.6</v>
      </c>
      <c r="E27" s="80">
        <v>5737</v>
      </c>
      <c r="F27" s="75">
        <v>0.9</v>
      </c>
      <c r="G27" s="80">
        <f t="shared" si="0"/>
        <v>-3</v>
      </c>
      <c r="H27" s="81">
        <f t="shared" si="1"/>
        <v>-0.05229213874847481</v>
      </c>
      <c r="I27" s="15"/>
    </row>
    <row r="28" spans="1:9" ht="16.5" customHeight="1">
      <c r="A28" s="15"/>
      <c r="B28" s="79" t="s">
        <v>123</v>
      </c>
      <c r="C28" s="80">
        <v>7081</v>
      </c>
      <c r="D28" s="75">
        <v>0.7</v>
      </c>
      <c r="E28" s="80">
        <v>6212</v>
      </c>
      <c r="F28" s="75">
        <v>1</v>
      </c>
      <c r="G28" s="80">
        <f t="shared" si="0"/>
        <v>869</v>
      </c>
      <c r="H28" s="81">
        <f t="shared" si="1"/>
        <v>13.989053444945268</v>
      </c>
      <c r="I28" s="15"/>
    </row>
    <row r="29" spans="1:9" ht="16.5" customHeight="1">
      <c r="A29" s="15"/>
      <c r="B29" s="79" t="s">
        <v>143</v>
      </c>
      <c r="C29" s="80">
        <v>19357</v>
      </c>
      <c r="D29" s="75">
        <v>2</v>
      </c>
      <c r="E29" s="80">
        <v>15520</v>
      </c>
      <c r="F29" s="75">
        <v>2.4</v>
      </c>
      <c r="G29" s="80">
        <f t="shared" si="0"/>
        <v>3837</v>
      </c>
      <c r="H29" s="81">
        <f t="shared" si="1"/>
        <v>24.7229381443299</v>
      </c>
      <c r="I29" s="15"/>
    </row>
    <row r="30" spans="1:9" ht="16.5" customHeight="1">
      <c r="A30" s="15"/>
      <c r="B30" s="69" t="s">
        <v>125</v>
      </c>
      <c r="C30" s="80">
        <v>9239</v>
      </c>
      <c r="D30" s="75">
        <v>0.9</v>
      </c>
      <c r="E30" s="80">
        <v>3568</v>
      </c>
      <c r="F30" s="75">
        <v>0.6</v>
      </c>
      <c r="G30" s="80">
        <f t="shared" si="0"/>
        <v>5671</v>
      </c>
      <c r="H30" s="81">
        <f t="shared" si="1"/>
        <v>158.94058295964126</v>
      </c>
      <c r="I30" s="15"/>
    </row>
    <row r="31" spans="1:9" ht="16.5" customHeight="1">
      <c r="A31" s="15"/>
      <c r="B31" s="79" t="s">
        <v>126</v>
      </c>
      <c r="C31" s="80">
        <v>28234</v>
      </c>
      <c r="D31" s="75">
        <v>2.9</v>
      </c>
      <c r="E31" s="80">
        <v>24159</v>
      </c>
      <c r="F31" s="75">
        <v>3.7</v>
      </c>
      <c r="G31" s="80">
        <f t="shared" si="0"/>
        <v>4075</v>
      </c>
      <c r="H31" s="81">
        <f t="shared" si="1"/>
        <v>16.867420009106336</v>
      </c>
      <c r="I31" s="15"/>
    </row>
    <row r="32" spans="1:9" ht="16.5" customHeight="1">
      <c r="A32" s="15"/>
      <c r="B32" s="79" t="s">
        <v>127</v>
      </c>
      <c r="C32" s="80">
        <v>881</v>
      </c>
      <c r="D32" s="75">
        <v>0.1</v>
      </c>
      <c r="E32" s="80">
        <v>973</v>
      </c>
      <c r="F32" s="75">
        <v>0.2</v>
      </c>
      <c r="G32" s="80">
        <f t="shared" si="0"/>
        <v>-92</v>
      </c>
      <c r="H32" s="81">
        <f t="shared" si="1"/>
        <v>-9.45529290853032</v>
      </c>
      <c r="I32" s="15"/>
    </row>
    <row r="33" spans="1:9" ht="16.5" customHeight="1">
      <c r="A33" s="15"/>
      <c r="B33" s="79" t="s">
        <v>128</v>
      </c>
      <c r="C33" s="80">
        <v>6200</v>
      </c>
      <c r="D33" s="75">
        <v>0.6</v>
      </c>
      <c r="E33" s="80">
        <v>5527</v>
      </c>
      <c r="F33" s="75">
        <v>0.9</v>
      </c>
      <c r="G33" s="80">
        <f t="shared" si="0"/>
        <v>673</v>
      </c>
      <c r="H33" s="81">
        <f t="shared" si="1"/>
        <v>12.176587660575358</v>
      </c>
      <c r="I33" s="15"/>
    </row>
    <row r="34" spans="1:9" ht="16.5" customHeight="1">
      <c r="A34" s="15"/>
      <c r="B34" s="79" t="s">
        <v>129</v>
      </c>
      <c r="C34" s="80">
        <v>3081</v>
      </c>
      <c r="D34" s="75">
        <v>0.3</v>
      </c>
      <c r="E34" s="80">
        <v>2654</v>
      </c>
      <c r="F34" s="75">
        <v>0.4</v>
      </c>
      <c r="G34" s="80">
        <f t="shared" si="0"/>
        <v>427</v>
      </c>
      <c r="H34" s="81">
        <f t="shared" si="1"/>
        <v>16.088922381311228</v>
      </c>
      <c r="I34" s="15"/>
    </row>
    <row r="35" spans="1:9" ht="16.5" customHeight="1">
      <c r="A35" s="15"/>
      <c r="B35" s="79" t="s">
        <v>130</v>
      </c>
      <c r="C35" s="80">
        <v>3388</v>
      </c>
      <c r="D35" s="75">
        <v>0.3</v>
      </c>
      <c r="E35" s="80">
        <v>2000</v>
      </c>
      <c r="F35" s="75">
        <v>0.3</v>
      </c>
      <c r="G35" s="80">
        <f t="shared" si="0"/>
        <v>1388</v>
      </c>
      <c r="H35" s="81">
        <f t="shared" si="1"/>
        <v>69.39999999999999</v>
      </c>
      <c r="I35" s="15"/>
    </row>
    <row r="36" spans="1:9" ht="16.5" customHeight="1">
      <c r="A36" s="15"/>
      <c r="B36" s="79" t="s">
        <v>131</v>
      </c>
      <c r="C36" s="75" t="s">
        <v>11</v>
      </c>
      <c r="D36" s="75" t="s">
        <v>11</v>
      </c>
      <c r="E36" s="80">
        <v>1004</v>
      </c>
      <c r="F36" s="75">
        <v>0.2</v>
      </c>
      <c r="G36" s="80">
        <v>-1004</v>
      </c>
      <c r="H36" s="81">
        <f t="shared" si="1"/>
        <v>-100</v>
      </c>
      <c r="I36" s="15"/>
    </row>
    <row r="37" spans="1:9" ht="16.5" customHeight="1">
      <c r="A37" s="15"/>
      <c r="B37" s="79" t="s">
        <v>132</v>
      </c>
      <c r="C37" s="80">
        <v>2977</v>
      </c>
      <c r="D37" s="75">
        <v>0.3</v>
      </c>
      <c r="E37" s="80">
        <v>3187</v>
      </c>
      <c r="F37" s="75">
        <v>0.5</v>
      </c>
      <c r="G37" s="80">
        <f t="shared" si="0"/>
        <v>-210</v>
      </c>
      <c r="H37" s="81">
        <f t="shared" si="1"/>
        <v>-6.5892689049262625</v>
      </c>
      <c r="I37" s="15"/>
    </row>
    <row r="38" spans="1:9" ht="16.5" customHeight="1">
      <c r="A38" s="15"/>
      <c r="B38" s="79" t="s">
        <v>133</v>
      </c>
      <c r="C38" s="80">
        <v>539</v>
      </c>
      <c r="D38" s="75">
        <v>0.1</v>
      </c>
      <c r="E38" s="80">
        <v>380</v>
      </c>
      <c r="F38" s="75">
        <v>0.1</v>
      </c>
      <c r="G38" s="80">
        <f t="shared" si="0"/>
        <v>159</v>
      </c>
      <c r="H38" s="81">
        <f t="shared" si="1"/>
        <v>41.8421052631579</v>
      </c>
      <c r="I38" s="15"/>
    </row>
    <row r="39" spans="1:9" ht="16.5" customHeight="1">
      <c r="A39" s="15"/>
      <c r="B39" s="79" t="s">
        <v>134</v>
      </c>
      <c r="C39" s="80">
        <v>120</v>
      </c>
      <c r="D39" s="75" t="s">
        <v>11</v>
      </c>
      <c r="E39" s="80">
        <v>99</v>
      </c>
      <c r="F39" s="75" t="s">
        <v>11</v>
      </c>
      <c r="G39" s="80">
        <f t="shared" si="0"/>
        <v>21</v>
      </c>
      <c r="H39" s="81">
        <f t="shared" si="1"/>
        <v>21.21212121212121</v>
      </c>
      <c r="I39" s="15"/>
    </row>
    <row r="40" spans="1:9" ht="16.5" customHeight="1">
      <c r="A40" s="15"/>
      <c r="B40" s="79" t="s">
        <v>138</v>
      </c>
      <c r="C40" s="80">
        <f>SUM(C12:C39)</f>
        <v>978663</v>
      </c>
      <c r="D40" s="75">
        <f>SUM(D12:D39)</f>
        <v>100</v>
      </c>
      <c r="E40" s="80">
        <f>SUM(E12:E39)</f>
        <v>644460</v>
      </c>
      <c r="F40" s="75">
        <f>SUM(F12:F39)</f>
        <v>100.00000000000001</v>
      </c>
      <c r="G40" s="80">
        <f>SUM(G12:G39)</f>
        <v>334203</v>
      </c>
      <c r="H40" s="81">
        <f t="shared" si="1"/>
        <v>51.85783446606461</v>
      </c>
      <c r="I40" s="15"/>
    </row>
    <row r="41" spans="1:9" ht="16.5" customHeight="1">
      <c r="A41" s="15"/>
      <c r="B41" s="77"/>
      <c r="C41" s="82"/>
      <c r="D41" s="83"/>
      <c r="E41" s="82"/>
      <c r="F41" s="84"/>
      <c r="G41" s="82"/>
      <c r="H41" s="77"/>
      <c r="I41" s="15"/>
    </row>
    <row r="42" spans="1:9" ht="16.5" customHeight="1">
      <c r="A42" s="15"/>
      <c r="B42" s="15"/>
      <c r="C42" s="15"/>
      <c r="D42" s="15"/>
      <c r="G42" s="15"/>
      <c r="H42" s="15"/>
      <c r="I42" s="15"/>
    </row>
    <row r="43" spans="1:9" ht="16.5" customHeight="1">
      <c r="A43" s="15"/>
      <c r="B43" s="15"/>
      <c r="C43" s="15"/>
      <c r="D43" s="15"/>
      <c r="E43" s="15"/>
      <c r="F43" s="15"/>
      <c r="G43" s="15"/>
      <c r="H43" s="15"/>
      <c r="I43" s="15"/>
    </row>
    <row r="44" spans="1:9" ht="16.5" customHeight="1">
      <c r="A44" s="15"/>
      <c r="B44" s="15"/>
      <c r="C44" s="15"/>
      <c r="D44" s="15"/>
      <c r="E44" s="15"/>
      <c r="F44" s="15"/>
      <c r="G44" s="15"/>
      <c r="H44" s="15"/>
      <c r="I44" s="15"/>
    </row>
    <row r="45" spans="1:9" ht="16.5" customHeight="1">
      <c r="A45" s="15"/>
      <c r="B45" s="15"/>
      <c r="C45" s="15"/>
      <c r="D45" s="15"/>
      <c r="E45" s="15"/>
      <c r="F45" s="15"/>
      <c r="G45" s="15"/>
      <c r="H45" s="15"/>
      <c r="I45" s="15"/>
    </row>
    <row r="46" spans="1:9" ht="16.5" customHeight="1">
      <c r="A46" s="15"/>
      <c r="B46" s="15"/>
      <c r="C46" s="15"/>
      <c r="D46" s="15"/>
      <c r="E46" s="15"/>
      <c r="F46" s="15"/>
      <c r="G46" s="15"/>
      <c r="H46" s="15"/>
      <c r="I46" s="15"/>
    </row>
    <row r="47" spans="1:9" ht="16.5" customHeight="1">
      <c r="A47" s="15"/>
      <c r="B47" s="15"/>
      <c r="C47" s="15"/>
      <c r="D47" s="15"/>
      <c r="E47" s="15"/>
      <c r="F47" s="15"/>
      <c r="G47" s="15"/>
      <c r="H47" s="15"/>
      <c r="I47" s="15"/>
    </row>
    <row r="48" spans="1:9" ht="16.5" customHeight="1">
      <c r="A48" s="15"/>
      <c r="B48" s="15"/>
      <c r="C48" s="15"/>
      <c r="D48" s="15"/>
      <c r="E48" s="15"/>
      <c r="F48" s="15"/>
      <c r="G48" s="15"/>
      <c r="H48" s="15"/>
      <c r="I48" s="15"/>
    </row>
    <row r="49" spans="1:9" ht="16.5" customHeight="1">
      <c r="A49" s="15"/>
      <c r="B49" s="15"/>
      <c r="C49" s="15"/>
      <c r="D49" s="15"/>
      <c r="E49" s="15"/>
      <c r="F49" s="15"/>
      <c r="G49" s="15"/>
      <c r="H49" s="15"/>
      <c r="I49" s="15"/>
    </row>
    <row r="50" spans="1:9" ht="16.5" customHeight="1">
      <c r="A50" s="15"/>
      <c r="B50" s="15"/>
      <c r="C50" s="15"/>
      <c r="D50" s="15"/>
      <c r="E50" s="15"/>
      <c r="F50" s="15"/>
      <c r="G50" s="15"/>
      <c r="H50" s="15"/>
      <c r="I50" s="15"/>
    </row>
    <row r="51" spans="1:9" ht="16.5" customHeight="1">
      <c r="A51" s="15"/>
      <c r="B51" s="15"/>
      <c r="C51" s="15"/>
      <c r="D51" s="15"/>
      <c r="E51" s="15"/>
      <c r="F51" s="15"/>
      <c r="G51" s="15"/>
      <c r="H51" s="15"/>
      <c r="I51" s="15"/>
    </row>
    <row r="52" spans="1:9" ht="16.5" customHeight="1">
      <c r="A52" s="15"/>
      <c r="B52" s="15"/>
      <c r="C52" s="15"/>
      <c r="D52" s="15"/>
      <c r="E52" s="15"/>
      <c r="F52" s="15"/>
      <c r="G52" s="15"/>
      <c r="H52" s="15"/>
      <c r="I52" s="15"/>
    </row>
    <row r="53" spans="1:9" ht="16.5" customHeight="1">
      <c r="A53" s="15"/>
      <c r="B53" s="15"/>
      <c r="C53" s="15"/>
      <c r="D53" s="15"/>
      <c r="E53" s="15"/>
      <c r="F53" s="15"/>
      <c r="G53" s="15"/>
      <c r="H53" s="15"/>
      <c r="I53" s="15"/>
    </row>
    <row r="54" spans="1:9" ht="16.5" customHeight="1">
      <c r="A54" s="15"/>
      <c r="B54" s="15"/>
      <c r="C54" s="15"/>
      <c r="D54" s="15"/>
      <c r="E54" s="15"/>
      <c r="F54" s="15"/>
      <c r="G54" s="15"/>
      <c r="H54" s="15"/>
      <c r="I54" s="15"/>
    </row>
    <row r="55" spans="1:9" ht="16.5" customHeight="1">
      <c r="A55" s="15"/>
      <c r="B55" s="15"/>
      <c r="C55" s="15"/>
      <c r="D55" s="15"/>
      <c r="E55" s="15"/>
      <c r="F55" s="15"/>
      <c r="G55" s="15"/>
      <c r="H55" s="15"/>
      <c r="I55" s="15"/>
    </row>
    <row r="56" spans="1:9" ht="16.5" customHeight="1">
      <c r="A56" s="15"/>
      <c r="B56" s="15"/>
      <c r="C56" s="15"/>
      <c r="D56" s="15"/>
      <c r="E56" s="15"/>
      <c r="F56" s="15"/>
      <c r="G56" s="15"/>
      <c r="H56" s="15"/>
      <c r="I56" s="15"/>
    </row>
    <row r="57" spans="1:9" ht="16.5" customHeight="1">
      <c r="A57" s="15"/>
      <c r="B57" s="15"/>
      <c r="C57" s="15"/>
      <c r="D57" s="15"/>
      <c r="E57" s="15"/>
      <c r="F57" s="15"/>
      <c r="G57" s="15"/>
      <c r="H57" s="15"/>
      <c r="I57" s="15"/>
    </row>
    <row r="58" spans="1:9" ht="16.5" customHeight="1">
      <c r="A58" s="15"/>
      <c r="B58" s="15"/>
      <c r="C58" s="15"/>
      <c r="D58" s="15"/>
      <c r="E58" s="15"/>
      <c r="F58" s="15"/>
      <c r="G58" s="15"/>
      <c r="H58" s="15"/>
      <c r="I58" s="15"/>
    </row>
    <row r="59" spans="1:9" ht="16.5" customHeight="1">
      <c r="A59" s="15"/>
      <c r="B59" s="15"/>
      <c r="C59" s="15"/>
      <c r="D59" s="15"/>
      <c r="E59" s="15"/>
      <c r="F59" s="15"/>
      <c r="G59" s="15"/>
      <c r="H59" s="15"/>
      <c r="I59" s="15"/>
    </row>
    <row r="60" spans="1:9" ht="16.5" customHeight="1">
      <c r="A60" s="15"/>
      <c r="B60" s="15"/>
      <c r="C60" s="15"/>
      <c r="D60" s="15"/>
      <c r="E60" s="15"/>
      <c r="F60" s="15"/>
      <c r="G60" s="15"/>
      <c r="H60" s="15"/>
      <c r="I60" s="15"/>
    </row>
    <row r="61" spans="1:9" ht="16.5" customHeight="1">
      <c r="A61" s="15"/>
      <c r="B61" s="15"/>
      <c r="C61" s="15"/>
      <c r="D61" s="15"/>
      <c r="E61" s="15"/>
      <c r="F61" s="15"/>
      <c r="G61" s="15"/>
      <c r="H61" s="15"/>
      <c r="I61" s="15"/>
    </row>
    <row r="62" spans="1:9" ht="16.5" customHeight="1">
      <c r="A62" s="15"/>
      <c r="B62" s="15"/>
      <c r="C62" s="15"/>
      <c r="D62" s="15"/>
      <c r="E62" s="15"/>
      <c r="F62" s="15"/>
      <c r="G62" s="15"/>
      <c r="H62" s="15"/>
      <c r="I62" s="15"/>
    </row>
    <row r="63" spans="1:9" ht="16.5" customHeight="1">
      <c r="A63" s="15"/>
      <c r="B63" s="15"/>
      <c r="C63" s="15"/>
      <c r="D63" s="15"/>
      <c r="E63" s="15"/>
      <c r="F63" s="15"/>
      <c r="G63" s="15"/>
      <c r="H63" s="15"/>
      <c r="I63" s="15"/>
    </row>
    <row r="64" spans="1:9" ht="16.5" customHeight="1">
      <c r="A64" s="15"/>
      <c r="B64" s="15"/>
      <c r="C64" s="15"/>
      <c r="D64" s="15"/>
      <c r="E64" s="15"/>
      <c r="F64" s="15"/>
      <c r="G64" s="15"/>
      <c r="H64" s="15"/>
      <c r="I64" s="15"/>
    </row>
    <row r="65" spans="1:9" ht="16.5" customHeight="1">
      <c r="A65" s="15"/>
      <c r="B65" s="15"/>
      <c r="C65" s="15"/>
      <c r="D65" s="15"/>
      <c r="E65" s="15"/>
      <c r="F65" s="15"/>
      <c r="G65" s="15"/>
      <c r="H65" s="15"/>
      <c r="I65" s="15"/>
    </row>
    <row r="66" spans="1:9" ht="16.5" customHeight="1">
      <c r="A66" s="15"/>
      <c r="B66" s="15"/>
      <c r="C66" s="15"/>
      <c r="D66" s="15"/>
      <c r="E66" s="15"/>
      <c r="F66" s="15"/>
      <c r="G66" s="15"/>
      <c r="H66" s="15"/>
      <c r="I66" s="15"/>
    </row>
    <row r="67" spans="1:9" ht="16.5" customHeight="1">
      <c r="A67" s="15"/>
      <c r="B67" s="15"/>
      <c r="C67" s="15"/>
      <c r="D67" s="15"/>
      <c r="E67" s="15"/>
      <c r="F67" s="15"/>
      <c r="G67" s="15"/>
      <c r="H67" s="15"/>
      <c r="I67" s="15"/>
    </row>
    <row r="68" spans="1:9" ht="16.5" customHeight="1">
      <c r="A68" s="15"/>
      <c r="B68" s="15"/>
      <c r="C68" s="15"/>
      <c r="D68" s="15"/>
      <c r="E68" s="15"/>
      <c r="F68" s="15"/>
      <c r="G68" s="15"/>
      <c r="H68" s="15"/>
      <c r="I68" s="15"/>
    </row>
  </sheetData>
  <sheetProtection/>
  <mergeCells count="6">
    <mergeCell ref="B10:B11"/>
    <mergeCell ref="G9:H9"/>
    <mergeCell ref="C10:D10"/>
    <mergeCell ref="E10:F10"/>
    <mergeCell ref="G10:H10"/>
    <mergeCell ref="B8:H8"/>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68"/>
  <sheetViews>
    <sheetView zoomScalePageLayoutView="0" workbookViewId="0" topLeftCell="A1">
      <selection activeCell="J6" sqref="J6"/>
    </sheetView>
  </sheetViews>
  <sheetFormatPr defaultColWidth="9.00390625" defaultRowHeight="16.5"/>
  <cols>
    <col min="1" max="1" width="21.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0" width="11.625" style="0" customWidth="1"/>
  </cols>
  <sheetData>
    <row r="1" spans="1:10" ht="49.5" customHeight="1">
      <c r="A1" s="4"/>
      <c r="B1" s="4"/>
      <c r="C1" s="4"/>
      <c r="D1" s="4"/>
      <c r="E1" s="4"/>
      <c r="F1" s="4"/>
      <c r="G1" s="4"/>
      <c r="H1" s="4"/>
      <c r="I1" s="4"/>
      <c r="J1" s="4"/>
    </row>
    <row r="2" spans="1:10" ht="45.75" customHeight="1">
      <c r="A2" s="4"/>
      <c r="B2" s="2" t="s">
        <v>5</v>
      </c>
      <c r="C2" s="4"/>
      <c r="D2" s="4"/>
      <c r="E2" s="4"/>
      <c r="F2" s="4"/>
      <c r="G2" s="4"/>
      <c r="H2" s="4"/>
      <c r="I2" s="4"/>
      <c r="J2" s="4"/>
    </row>
    <row r="3" spans="1:10" ht="18" customHeight="1">
      <c r="A3" s="4"/>
      <c r="B3" s="13" t="s">
        <v>146</v>
      </c>
      <c r="C3" s="49"/>
      <c r="D3" s="49"/>
      <c r="E3" s="49"/>
      <c r="F3" s="49"/>
      <c r="G3" s="49"/>
      <c r="H3" s="49"/>
      <c r="I3" s="4"/>
      <c r="J3" s="4"/>
    </row>
    <row r="4" spans="1:10" ht="18" customHeight="1">
      <c r="A4" s="4"/>
      <c r="B4" s="13" t="s">
        <v>217</v>
      </c>
      <c r="C4" s="49"/>
      <c r="D4" s="49"/>
      <c r="E4" s="49"/>
      <c r="F4" s="49"/>
      <c r="G4" s="49"/>
      <c r="H4" s="49"/>
      <c r="I4" s="49"/>
      <c r="J4" s="4"/>
    </row>
    <row r="5" spans="1:10" ht="18" customHeight="1">
      <c r="A5" s="4"/>
      <c r="B5" s="13" t="s">
        <v>219</v>
      </c>
      <c r="C5" s="49"/>
      <c r="D5" s="49"/>
      <c r="E5" s="49"/>
      <c r="F5" s="49"/>
      <c r="G5" s="49"/>
      <c r="H5" s="49"/>
      <c r="I5" s="49"/>
      <c r="J5" s="4"/>
    </row>
    <row r="6" spans="1:10" ht="18" customHeight="1">
      <c r="A6" s="4"/>
      <c r="B6" s="13" t="s">
        <v>218</v>
      </c>
      <c r="C6" s="49"/>
      <c r="D6" s="49"/>
      <c r="E6" s="49"/>
      <c r="F6" s="49"/>
      <c r="G6" s="49"/>
      <c r="H6" s="49"/>
      <c r="I6" s="49"/>
      <c r="J6" s="4"/>
    </row>
    <row r="7" spans="1:10" ht="1.5" customHeight="1">
      <c r="A7" s="4"/>
      <c r="B7" s="49"/>
      <c r="C7" s="49"/>
      <c r="D7" s="49"/>
      <c r="E7" s="49"/>
      <c r="F7" s="49"/>
      <c r="G7" s="49"/>
      <c r="H7" s="49"/>
      <c r="I7" s="4"/>
      <c r="J7" s="4"/>
    </row>
    <row r="8" spans="1:10" ht="36" customHeight="1">
      <c r="A8" s="4"/>
      <c r="B8" s="116" t="s">
        <v>200</v>
      </c>
      <c r="C8" s="117"/>
      <c r="D8" s="117"/>
      <c r="E8" s="117"/>
      <c r="F8" s="117"/>
      <c r="G8" s="117"/>
      <c r="H8" s="117"/>
      <c r="I8" s="4"/>
      <c r="J8" s="4"/>
    </row>
    <row r="9" spans="1:10" ht="15.75" customHeight="1">
      <c r="A9" s="4"/>
      <c r="B9" s="49"/>
      <c r="C9" s="49"/>
      <c r="D9" s="49"/>
      <c r="E9" s="49"/>
      <c r="F9" s="49"/>
      <c r="G9" s="122" t="s">
        <v>140</v>
      </c>
      <c r="H9" s="122"/>
      <c r="I9" s="4"/>
      <c r="J9" s="4"/>
    </row>
    <row r="10" spans="1:10" ht="16.5" customHeight="1">
      <c r="A10" s="4"/>
      <c r="B10" s="118" t="s">
        <v>135</v>
      </c>
      <c r="C10" s="118" t="s">
        <v>177</v>
      </c>
      <c r="D10" s="118"/>
      <c r="E10" s="118" t="s">
        <v>178</v>
      </c>
      <c r="F10" s="118"/>
      <c r="G10" s="118" t="s">
        <v>136</v>
      </c>
      <c r="H10" s="118"/>
      <c r="I10" s="4"/>
      <c r="J10" s="4"/>
    </row>
    <row r="11" spans="1:10" ht="16.5" customHeight="1">
      <c r="A11" s="4"/>
      <c r="B11" s="118"/>
      <c r="C11" s="68" t="s">
        <v>137</v>
      </c>
      <c r="D11" s="68" t="s">
        <v>106</v>
      </c>
      <c r="E11" s="68" t="s">
        <v>137</v>
      </c>
      <c r="F11" s="68" t="s">
        <v>106</v>
      </c>
      <c r="G11" s="68" t="s">
        <v>137</v>
      </c>
      <c r="H11" s="68" t="s">
        <v>106</v>
      </c>
      <c r="I11" s="4"/>
      <c r="J11" s="4"/>
    </row>
    <row r="12" spans="1:10" ht="16.5" customHeight="1">
      <c r="A12" s="4"/>
      <c r="B12" s="79" t="s">
        <v>141</v>
      </c>
      <c r="C12" s="70">
        <v>46673</v>
      </c>
      <c r="D12" s="73">
        <v>1.9</v>
      </c>
      <c r="E12" s="70">
        <v>47291</v>
      </c>
      <c r="F12" s="72">
        <v>1.9</v>
      </c>
      <c r="G12" s="80">
        <f aca="true" t="shared" si="0" ref="G12:G38">+C12-E12</f>
        <v>-618</v>
      </c>
      <c r="H12" s="81">
        <f aca="true" t="shared" si="1" ref="H12:H38">+G12/E12*100</f>
        <v>-1.3068025628555116</v>
      </c>
      <c r="I12" s="4"/>
      <c r="J12" s="4"/>
    </row>
    <row r="13" spans="1:10" ht="16.5" customHeight="1">
      <c r="A13" s="4"/>
      <c r="B13" s="79" t="s">
        <v>108</v>
      </c>
      <c r="C13" s="70">
        <v>218387</v>
      </c>
      <c r="D13" s="73">
        <v>9.1</v>
      </c>
      <c r="E13" s="70">
        <v>274771</v>
      </c>
      <c r="F13" s="72">
        <v>10.8</v>
      </c>
      <c r="G13" s="80">
        <f t="shared" si="0"/>
        <v>-56384</v>
      </c>
      <c r="H13" s="81">
        <f t="shared" si="1"/>
        <v>-20.520360591183202</v>
      </c>
      <c r="I13" s="4"/>
      <c r="J13" s="4"/>
    </row>
    <row r="14" spans="1:10" ht="16.5" customHeight="1">
      <c r="A14" s="4"/>
      <c r="B14" s="79" t="s">
        <v>109</v>
      </c>
      <c r="C14" s="70">
        <v>33024</v>
      </c>
      <c r="D14" s="73">
        <v>1.4</v>
      </c>
      <c r="E14" s="70">
        <v>29904</v>
      </c>
      <c r="F14" s="72">
        <v>1.2</v>
      </c>
      <c r="G14" s="80">
        <f t="shared" si="0"/>
        <v>3120</v>
      </c>
      <c r="H14" s="81">
        <f t="shared" si="1"/>
        <v>10.43338683788122</v>
      </c>
      <c r="I14" s="4"/>
      <c r="J14" s="4"/>
    </row>
    <row r="15" spans="1:10" ht="16.5" customHeight="1">
      <c r="A15" s="4"/>
      <c r="B15" s="79" t="s">
        <v>110</v>
      </c>
      <c r="C15" s="70">
        <v>54775</v>
      </c>
      <c r="D15" s="73">
        <v>2.3</v>
      </c>
      <c r="E15" s="70">
        <v>49580</v>
      </c>
      <c r="F15" s="72">
        <v>1.9</v>
      </c>
      <c r="G15" s="80">
        <f t="shared" si="0"/>
        <v>5195</v>
      </c>
      <c r="H15" s="81">
        <f t="shared" si="1"/>
        <v>10.478015328761597</v>
      </c>
      <c r="I15" s="4"/>
      <c r="J15" s="4"/>
    </row>
    <row r="16" spans="1:10" ht="16.5" customHeight="1">
      <c r="A16" s="4"/>
      <c r="B16" s="79" t="s">
        <v>111</v>
      </c>
      <c r="C16" s="70">
        <v>206064</v>
      </c>
      <c r="D16" s="73">
        <v>8.6</v>
      </c>
      <c r="E16" s="70">
        <v>221315</v>
      </c>
      <c r="F16" s="72">
        <v>8.7</v>
      </c>
      <c r="G16" s="80">
        <f t="shared" si="0"/>
        <v>-15251</v>
      </c>
      <c r="H16" s="81">
        <f t="shared" si="1"/>
        <v>-6.8910828457176425</v>
      </c>
      <c r="I16" s="4"/>
      <c r="J16" s="4"/>
    </row>
    <row r="17" spans="1:10" ht="16.5" customHeight="1">
      <c r="A17" s="4"/>
      <c r="B17" s="79" t="s">
        <v>112</v>
      </c>
      <c r="C17" s="70">
        <v>202073</v>
      </c>
      <c r="D17" s="73">
        <v>8.4</v>
      </c>
      <c r="E17" s="70">
        <v>224647</v>
      </c>
      <c r="F17" s="72">
        <v>8.8</v>
      </c>
      <c r="G17" s="80">
        <f t="shared" si="0"/>
        <v>-22574</v>
      </c>
      <c r="H17" s="81">
        <f t="shared" si="1"/>
        <v>-10.048654110671409</v>
      </c>
      <c r="I17" s="4"/>
      <c r="J17" s="4"/>
    </row>
    <row r="18" spans="1:10" ht="16.5" customHeight="1">
      <c r="A18" s="4"/>
      <c r="B18" s="79" t="s">
        <v>113</v>
      </c>
      <c r="C18" s="70">
        <v>461492</v>
      </c>
      <c r="D18" s="73">
        <v>19.3</v>
      </c>
      <c r="E18" s="70">
        <v>506695</v>
      </c>
      <c r="F18" s="72">
        <v>19.9</v>
      </c>
      <c r="G18" s="80">
        <f t="shared" si="0"/>
        <v>-45203</v>
      </c>
      <c r="H18" s="81">
        <f t="shared" si="1"/>
        <v>-8.921145856975103</v>
      </c>
      <c r="I18" s="4"/>
      <c r="J18" s="4"/>
    </row>
    <row r="19" spans="1:10" ht="16.5" customHeight="1">
      <c r="A19" s="4"/>
      <c r="B19" s="79" t="s">
        <v>114</v>
      </c>
      <c r="C19" s="70">
        <v>224066</v>
      </c>
      <c r="D19" s="73">
        <v>9.4</v>
      </c>
      <c r="E19" s="70">
        <v>226900</v>
      </c>
      <c r="F19" s="72">
        <v>8.9</v>
      </c>
      <c r="G19" s="80">
        <f t="shared" si="0"/>
        <v>-2834</v>
      </c>
      <c r="H19" s="81">
        <f t="shared" si="1"/>
        <v>-1.2490083737329218</v>
      </c>
      <c r="I19" s="4"/>
      <c r="J19" s="4"/>
    </row>
    <row r="20" spans="1:10" ht="16.5" customHeight="1">
      <c r="A20" s="4"/>
      <c r="B20" s="79" t="s">
        <v>115</v>
      </c>
      <c r="C20" s="70">
        <v>393964</v>
      </c>
      <c r="D20" s="73">
        <v>16.5</v>
      </c>
      <c r="E20" s="70">
        <v>417414</v>
      </c>
      <c r="F20" s="72">
        <v>16.4</v>
      </c>
      <c r="G20" s="80">
        <f t="shared" si="0"/>
        <v>-23450</v>
      </c>
      <c r="H20" s="81">
        <f t="shared" si="1"/>
        <v>-5.617923692065911</v>
      </c>
      <c r="I20" s="4"/>
      <c r="J20" s="4"/>
    </row>
    <row r="21" spans="1:10" ht="16.5" customHeight="1">
      <c r="A21" s="4"/>
      <c r="B21" s="79" t="s">
        <v>116</v>
      </c>
      <c r="C21" s="70">
        <v>2975</v>
      </c>
      <c r="D21" s="73">
        <v>0.1</v>
      </c>
      <c r="E21" s="70">
        <v>5622</v>
      </c>
      <c r="F21" s="72">
        <v>0.2</v>
      </c>
      <c r="G21" s="80">
        <f t="shared" si="0"/>
        <v>-2647</v>
      </c>
      <c r="H21" s="81">
        <f t="shared" si="1"/>
        <v>-47.08288865172536</v>
      </c>
      <c r="I21" s="4"/>
      <c r="J21" s="4"/>
    </row>
    <row r="22" spans="1:10" ht="16.5" customHeight="1">
      <c r="A22" s="4"/>
      <c r="B22" s="79" t="s">
        <v>117</v>
      </c>
      <c r="C22" s="70">
        <v>80353</v>
      </c>
      <c r="D22" s="73">
        <v>3.4</v>
      </c>
      <c r="E22" s="70">
        <v>91327</v>
      </c>
      <c r="F22" s="72">
        <v>3.6</v>
      </c>
      <c r="G22" s="80">
        <f t="shared" si="0"/>
        <v>-10974</v>
      </c>
      <c r="H22" s="81">
        <f t="shared" si="1"/>
        <v>-12.016161704643753</v>
      </c>
      <c r="I22" s="4"/>
      <c r="J22" s="4"/>
    </row>
    <row r="23" spans="1:10" ht="16.5" customHeight="1">
      <c r="A23" s="4"/>
      <c r="B23" s="79" t="s">
        <v>118</v>
      </c>
      <c r="C23" s="70">
        <v>970</v>
      </c>
      <c r="D23" s="74" t="s">
        <v>11</v>
      </c>
      <c r="E23" s="70">
        <v>1536</v>
      </c>
      <c r="F23" s="72">
        <v>0.1</v>
      </c>
      <c r="G23" s="80">
        <f t="shared" si="0"/>
        <v>-566</v>
      </c>
      <c r="H23" s="81">
        <f t="shared" si="1"/>
        <v>-36.84895833333333</v>
      </c>
      <c r="I23" s="4"/>
      <c r="J23" s="4"/>
    </row>
    <row r="24" spans="1:10" ht="16.5" customHeight="1">
      <c r="A24" s="4"/>
      <c r="B24" s="79" t="s">
        <v>119</v>
      </c>
      <c r="C24" s="70">
        <v>3572</v>
      </c>
      <c r="D24" s="85">
        <v>0.1</v>
      </c>
      <c r="E24" s="70">
        <v>5091</v>
      </c>
      <c r="F24" s="71">
        <v>0.2</v>
      </c>
      <c r="G24" s="80">
        <f t="shared" si="0"/>
        <v>-1519</v>
      </c>
      <c r="H24" s="81">
        <f t="shared" si="1"/>
        <v>-29.836967197014342</v>
      </c>
      <c r="I24" s="4"/>
      <c r="J24" s="4"/>
    </row>
    <row r="25" spans="1:10" ht="16.5" customHeight="1">
      <c r="A25" s="4"/>
      <c r="B25" s="79" t="s">
        <v>120</v>
      </c>
      <c r="C25" s="70">
        <v>14824</v>
      </c>
      <c r="D25" s="73">
        <v>0.6</v>
      </c>
      <c r="E25" s="70">
        <v>22756</v>
      </c>
      <c r="F25" s="72">
        <v>0.9</v>
      </c>
      <c r="G25" s="80">
        <f t="shared" si="0"/>
        <v>-7932</v>
      </c>
      <c r="H25" s="81">
        <f t="shared" si="1"/>
        <v>-34.85674107927579</v>
      </c>
      <c r="I25" s="4"/>
      <c r="J25" s="4"/>
    </row>
    <row r="26" spans="1:10" ht="16.5" customHeight="1">
      <c r="A26" s="4"/>
      <c r="B26" s="79" t="s">
        <v>121</v>
      </c>
      <c r="C26" s="70">
        <v>8553</v>
      </c>
      <c r="D26" s="73">
        <v>0.4</v>
      </c>
      <c r="E26" s="70">
        <v>10653</v>
      </c>
      <c r="F26" s="72">
        <v>0.4</v>
      </c>
      <c r="G26" s="80">
        <f t="shared" si="0"/>
        <v>-2100</v>
      </c>
      <c r="H26" s="81">
        <f t="shared" si="1"/>
        <v>-19.71275696986764</v>
      </c>
      <c r="I26" s="4"/>
      <c r="J26" s="4"/>
    </row>
    <row r="27" spans="1:10" ht="16.5" customHeight="1">
      <c r="A27" s="4"/>
      <c r="B27" s="79" t="s">
        <v>142</v>
      </c>
      <c r="C27" s="70">
        <v>11251</v>
      </c>
      <c r="D27" s="73">
        <v>0.5</v>
      </c>
      <c r="E27" s="70">
        <v>8684</v>
      </c>
      <c r="F27" s="72">
        <v>0.3</v>
      </c>
      <c r="G27" s="80">
        <f t="shared" si="0"/>
        <v>2567</v>
      </c>
      <c r="H27" s="81">
        <f t="shared" si="1"/>
        <v>29.5601105481345</v>
      </c>
      <c r="I27" s="4"/>
      <c r="J27" s="4"/>
    </row>
    <row r="28" spans="1:10" ht="16.5" customHeight="1">
      <c r="A28" s="4"/>
      <c r="B28" s="79" t="s">
        <v>123</v>
      </c>
      <c r="C28" s="70">
        <v>71836</v>
      </c>
      <c r="D28" s="73">
        <v>3</v>
      </c>
      <c r="E28" s="70">
        <v>66373</v>
      </c>
      <c r="F28" s="72">
        <v>2.6</v>
      </c>
      <c r="G28" s="80">
        <f t="shared" si="0"/>
        <v>5463</v>
      </c>
      <c r="H28" s="81">
        <f t="shared" si="1"/>
        <v>8.230756482304551</v>
      </c>
      <c r="I28" s="4"/>
      <c r="J28" s="4"/>
    </row>
    <row r="29" spans="1:10" ht="16.5" customHeight="1">
      <c r="A29" s="4"/>
      <c r="B29" s="79" t="s">
        <v>143</v>
      </c>
      <c r="C29" s="70">
        <v>190483</v>
      </c>
      <c r="D29" s="73">
        <v>8</v>
      </c>
      <c r="E29" s="70">
        <v>169944</v>
      </c>
      <c r="F29" s="72">
        <v>6.7</v>
      </c>
      <c r="G29" s="80">
        <f t="shared" si="0"/>
        <v>20539</v>
      </c>
      <c r="H29" s="81">
        <f t="shared" si="1"/>
        <v>12.085745892764676</v>
      </c>
      <c r="I29" s="4"/>
      <c r="J29" s="4"/>
    </row>
    <row r="30" spans="1:10" ht="16.5" customHeight="1">
      <c r="A30" s="4"/>
      <c r="B30" s="69" t="s">
        <v>125</v>
      </c>
      <c r="C30" s="70">
        <v>43206</v>
      </c>
      <c r="D30" s="73">
        <v>1.8</v>
      </c>
      <c r="E30" s="70">
        <v>48948</v>
      </c>
      <c r="F30" s="72">
        <v>1.9</v>
      </c>
      <c r="G30" s="80">
        <f t="shared" si="0"/>
        <v>-5742</v>
      </c>
      <c r="H30" s="81">
        <f t="shared" si="1"/>
        <v>-11.730816376562883</v>
      </c>
      <c r="I30" s="4"/>
      <c r="J30" s="4"/>
    </row>
    <row r="31" spans="1:10" ht="16.5" customHeight="1">
      <c r="A31" s="4"/>
      <c r="B31" s="79" t="s">
        <v>126</v>
      </c>
      <c r="C31" s="70">
        <v>69006</v>
      </c>
      <c r="D31" s="73">
        <v>2.9</v>
      </c>
      <c r="E31" s="70">
        <v>47656</v>
      </c>
      <c r="F31" s="72">
        <v>1.9</v>
      </c>
      <c r="G31" s="80">
        <f t="shared" si="0"/>
        <v>21350</v>
      </c>
      <c r="H31" s="81">
        <f t="shared" si="1"/>
        <v>44.80023501762632</v>
      </c>
      <c r="I31" s="4"/>
      <c r="J31" s="4"/>
    </row>
    <row r="32" spans="1:10" ht="16.5" customHeight="1">
      <c r="A32" s="4"/>
      <c r="B32" s="79" t="s">
        <v>127</v>
      </c>
      <c r="C32" s="70">
        <v>2159</v>
      </c>
      <c r="D32" s="73">
        <v>0.1</v>
      </c>
      <c r="E32" s="70">
        <v>2473</v>
      </c>
      <c r="F32" s="72">
        <v>0.1</v>
      </c>
      <c r="G32" s="80">
        <f t="shared" si="0"/>
        <v>-314</v>
      </c>
      <c r="H32" s="81">
        <f t="shared" si="1"/>
        <v>-12.697128993125759</v>
      </c>
      <c r="I32" s="4"/>
      <c r="J32" s="4"/>
    </row>
    <row r="33" spans="1:10" ht="16.5" customHeight="1">
      <c r="A33" s="4"/>
      <c r="B33" s="79" t="s">
        <v>128</v>
      </c>
      <c r="C33" s="70">
        <v>28950</v>
      </c>
      <c r="D33" s="85">
        <v>1.2</v>
      </c>
      <c r="E33" s="70">
        <v>33252</v>
      </c>
      <c r="F33" s="71">
        <v>1.3</v>
      </c>
      <c r="G33" s="80">
        <f t="shared" si="0"/>
        <v>-4302</v>
      </c>
      <c r="H33" s="81">
        <f t="shared" si="1"/>
        <v>-12.93756766510285</v>
      </c>
      <c r="I33" s="4"/>
      <c r="J33" s="4"/>
    </row>
    <row r="34" spans="1:10" ht="16.5" customHeight="1">
      <c r="A34" s="4"/>
      <c r="B34" s="79" t="s">
        <v>129</v>
      </c>
      <c r="C34" s="70">
        <v>6202</v>
      </c>
      <c r="D34" s="73">
        <v>0.3</v>
      </c>
      <c r="E34" s="70">
        <v>4360</v>
      </c>
      <c r="F34" s="72">
        <v>0.2</v>
      </c>
      <c r="G34" s="80">
        <f t="shared" si="0"/>
        <v>1842</v>
      </c>
      <c r="H34" s="81">
        <f t="shared" si="1"/>
        <v>42.24770642201835</v>
      </c>
      <c r="I34" s="4"/>
      <c r="J34" s="4"/>
    </row>
    <row r="35" spans="1:10" ht="16.5" customHeight="1">
      <c r="A35" s="4"/>
      <c r="B35" s="79" t="s">
        <v>130</v>
      </c>
      <c r="C35" s="70">
        <v>8956</v>
      </c>
      <c r="D35" s="73">
        <v>0.4</v>
      </c>
      <c r="E35" s="70">
        <v>9151</v>
      </c>
      <c r="F35" s="72">
        <v>0.3</v>
      </c>
      <c r="G35" s="80">
        <f t="shared" si="0"/>
        <v>-195</v>
      </c>
      <c r="H35" s="81">
        <f t="shared" si="1"/>
        <v>-2.13091465413616</v>
      </c>
      <c r="I35" s="4"/>
      <c r="J35" s="4"/>
    </row>
    <row r="36" spans="1:10" ht="16.5" customHeight="1">
      <c r="A36" s="4"/>
      <c r="B36" s="79" t="s">
        <v>131</v>
      </c>
      <c r="C36" s="74" t="s">
        <v>11</v>
      </c>
      <c r="D36" s="74" t="s">
        <v>11</v>
      </c>
      <c r="E36" s="70">
        <v>12530</v>
      </c>
      <c r="F36" s="72">
        <v>0.5</v>
      </c>
      <c r="G36" s="80">
        <v>-12530</v>
      </c>
      <c r="H36" s="81">
        <f>+G36/E36*100</f>
        <v>-100</v>
      </c>
      <c r="I36" s="4"/>
      <c r="J36" s="4"/>
    </row>
    <row r="37" spans="1:10" ht="16.5" customHeight="1">
      <c r="A37" s="4"/>
      <c r="B37" s="79" t="s">
        <v>132</v>
      </c>
      <c r="C37" s="70">
        <v>7686</v>
      </c>
      <c r="D37" s="73">
        <v>0.3</v>
      </c>
      <c r="E37" s="70">
        <v>7244</v>
      </c>
      <c r="F37" s="72">
        <v>0.3</v>
      </c>
      <c r="G37" s="80">
        <f t="shared" si="0"/>
        <v>442</v>
      </c>
      <c r="H37" s="81">
        <f t="shared" si="1"/>
        <v>6.101601325234677</v>
      </c>
      <c r="I37" s="4"/>
      <c r="J37" s="4"/>
    </row>
    <row r="38" spans="1:10" ht="16.5" customHeight="1">
      <c r="A38" s="4"/>
      <c r="B38" s="79" t="s">
        <v>133</v>
      </c>
      <c r="C38" s="70">
        <v>672</v>
      </c>
      <c r="D38" s="74" t="s">
        <v>11</v>
      </c>
      <c r="E38" s="70">
        <v>743</v>
      </c>
      <c r="F38" s="72" t="s">
        <v>11</v>
      </c>
      <c r="G38" s="80">
        <f t="shared" si="0"/>
        <v>-71</v>
      </c>
      <c r="H38" s="81">
        <f t="shared" si="1"/>
        <v>-9.55585464333782</v>
      </c>
      <c r="I38" s="4"/>
      <c r="J38" s="4"/>
    </row>
    <row r="39" spans="1:10" ht="16.5" customHeight="1">
      <c r="A39" s="4"/>
      <c r="B39" s="79" t="s">
        <v>134</v>
      </c>
      <c r="C39" s="70">
        <v>47</v>
      </c>
      <c r="D39" s="74" t="s">
        <v>11</v>
      </c>
      <c r="E39" s="70">
        <v>47</v>
      </c>
      <c r="F39" s="74" t="s">
        <v>11</v>
      </c>
      <c r="G39" s="74" t="s">
        <v>11</v>
      </c>
      <c r="H39" s="74" t="s">
        <v>11</v>
      </c>
      <c r="I39" s="4"/>
      <c r="J39" s="4"/>
    </row>
    <row r="40" spans="1:10" ht="16.5" customHeight="1">
      <c r="A40" s="4"/>
      <c r="B40" s="69" t="s">
        <v>138</v>
      </c>
      <c r="C40" s="70">
        <f>SUM(C12:C39)</f>
        <v>2392219</v>
      </c>
      <c r="D40" s="75">
        <f>SUM(D12:D39)</f>
        <v>100</v>
      </c>
      <c r="E40" s="70">
        <f>SUM(E12:E39)</f>
        <v>2546907</v>
      </c>
      <c r="F40" s="75">
        <f>SUM(F12:F39)</f>
        <v>100</v>
      </c>
      <c r="G40" s="70">
        <f>SUM(G12:G39)</f>
        <v>-154688</v>
      </c>
      <c r="H40" s="81">
        <f>+G40/E40*100</f>
        <v>-6.073562953024983</v>
      </c>
      <c r="I40" s="4"/>
      <c r="J40" s="4"/>
    </row>
    <row r="41" spans="1:10" ht="16.5" customHeight="1">
      <c r="A41" s="4"/>
      <c r="B41" s="49" t="s">
        <v>147</v>
      </c>
      <c r="C41" s="86"/>
      <c r="D41" s="87"/>
      <c r="E41" s="86"/>
      <c r="F41" s="87"/>
      <c r="G41" s="86"/>
      <c r="H41" s="49"/>
      <c r="I41" s="4"/>
      <c r="J41" s="4"/>
    </row>
    <row r="42" spans="1:10" ht="16.5" customHeight="1">
      <c r="A42" s="4"/>
      <c r="B42" s="49"/>
      <c r="C42" s="49"/>
      <c r="D42" s="49"/>
      <c r="E42" s="49"/>
      <c r="F42" s="49"/>
      <c r="G42" s="49"/>
      <c r="H42" s="49"/>
      <c r="I42" s="4"/>
      <c r="J42" s="4"/>
    </row>
    <row r="43" spans="1:10" ht="16.5" customHeight="1">
      <c r="A43" s="4"/>
      <c r="B43" s="49"/>
      <c r="C43" s="49"/>
      <c r="D43" s="49"/>
      <c r="E43" s="49"/>
      <c r="F43" s="49"/>
      <c r="G43" s="49"/>
      <c r="H43" s="49"/>
      <c r="I43" s="4"/>
      <c r="J43" s="4"/>
    </row>
    <row r="44" spans="1:10" ht="16.5" customHeight="1">
      <c r="A44" s="4"/>
      <c r="B44" s="49"/>
      <c r="C44" s="49"/>
      <c r="D44" s="49"/>
      <c r="E44" s="49"/>
      <c r="F44" s="49"/>
      <c r="G44" s="49"/>
      <c r="H44" s="49"/>
      <c r="I44" s="4"/>
      <c r="J44" s="4"/>
    </row>
    <row r="45" spans="1:10" ht="16.5" customHeight="1">
      <c r="A45" s="4"/>
      <c r="B45" s="4"/>
      <c r="C45" s="4"/>
      <c r="D45" s="4"/>
      <c r="E45" s="4"/>
      <c r="F45" s="4"/>
      <c r="G45" s="4"/>
      <c r="H45" s="4"/>
      <c r="I45" s="4"/>
      <c r="J45" s="4"/>
    </row>
    <row r="46" spans="1:10" ht="16.5" customHeight="1">
      <c r="A46" s="4"/>
      <c r="B46" s="4"/>
      <c r="C46" s="4"/>
      <c r="D46" s="4"/>
      <c r="E46" s="4"/>
      <c r="F46" s="4"/>
      <c r="G46" s="4"/>
      <c r="H46" s="4"/>
      <c r="I46" s="4"/>
      <c r="J46" s="4"/>
    </row>
    <row r="47" spans="1:10" ht="16.5" customHeight="1">
      <c r="A47" s="4"/>
      <c r="B47" s="4"/>
      <c r="C47" s="4"/>
      <c r="D47" s="4"/>
      <c r="E47" s="4"/>
      <c r="F47" s="4"/>
      <c r="G47" s="4"/>
      <c r="H47" s="4"/>
      <c r="I47" s="4"/>
      <c r="J47" s="4"/>
    </row>
    <row r="48" spans="1:10" ht="16.5" customHeight="1">
      <c r="A48" s="4"/>
      <c r="B48" s="4"/>
      <c r="C48" s="4"/>
      <c r="D48" s="4"/>
      <c r="E48" s="4"/>
      <c r="F48" s="4"/>
      <c r="G48" s="4"/>
      <c r="H48" s="4"/>
      <c r="I48" s="4"/>
      <c r="J48" s="4"/>
    </row>
    <row r="49" spans="1:10" ht="16.5" customHeight="1">
      <c r="A49" s="4"/>
      <c r="B49" s="4"/>
      <c r="C49" s="4"/>
      <c r="D49" s="4"/>
      <c r="E49" s="4"/>
      <c r="F49" s="4"/>
      <c r="G49" s="4"/>
      <c r="H49" s="4"/>
      <c r="I49" s="4"/>
      <c r="J49" s="4"/>
    </row>
    <row r="50" spans="1:10" ht="16.5" customHeight="1">
      <c r="A50" s="4"/>
      <c r="B50" s="4"/>
      <c r="C50" s="4"/>
      <c r="D50" s="4"/>
      <c r="E50" s="4"/>
      <c r="F50" s="4"/>
      <c r="G50" s="4"/>
      <c r="H50" s="4"/>
      <c r="I50" s="4"/>
      <c r="J50" s="4"/>
    </row>
    <row r="51" spans="1:10" ht="16.5" customHeight="1">
      <c r="A51" s="4"/>
      <c r="B51" s="4"/>
      <c r="C51" s="4"/>
      <c r="D51" s="4"/>
      <c r="E51" s="4"/>
      <c r="F51" s="4"/>
      <c r="G51" s="4"/>
      <c r="H51" s="4"/>
      <c r="I51" s="4"/>
      <c r="J51" s="4"/>
    </row>
    <row r="52" spans="1:10" ht="16.5" customHeight="1">
      <c r="A52" s="4"/>
      <c r="B52" s="4"/>
      <c r="C52" s="4"/>
      <c r="D52" s="4"/>
      <c r="E52" s="4"/>
      <c r="F52" s="4"/>
      <c r="G52" s="4"/>
      <c r="H52" s="4"/>
      <c r="I52" s="4"/>
      <c r="J52" s="4"/>
    </row>
    <row r="53" spans="1:10" ht="16.5" customHeight="1">
      <c r="A53" s="4"/>
      <c r="B53" s="4"/>
      <c r="C53" s="4"/>
      <c r="D53" s="4"/>
      <c r="E53" s="4"/>
      <c r="F53" s="4"/>
      <c r="G53" s="4"/>
      <c r="H53" s="4"/>
      <c r="I53" s="4"/>
      <c r="J53" s="4"/>
    </row>
    <row r="54" spans="1:10" ht="16.5" customHeight="1">
      <c r="A54" s="4"/>
      <c r="B54" s="4"/>
      <c r="C54" s="4"/>
      <c r="D54" s="4"/>
      <c r="E54" s="4"/>
      <c r="F54" s="4"/>
      <c r="G54" s="4"/>
      <c r="H54" s="4"/>
      <c r="I54" s="4"/>
      <c r="J54" s="4"/>
    </row>
    <row r="55" spans="1:10" ht="16.5" customHeight="1">
      <c r="A55" s="4"/>
      <c r="B55" s="4"/>
      <c r="C55" s="4"/>
      <c r="D55" s="4"/>
      <c r="E55" s="4"/>
      <c r="F55" s="4"/>
      <c r="G55" s="4"/>
      <c r="H55" s="4"/>
      <c r="I55" s="4"/>
      <c r="J55" s="4"/>
    </row>
    <row r="56" spans="1:10" ht="16.5" customHeight="1">
      <c r="A56" s="4"/>
      <c r="B56" s="4"/>
      <c r="C56" s="4"/>
      <c r="D56" s="4"/>
      <c r="E56" s="4"/>
      <c r="F56" s="4"/>
      <c r="G56" s="4"/>
      <c r="H56" s="4"/>
      <c r="I56" s="4"/>
      <c r="J56" s="4"/>
    </row>
    <row r="57" spans="1:10" ht="16.5" customHeight="1">
      <c r="A57" s="4"/>
      <c r="B57" s="4"/>
      <c r="C57" s="4"/>
      <c r="D57" s="4"/>
      <c r="E57" s="4"/>
      <c r="F57" s="4"/>
      <c r="G57" s="4"/>
      <c r="H57" s="4"/>
      <c r="I57" s="4"/>
      <c r="J57" s="4"/>
    </row>
    <row r="58" spans="1:10" ht="16.5" customHeight="1">
      <c r="A58" s="4"/>
      <c r="B58" s="4"/>
      <c r="C58" s="4"/>
      <c r="D58" s="4"/>
      <c r="E58" s="4"/>
      <c r="F58" s="4"/>
      <c r="G58" s="4"/>
      <c r="H58" s="4"/>
      <c r="I58" s="4"/>
      <c r="J58" s="4"/>
    </row>
    <row r="59" spans="1:10" ht="16.5" customHeight="1">
      <c r="A59" s="4"/>
      <c r="B59" s="4"/>
      <c r="C59" s="4"/>
      <c r="D59" s="4"/>
      <c r="E59" s="4"/>
      <c r="F59" s="4"/>
      <c r="G59" s="4"/>
      <c r="H59" s="4"/>
      <c r="I59" s="4"/>
      <c r="J59" s="4"/>
    </row>
    <row r="60" spans="1:10" ht="16.5" customHeight="1">
      <c r="A60" s="4"/>
      <c r="B60" s="4"/>
      <c r="C60" s="4"/>
      <c r="D60" s="4"/>
      <c r="E60" s="4"/>
      <c r="F60" s="4"/>
      <c r="G60" s="4"/>
      <c r="H60" s="4"/>
      <c r="I60" s="4"/>
      <c r="J60" s="4"/>
    </row>
    <row r="61" spans="1:10" ht="16.5" customHeight="1">
      <c r="A61" s="4"/>
      <c r="B61" s="4"/>
      <c r="C61" s="4"/>
      <c r="D61" s="4"/>
      <c r="E61" s="4"/>
      <c r="F61" s="4"/>
      <c r="G61" s="4"/>
      <c r="H61" s="4"/>
      <c r="I61" s="4"/>
      <c r="J61" s="4"/>
    </row>
    <row r="62" spans="1:10" ht="16.5" customHeight="1">
      <c r="A62" s="4"/>
      <c r="B62" s="4"/>
      <c r="C62" s="4"/>
      <c r="D62" s="4"/>
      <c r="E62" s="4"/>
      <c r="F62" s="4"/>
      <c r="G62" s="4"/>
      <c r="H62" s="4"/>
      <c r="I62" s="4"/>
      <c r="J62" s="4"/>
    </row>
    <row r="63" spans="1:10" ht="16.5" customHeight="1">
      <c r="A63" s="4"/>
      <c r="B63" s="4"/>
      <c r="C63" s="4"/>
      <c r="D63" s="4"/>
      <c r="E63" s="4"/>
      <c r="F63" s="4"/>
      <c r="G63" s="4"/>
      <c r="H63" s="4"/>
      <c r="I63" s="4"/>
      <c r="J63" s="4"/>
    </row>
    <row r="64" spans="1:10" ht="16.5" customHeight="1">
      <c r="A64" s="4"/>
      <c r="B64" s="4"/>
      <c r="C64" s="4"/>
      <c r="D64" s="4"/>
      <c r="E64" s="4"/>
      <c r="F64" s="4"/>
      <c r="G64" s="4"/>
      <c r="H64" s="4"/>
      <c r="I64" s="4"/>
      <c r="J64" s="4"/>
    </row>
    <row r="65" spans="1:10" ht="16.5" customHeight="1">
      <c r="A65" s="4"/>
      <c r="B65" s="4"/>
      <c r="C65" s="4"/>
      <c r="D65" s="4"/>
      <c r="E65" s="4"/>
      <c r="F65" s="4"/>
      <c r="G65" s="4"/>
      <c r="H65" s="4"/>
      <c r="I65" s="4"/>
      <c r="J65" s="4"/>
    </row>
    <row r="66" spans="1:10" ht="16.5" customHeight="1">
      <c r="A66" s="4"/>
      <c r="B66" s="4"/>
      <c r="C66" s="4"/>
      <c r="D66" s="4"/>
      <c r="E66" s="4"/>
      <c r="F66" s="4"/>
      <c r="G66" s="4"/>
      <c r="H66" s="4"/>
      <c r="I66" s="4"/>
      <c r="J66" s="4"/>
    </row>
    <row r="67" spans="1:10" ht="16.5" customHeight="1">
      <c r="A67" s="4"/>
      <c r="B67" s="4"/>
      <c r="C67" s="4"/>
      <c r="D67" s="4"/>
      <c r="E67" s="4"/>
      <c r="F67" s="4"/>
      <c r="G67" s="4"/>
      <c r="H67" s="4"/>
      <c r="I67" s="4"/>
      <c r="J67" s="4"/>
    </row>
    <row r="68" spans="1:10" ht="16.5" customHeight="1">
      <c r="A68" s="4"/>
      <c r="B68" s="4"/>
      <c r="C68" s="4"/>
      <c r="D68" s="4"/>
      <c r="E68" s="4"/>
      <c r="F68" s="4"/>
      <c r="G68" s="4"/>
      <c r="H68" s="4"/>
      <c r="I68" s="4"/>
      <c r="J68" s="4"/>
    </row>
  </sheetData>
  <sheetProtection/>
  <mergeCells count="6">
    <mergeCell ref="B10:B11"/>
    <mergeCell ref="G9:H9"/>
    <mergeCell ref="C10:D10"/>
    <mergeCell ref="E10:F10"/>
    <mergeCell ref="G10:H10"/>
    <mergeCell ref="B8:H8"/>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J68"/>
  <sheetViews>
    <sheetView zoomScalePageLayoutView="0" workbookViewId="0" topLeftCell="A1">
      <selection activeCell="B5" sqref="B5"/>
    </sheetView>
  </sheetViews>
  <sheetFormatPr defaultColWidth="9.00390625" defaultRowHeight="16.5"/>
  <cols>
    <col min="1" max="1" width="5.625" style="0" customWidth="1"/>
    <col min="2" max="2" width="36.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12.00390625" style="0" customWidth="1"/>
    <col min="10" max="10" width="11.625" style="0" customWidth="1"/>
  </cols>
  <sheetData>
    <row r="1" spans="1:10" ht="49.5" customHeight="1">
      <c r="A1" s="4"/>
      <c r="B1" s="4"/>
      <c r="C1" s="4"/>
      <c r="D1" s="4"/>
      <c r="E1" s="4"/>
      <c r="F1" s="4"/>
      <c r="G1" s="4"/>
      <c r="H1" s="4"/>
      <c r="I1" s="4"/>
      <c r="J1" s="4"/>
    </row>
    <row r="2" spans="1:10" ht="36" customHeight="1">
      <c r="A2" s="4"/>
      <c r="B2" s="4"/>
      <c r="C2" s="4"/>
      <c r="D2" s="4"/>
      <c r="E2" s="4"/>
      <c r="F2" s="4"/>
      <c r="G2" s="4"/>
      <c r="H2" s="4"/>
      <c r="I2" s="4"/>
      <c r="J2" s="4"/>
    </row>
    <row r="3" spans="1:10" ht="18" customHeight="1">
      <c r="A3" s="4"/>
      <c r="B3" s="13" t="s">
        <v>148</v>
      </c>
      <c r="C3" s="49"/>
      <c r="D3" s="49"/>
      <c r="E3" s="49"/>
      <c r="F3" s="49"/>
      <c r="G3" s="49"/>
      <c r="H3" s="49"/>
      <c r="I3" s="4"/>
      <c r="J3" s="4"/>
    </row>
    <row r="4" spans="1:10" ht="18" customHeight="1">
      <c r="A4" s="4"/>
      <c r="B4" s="13" t="s">
        <v>204</v>
      </c>
      <c r="C4" s="49"/>
      <c r="D4" s="49"/>
      <c r="E4" s="49"/>
      <c r="F4" s="49"/>
      <c r="G4" s="49"/>
      <c r="H4" s="49"/>
      <c r="I4" s="4"/>
      <c r="J4" s="4"/>
    </row>
    <row r="5" spans="1:10" ht="18" customHeight="1">
      <c r="A5" s="4"/>
      <c r="B5" s="13" t="s">
        <v>203</v>
      </c>
      <c r="C5" s="49"/>
      <c r="D5" s="49"/>
      <c r="E5" s="49"/>
      <c r="F5" s="49"/>
      <c r="G5" s="49"/>
      <c r="H5" s="49"/>
      <c r="I5" s="4"/>
      <c r="J5" s="4"/>
    </row>
    <row r="6" spans="1:10" ht="18" customHeight="1">
      <c r="A6" s="4"/>
      <c r="B6" s="13" t="s">
        <v>202</v>
      </c>
      <c r="C6" s="49"/>
      <c r="D6" s="49"/>
      <c r="E6" s="49"/>
      <c r="F6" s="49"/>
      <c r="G6" s="49"/>
      <c r="H6" s="49"/>
      <c r="I6" s="4"/>
      <c r="J6" s="4"/>
    </row>
    <row r="7" spans="1:10" ht="18" customHeight="1">
      <c r="A7" s="4"/>
      <c r="B7" s="13" t="s">
        <v>24</v>
      </c>
      <c r="C7" s="49"/>
      <c r="D7" s="49"/>
      <c r="E7" s="49"/>
      <c r="F7" s="49"/>
      <c r="G7" s="49"/>
      <c r="H7" s="49"/>
      <c r="I7" s="4"/>
      <c r="J7" s="4"/>
    </row>
    <row r="8" spans="1:10" ht="45.75" customHeight="1">
      <c r="A8" s="4"/>
      <c r="B8" s="116" t="s">
        <v>201</v>
      </c>
      <c r="C8" s="117"/>
      <c r="D8" s="117"/>
      <c r="E8" s="117"/>
      <c r="F8" s="117"/>
      <c r="G8" s="117"/>
      <c r="H8" s="117"/>
      <c r="I8" s="4"/>
      <c r="J8" s="4"/>
    </row>
    <row r="9" spans="1:10" ht="15.75" customHeight="1">
      <c r="A9" s="4"/>
      <c r="B9" s="49"/>
      <c r="C9" s="49"/>
      <c r="D9" s="49"/>
      <c r="E9" s="49"/>
      <c r="F9" s="49"/>
      <c r="G9" s="122" t="s">
        <v>140</v>
      </c>
      <c r="H9" s="122"/>
      <c r="I9" s="4"/>
      <c r="J9" s="4"/>
    </row>
    <row r="10" spans="1:10" ht="16.5" customHeight="1">
      <c r="A10" s="4"/>
      <c r="B10" s="118" t="s">
        <v>135</v>
      </c>
      <c r="C10" s="118" t="s">
        <v>177</v>
      </c>
      <c r="D10" s="118"/>
      <c r="E10" s="118" t="s">
        <v>178</v>
      </c>
      <c r="F10" s="118"/>
      <c r="G10" s="118" t="s">
        <v>136</v>
      </c>
      <c r="H10" s="118"/>
      <c r="I10" s="4"/>
      <c r="J10" s="4"/>
    </row>
    <row r="11" spans="1:10" ht="16.5" customHeight="1">
      <c r="A11" s="4"/>
      <c r="B11" s="118"/>
      <c r="C11" s="68" t="s">
        <v>137</v>
      </c>
      <c r="D11" s="68" t="s">
        <v>106</v>
      </c>
      <c r="E11" s="68" t="s">
        <v>137</v>
      </c>
      <c r="F11" s="68" t="s">
        <v>106</v>
      </c>
      <c r="G11" s="68" t="s">
        <v>137</v>
      </c>
      <c r="H11" s="68" t="s">
        <v>106</v>
      </c>
      <c r="I11" s="4"/>
      <c r="J11" s="4"/>
    </row>
    <row r="12" spans="1:10" ht="16.5" customHeight="1">
      <c r="A12" s="4"/>
      <c r="B12" s="79" t="s">
        <v>141</v>
      </c>
      <c r="C12" s="70">
        <v>122631</v>
      </c>
      <c r="D12" s="73">
        <v>4.3</v>
      </c>
      <c r="E12" s="70">
        <v>126916</v>
      </c>
      <c r="F12" s="73">
        <v>4.4</v>
      </c>
      <c r="G12" s="80">
        <f aca="true" t="shared" si="0" ref="G12:G35">+C12-E12</f>
        <v>-4285</v>
      </c>
      <c r="H12" s="81">
        <f aca="true" t="shared" si="1" ref="H12:H35">+G12/E12*100</f>
        <v>-3.3762488575120555</v>
      </c>
      <c r="I12" s="4"/>
      <c r="J12" s="4"/>
    </row>
    <row r="13" spans="1:10" ht="16.5" customHeight="1">
      <c r="A13" s="4"/>
      <c r="B13" s="79" t="s">
        <v>108</v>
      </c>
      <c r="C13" s="70">
        <v>115947</v>
      </c>
      <c r="D13" s="73">
        <v>4</v>
      </c>
      <c r="E13" s="70">
        <v>140192</v>
      </c>
      <c r="F13" s="73">
        <v>4.9</v>
      </c>
      <c r="G13" s="80">
        <f t="shared" si="0"/>
        <v>-24245</v>
      </c>
      <c r="H13" s="81">
        <f t="shared" si="1"/>
        <v>-17.29413946587537</v>
      </c>
      <c r="I13" s="4"/>
      <c r="J13" s="4"/>
    </row>
    <row r="14" spans="1:10" ht="16.5" customHeight="1">
      <c r="A14" s="4"/>
      <c r="B14" s="79" t="s">
        <v>109</v>
      </c>
      <c r="C14" s="70">
        <v>111738</v>
      </c>
      <c r="D14" s="73">
        <v>3.9</v>
      </c>
      <c r="E14" s="70">
        <v>115442</v>
      </c>
      <c r="F14" s="73">
        <v>4</v>
      </c>
      <c r="G14" s="80">
        <f t="shared" si="0"/>
        <v>-3704</v>
      </c>
      <c r="H14" s="81">
        <f t="shared" si="1"/>
        <v>-3.208537620623343</v>
      </c>
      <c r="I14" s="4"/>
      <c r="J14" s="4"/>
    </row>
    <row r="15" spans="1:10" ht="16.5" customHeight="1">
      <c r="A15" s="4"/>
      <c r="B15" s="79" t="s">
        <v>110</v>
      </c>
      <c r="C15" s="70">
        <v>12655</v>
      </c>
      <c r="D15" s="73">
        <v>0.4</v>
      </c>
      <c r="E15" s="70">
        <v>5057</v>
      </c>
      <c r="F15" s="73">
        <v>0.2</v>
      </c>
      <c r="G15" s="80">
        <f t="shared" si="0"/>
        <v>7598</v>
      </c>
      <c r="H15" s="81">
        <f t="shared" si="1"/>
        <v>150.2471821237888</v>
      </c>
      <c r="I15" s="4"/>
      <c r="J15" s="4"/>
    </row>
    <row r="16" spans="1:10" ht="16.5" customHeight="1">
      <c r="A16" s="4"/>
      <c r="B16" s="79" t="s">
        <v>111</v>
      </c>
      <c r="C16" s="70">
        <v>587507</v>
      </c>
      <c r="D16" s="73">
        <v>20.4</v>
      </c>
      <c r="E16" s="70">
        <v>632218</v>
      </c>
      <c r="F16" s="73">
        <v>22.1</v>
      </c>
      <c r="G16" s="80">
        <f t="shared" si="0"/>
        <v>-44711</v>
      </c>
      <c r="H16" s="81">
        <f t="shared" si="1"/>
        <v>-7.072085894422493</v>
      </c>
      <c r="I16" s="4"/>
      <c r="J16" s="4"/>
    </row>
    <row r="17" spans="1:10" ht="16.5" customHeight="1">
      <c r="A17" s="4"/>
      <c r="B17" s="79" t="s">
        <v>112</v>
      </c>
      <c r="C17" s="70">
        <v>185800</v>
      </c>
      <c r="D17" s="73">
        <v>6.5</v>
      </c>
      <c r="E17" s="70">
        <v>173618</v>
      </c>
      <c r="F17" s="73">
        <v>6.1</v>
      </c>
      <c r="G17" s="80">
        <f t="shared" si="0"/>
        <v>12182</v>
      </c>
      <c r="H17" s="81">
        <f t="shared" si="1"/>
        <v>7.01655358315382</v>
      </c>
      <c r="I17" s="4"/>
      <c r="J17" s="4"/>
    </row>
    <row r="18" spans="1:10" ht="16.5" customHeight="1">
      <c r="A18" s="4"/>
      <c r="B18" s="79" t="s">
        <v>113</v>
      </c>
      <c r="C18" s="70">
        <v>381045</v>
      </c>
      <c r="D18" s="73">
        <v>13.2</v>
      </c>
      <c r="E18" s="70">
        <v>349309</v>
      </c>
      <c r="F18" s="73">
        <v>12.2</v>
      </c>
      <c r="G18" s="80">
        <f t="shared" si="0"/>
        <v>31736</v>
      </c>
      <c r="H18" s="81">
        <f t="shared" si="1"/>
        <v>9.085365679097876</v>
      </c>
      <c r="I18" s="4"/>
      <c r="J18" s="4"/>
    </row>
    <row r="19" spans="1:10" ht="16.5" customHeight="1">
      <c r="A19" s="4"/>
      <c r="B19" s="79" t="s">
        <v>114</v>
      </c>
      <c r="C19" s="70">
        <v>276727</v>
      </c>
      <c r="D19" s="73">
        <v>9.6</v>
      </c>
      <c r="E19" s="70">
        <v>296691</v>
      </c>
      <c r="F19" s="73">
        <v>10.4</v>
      </c>
      <c r="G19" s="80">
        <f t="shared" si="0"/>
        <v>-19964</v>
      </c>
      <c r="H19" s="81">
        <f t="shared" si="1"/>
        <v>-6.72888628236111</v>
      </c>
      <c r="I19" s="4"/>
      <c r="J19" s="4"/>
    </row>
    <row r="20" spans="1:10" ht="16.5" customHeight="1">
      <c r="A20" s="4"/>
      <c r="B20" s="79" t="s">
        <v>115</v>
      </c>
      <c r="C20" s="70">
        <v>511235</v>
      </c>
      <c r="D20" s="73">
        <v>17.8</v>
      </c>
      <c r="E20" s="70">
        <v>507843</v>
      </c>
      <c r="F20" s="73">
        <v>17.8</v>
      </c>
      <c r="G20" s="80">
        <f t="shared" si="0"/>
        <v>3392</v>
      </c>
      <c r="H20" s="81">
        <f t="shared" si="1"/>
        <v>0.6679229604424989</v>
      </c>
      <c r="I20" s="4"/>
      <c r="J20" s="4"/>
    </row>
    <row r="21" spans="1:10" ht="16.5" customHeight="1">
      <c r="A21" s="4"/>
      <c r="B21" s="79" t="s">
        <v>116</v>
      </c>
      <c r="C21" s="70">
        <v>20160</v>
      </c>
      <c r="D21" s="73">
        <v>0.7</v>
      </c>
      <c r="E21" s="70">
        <v>22942</v>
      </c>
      <c r="F21" s="73">
        <v>0.8</v>
      </c>
      <c r="G21" s="80">
        <f t="shared" si="0"/>
        <v>-2782</v>
      </c>
      <c r="H21" s="81">
        <f t="shared" si="1"/>
        <v>-12.126231366053526</v>
      </c>
      <c r="I21" s="4"/>
      <c r="J21" s="4"/>
    </row>
    <row r="22" spans="1:10" ht="16.5" customHeight="1">
      <c r="A22" s="4"/>
      <c r="B22" s="79" t="s">
        <v>117</v>
      </c>
      <c r="C22" s="70">
        <v>174657</v>
      </c>
      <c r="D22" s="73">
        <v>6.1</v>
      </c>
      <c r="E22" s="70">
        <v>157003</v>
      </c>
      <c r="F22" s="73">
        <v>5.5</v>
      </c>
      <c r="G22" s="80">
        <f t="shared" si="0"/>
        <v>17654</v>
      </c>
      <c r="H22" s="81">
        <f t="shared" si="1"/>
        <v>11.244371126666369</v>
      </c>
      <c r="I22" s="4"/>
      <c r="J22" s="4"/>
    </row>
    <row r="23" spans="1:10" ht="16.5" customHeight="1">
      <c r="A23" s="4"/>
      <c r="B23" s="79" t="s">
        <v>118</v>
      </c>
      <c r="C23" s="70">
        <v>10495</v>
      </c>
      <c r="D23" s="73">
        <v>0.4</v>
      </c>
      <c r="E23" s="70">
        <v>14139</v>
      </c>
      <c r="F23" s="73">
        <v>0.5</v>
      </c>
      <c r="G23" s="80">
        <f t="shared" si="0"/>
        <v>-3644</v>
      </c>
      <c r="H23" s="81">
        <f t="shared" si="1"/>
        <v>-25.772685479878348</v>
      </c>
      <c r="I23" s="4"/>
      <c r="J23" s="4"/>
    </row>
    <row r="24" spans="1:10" ht="16.5" customHeight="1">
      <c r="A24" s="4"/>
      <c r="B24" s="79" t="s">
        <v>119</v>
      </c>
      <c r="C24" s="70">
        <v>6772</v>
      </c>
      <c r="D24" s="73">
        <v>0.2</v>
      </c>
      <c r="E24" s="70">
        <v>11233</v>
      </c>
      <c r="F24" s="73">
        <v>0.4</v>
      </c>
      <c r="G24" s="80">
        <f t="shared" si="0"/>
        <v>-4461</v>
      </c>
      <c r="H24" s="81">
        <f t="shared" si="1"/>
        <v>-39.71334460963234</v>
      </c>
      <c r="I24" s="4"/>
      <c r="J24" s="4"/>
    </row>
    <row r="25" spans="1:10" ht="16.5" customHeight="1">
      <c r="A25" s="4"/>
      <c r="B25" s="79" t="s">
        <v>120</v>
      </c>
      <c r="C25" s="70">
        <v>72081</v>
      </c>
      <c r="D25" s="73">
        <v>2.5</v>
      </c>
      <c r="E25" s="70">
        <v>70831</v>
      </c>
      <c r="F25" s="73">
        <v>2.5</v>
      </c>
      <c r="G25" s="80">
        <f t="shared" si="0"/>
        <v>1250</v>
      </c>
      <c r="H25" s="81">
        <f t="shared" si="1"/>
        <v>1.7647640157558133</v>
      </c>
      <c r="I25" s="4"/>
      <c r="J25" s="4"/>
    </row>
    <row r="26" spans="1:10" ht="16.5" customHeight="1">
      <c r="A26" s="4"/>
      <c r="B26" s="79" t="s">
        <v>121</v>
      </c>
      <c r="C26" s="70">
        <v>58768</v>
      </c>
      <c r="D26" s="73">
        <v>2</v>
      </c>
      <c r="E26" s="70">
        <v>49502</v>
      </c>
      <c r="F26" s="73">
        <v>1.7</v>
      </c>
      <c r="G26" s="80">
        <f t="shared" si="0"/>
        <v>9266</v>
      </c>
      <c r="H26" s="81">
        <f t="shared" si="1"/>
        <v>18.71843561876288</v>
      </c>
      <c r="I26" s="4"/>
      <c r="J26" s="4"/>
    </row>
    <row r="27" spans="1:10" ht="16.5" customHeight="1">
      <c r="A27" s="4"/>
      <c r="B27" s="79" t="s">
        <v>142</v>
      </c>
      <c r="C27" s="70">
        <v>12065</v>
      </c>
      <c r="D27" s="73">
        <v>0.4</v>
      </c>
      <c r="E27" s="70">
        <v>13277</v>
      </c>
      <c r="F27" s="73">
        <v>0.5</v>
      </c>
      <c r="G27" s="80">
        <f t="shared" si="0"/>
        <v>-1212</v>
      </c>
      <c r="H27" s="81">
        <f t="shared" si="1"/>
        <v>-9.128568200647736</v>
      </c>
      <c r="I27" s="4"/>
      <c r="J27" s="4"/>
    </row>
    <row r="28" spans="1:10" ht="16.5" customHeight="1">
      <c r="A28" s="4"/>
      <c r="B28" s="79" t="s">
        <v>123</v>
      </c>
      <c r="C28" s="70">
        <v>4287</v>
      </c>
      <c r="D28" s="73">
        <v>0.2</v>
      </c>
      <c r="E28" s="70">
        <v>3789</v>
      </c>
      <c r="F28" s="73">
        <v>0.1</v>
      </c>
      <c r="G28" s="80">
        <f t="shared" si="0"/>
        <v>498</v>
      </c>
      <c r="H28" s="81">
        <f t="shared" si="1"/>
        <v>13.143309580364212</v>
      </c>
      <c r="I28" s="4"/>
      <c r="J28" s="4"/>
    </row>
    <row r="29" spans="1:10" ht="16.5" customHeight="1">
      <c r="A29" s="4"/>
      <c r="B29" s="79" t="s">
        <v>143</v>
      </c>
      <c r="C29" s="70">
        <v>124220</v>
      </c>
      <c r="D29" s="73">
        <v>4.3</v>
      </c>
      <c r="E29" s="70">
        <v>95941</v>
      </c>
      <c r="F29" s="73">
        <v>3.4</v>
      </c>
      <c r="G29" s="80">
        <f t="shared" si="0"/>
        <v>28279</v>
      </c>
      <c r="H29" s="81">
        <f t="shared" si="1"/>
        <v>29.47540676040483</v>
      </c>
      <c r="I29" s="4"/>
      <c r="J29" s="4"/>
    </row>
    <row r="30" spans="1:10" ht="16.5" customHeight="1">
      <c r="A30" s="4"/>
      <c r="B30" s="69" t="s">
        <v>125</v>
      </c>
      <c r="C30" s="70">
        <v>12085</v>
      </c>
      <c r="D30" s="73">
        <v>0.4</v>
      </c>
      <c r="E30" s="70">
        <v>6880</v>
      </c>
      <c r="F30" s="73">
        <v>0.2</v>
      </c>
      <c r="G30" s="80">
        <f t="shared" si="0"/>
        <v>5205</v>
      </c>
      <c r="H30" s="81">
        <f t="shared" si="1"/>
        <v>75.65406976744185</v>
      </c>
      <c r="I30" s="4"/>
      <c r="J30" s="4"/>
    </row>
    <row r="31" spans="1:10" ht="16.5" customHeight="1">
      <c r="A31" s="4"/>
      <c r="B31" s="79" t="s">
        <v>126</v>
      </c>
      <c r="C31" s="70">
        <v>55974</v>
      </c>
      <c r="D31" s="73">
        <v>2</v>
      </c>
      <c r="E31" s="70">
        <v>39708</v>
      </c>
      <c r="F31" s="73">
        <v>1.4</v>
      </c>
      <c r="G31" s="80">
        <f t="shared" si="0"/>
        <v>16266</v>
      </c>
      <c r="H31" s="81">
        <f t="shared" si="1"/>
        <v>40.964037473556964</v>
      </c>
      <c r="I31" s="4"/>
      <c r="J31" s="4"/>
    </row>
    <row r="32" spans="1:10" ht="16.5" customHeight="1">
      <c r="A32" s="4"/>
      <c r="B32" s="79" t="s">
        <v>127</v>
      </c>
      <c r="C32" s="70">
        <v>2219</v>
      </c>
      <c r="D32" s="73">
        <v>0.1</v>
      </c>
      <c r="E32" s="70">
        <v>7091</v>
      </c>
      <c r="F32" s="73">
        <v>0.3</v>
      </c>
      <c r="G32" s="80">
        <f t="shared" si="0"/>
        <v>-4872</v>
      </c>
      <c r="H32" s="81">
        <f t="shared" si="1"/>
        <v>-68.70681145113524</v>
      </c>
      <c r="I32" s="4"/>
      <c r="J32" s="4"/>
    </row>
    <row r="33" spans="1:10" ht="16.5" customHeight="1">
      <c r="A33" s="4"/>
      <c r="B33" s="79" t="s">
        <v>128</v>
      </c>
      <c r="C33" s="70">
        <v>8322</v>
      </c>
      <c r="D33" s="73">
        <v>0.3</v>
      </c>
      <c r="E33" s="70">
        <v>7030</v>
      </c>
      <c r="F33" s="73">
        <v>0.3</v>
      </c>
      <c r="G33" s="80">
        <f t="shared" si="0"/>
        <v>1292</v>
      </c>
      <c r="H33" s="81">
        <f t="shared" si="1"/>
        <v>18.37837837837838</v>
      </c>
      <c r="I33" s="4"/>
      <c r="J33" s="4"/>
    </row>
    <row r="34" spans="1:10" ht="16.5" customHeight="1">
      <c r="A34" s="4"/>
      <c r="B34" s="79" t="s">
        <v>129</v>
      </c>
      <c r="C34" s="70">
        <v>3380</v>
      </c>
      <c r="D34" s="73">
        <v>0.1</v>
      </c>
      <c r="E34" s="70">
        <v>3197</v>
      </c>
      <c r="F34" s="73">
        <v>0.1</v>
      </c>
      <c r="G34" s="80">
        <f t="shared" si="0"/>
        <v>183</v>
      </c>
      <c r="H34" s="81">
        <f t="shared" si="1"/>
        <v>5.7241163590866435</v>
      </c>
      <c r="I34" s="4"/>
      <c r="J34" s="4"/>
    </row>
    <row r="35" spans="1:10" ht="16.5" customHeight="1">
      <c r="A35" s="4"/>
      <c r="B35" s="79" t="s">
        <v>130</v>
      </c>
      <c r="C35" s="70">
        <v>3584</v>
      </c>
      <c r="D35" s="73">
        <v>0.1</v>
      </c>
      <c r="E35" s="70">
        <v>3548</v>
      </c>
      <c r="F35" s="73">
        <v>0.1</v>
      </c>
      <c r="G35" s="80">
        <f t="shared" si="0"/>
        <v>36</v>
      </c>
      <c r="H35" s="81">
        <f t="shared" si="1"/>
        <v>1.0146561443066515</v>
      </c>
      <c r="I35" s="4"/>
      <c r="J35" s="4"/>
    </row>
    <row r="36" spans="1:10" ht="16.5" customHeight="1">
      <c r="A36" s="4"/>
      <c r="B36" s="79" t="s">
        <v>131</v>
      </c>
      <c r="C36" s="73" t="s">
        <v>11</v>
      </c>
      <c r="D36" s="73" t="s">
        <v>11</v>
      </c>
      <c r="E36" s="70">
        <v>1707</v>
      </c>
      <c r="F36" s="73" t="s">
        <v>11</v>
      </c>
      <c r="G36" s="80">
        <v>-1707</v>
      </c>
      <c r="H36" s="81">
        <f>+G36/E36*100</f>
        <v>-100</v>
      </c>
      <c r="I36" s="4"/>
      <c r="J36" s="4"/>
    </row>
    <row r="37" spans="1:10" ht="16.5" customHeight="1">
      <c r="A37" s="4"/>
      <c r="B37" s="79" t="s">
        <v>132</v>
      </c>
      <c r="C37" s="70">
        <v>3029</v>
      </c>
      <c r="D37" s="73">
        <v>0.1</v>
      </c>
      <c r="E37" s="70">
        <v>3971</v>
      </c>
      <c r="F37" s="73">
        <v>0.1</v>
      </c>
      <c r="G37" s="80">
        <f>+C37-E37</f>
        <v>-942</v>
      </c>
      <c r="H37" s="81">
        <f>+G37/E37*100</f>
        <v>-23.721984386804333</v>
      </c>
      <c r="I37" s="4"/>
      <c r="J37" s="4"/>
    </row>
    <row r="38" spans="1:10" ht="16.5" customHeight="1">
      <c r="A38" s="4"/>
      <c r="B38" s="79" t="s">
        <v>133</v>
      </c>
      <c r="C38" s="70" t="s">
        <v>11</v>
      </c>
      <c r="D38" s="70" t="s">
        <v>11</v>
      </c>
      <c r="E38" s="70" t="s">
        <v>11</v>
      </c>
      <c r="F38" s="73" t="s">
        <v>11</v>
      </c>
      <c r="G38" s="73" t="s">
        <v>11</v>
      </c>
      <c r="H38" s="73" t="s">
        <v>11</v>
      </c>
      <c r="I38" s="4"/>
      <c r="J38" s="4"/>
    </row>
    <row r="39" spans="1:10" ht="16.5" customHeight="1">
      <c r="A39" s="4"/>
      <c r="B39" s="79" t="s">
        <v>134</v>
      </c>
      <c r="C39" s="70" t="s">
        <v>11</v>
      </c>
      <c r="D39" s="70" t="s">
        <v>11</v>
      </c>
      <c r="E39" s="70" t="s">
        <v>11</v>
      </c>
      <c r="F39" s="74" t="s">
        <v>11</v>
      </c>
      <c r="G39" s="73" t="s">
        <v>11</v>
      </c>
      <c r="H39" s="73" t="s">
        <v>11</v>
      </c>
      <c r="I39" s="4"/>
      <c r="J39" s="4"/>
    </row>
    <row r="40" spans="1:10" ht="16.5" customHeight="1">
      <c r="A40" s="4"/>
      <c r="B40" s="69" t="s">
        <v>138</v>
      </c>
      <c r="C40" s="70">
        <f>SUM(C12:C39)</f>
        <v>2877383</v>
      </c>
      <c r="D40" s="75">
        <f>SUM(D12:D39)</f>
        <v>100</v>
      </c>
      <c r="E40" s="70">
        <f>SUM(E12:E39)</f>
        <v>2859075</v>
      </c>
      <c r="F40" s="75">
        <f>SUM(F12:F39)</f>
        <v>100</v>
      </c>
      <c r="G40" s="70">
        <f>SUM(G12:G39)</f>
        <v>18308</v>
      </c>
      <c r="H40" s="81">
        <f>+G40/E40*100</f>
        <v>0.6403469653646721</v>
      </c>
      <c r="I40" s="4"/>
      <c r="J40" s="4"/>
    </row>
    <row r="41" spans="1:10" ht="16.5" customHeight="1">
      <c r="A41" s="4"/>
      <c r="B41" s="4" t="s">
        <v>12</v>
      </c>
      <c r="C41" s="7"/>
      <c r="D41" s="7"/>
      <c r="E41" s="7"/>
      <c r="F41" s="7"/>
      <c r="G41" s="7"/>
      <c r="H41" s="7"/>
      <c r="I41" s="4"/>
      <c r="J41" s="4"/>
    </row>
    <row r="42" spans="1:10" ht="16.5" customHeight="1">
      <c r="A42" s="4"/>
      <c r="B42" s="4"/>
      <c r="C42" s="4"/>
      <c r="D42" s="4"/>
      <c r="E42" s="4"/>
      <c r="F42" s="4"/>
      <c r="G42" s="4"/>
      <c r="H42" s="4"/>
      <c r="I42" s="4"/>
      <c r="J42" s="4"/>
    </row>
    <row r="43" spans="1:10" ht="16.5" customHeight="1">
      <c r="A43" s="4"/>
      <c r="B43" s="4"/>
      <c r="C43" s="4"/>
      <c r="D43" s="4"/>
      <c r="E43" s="4"/>
      <c r="F43" s="4"/>
      <c r="G43" s="4"/>
      <c r="H43" s="4"/>
      <c r="I43" s="4"/>
      <c r="J43" s="4"/>
    </row>
    <row r="44" spans="1:10" ht="16.5" customHeight="1">
      <c r="A44" s="4"/>
      <c r="B44" s="4"/>
      <c r="C44" s="4"/>
      <c r="D44" s="4"/>
      <c r="E44" s="4"/>
      <c r="F44" s="4"/>
      <c r="G44" s="4"/>
      <c r="H44" s="4"/>
      <c r="I44" s="4"/>
      <c r="J44" s="4"/>
    </row>
    <row r="45" spans="1:10" ht="16.5" customHeight="1">
      <c r="A45" s="4"/>
      <c r="B45" s="4"/>
      <c r="C45" s="4"/>
      <c r="D45" s="4"/>
      <c r="E45" s="4"/>
      <c r="F45" s="4"/>
      <c r="G45" s="4"/>
      <c r="H45" s="4"/>
      <c r="I45" s="4"/>
      <c r="J45" s="4"/>
    </row>
    <row r="46" spans="1:10" ht="16.5" customHeight="1">
      <c r="A46" s="4"/>
      <c r="B46" s="4"/>
      <c r="C46" s="4"/>
      <c r="D46" s="4"/>
      <c r="E46" s="4"/>
      <c r="F46" s="4"/>
      <c r="G46" s="4"/>
      <c r="H46" s="4"/>
      <c r="I46" s="4"/>
      <c r="J46" s="4"/>
    </row>
    <row r="47" spans="1:10" ht="16.5" customHeight="1">
      <c r="A47" s="4"/>
      <c r="B47" s="4"/>
      <c r="C47" s="4"/>
      <c r="D47" s="4"/>
      <c r="E47" s="4"/>
      <c r="F47" s="4"/>
      <c r="G47" s="4"/>
      <c r="H47" s="4"/>
      <c r="I47" s="4"/>
      <c r="J47" s="4"/>
    </row>
    <row r="48" spans="1:10" ht="16.5" customHeight="1">
      <c r="A48" s="4"/>
      <c r="B48" s="4"/>
      <c r="C48" s="4"/>
      <c r="D48" s="4"/>
      <c r="E48" s="4"/>
      <c r="F48" s="4"/>
      <c r="G48" s="4"/>
      <c r="H48" s="4"/>
      <c r="I48" s="4"/>
      <c r="J48" s="4"/>
    </row>
    <row r="49" spans="1:10" ht="16.5" customHeight="1">
      <c r="A49" s="4"/>
      <c r="B49" s="4"/>
      <c r="C49" s="4"/>
      <c r="D49" s="4"/>
      <c r="E49" s="4"/>
      <c r="F49" s="4"/>
      <c r="G49" s="4"/>
      <c r="H49" s="4"/>
      <c r="I49" s="4"/>
      <c r="J49" s="4"/>
    </row>
    <row r="50" spans="1:10" ht="16.5" customHeight="1">
      <c r="A50" s="4"/>
      <c r="B50" s="4"/>
      <c r="C50" s="4"/>
      <c r="D50" s="4"/>
      <c r="E50" s="4"/>
      <c r="F50" s="4"/>
      <c r="G50" s="4"/>
      <c r="H50" s="4"/>
      <c r="I50" s="4"/>
      <c r="J50" s="4"/>
    </row>
    <row r="51" spans="1:10" ht="16.5" customHeight="1">
      <c r="A51" s="4"/>
      <c r="B51" s="4"/>
      <c r="C51" s="4"/>
      <c r="D51" s="4"/>
      <c r="E51" s="4"/>
      <c r="F51" s="4"/>
      <c r="G51" s="4"/>
      <c r="H51" s="4"/>
      <c r="I51" s="4"/>
      <c r="J51" s="4"/>
    </row>
    <row r="52" spans="1:10" ht="16.5" customHeight="1">
      <c r="A52" s="4"/>
      <c r="B52" s="4"/>
      <c r="C52" s="4"/>
      <c r="D52" s="4"/>
      <c r="E52" s="4"/>
      <c r="F52" s="4"/>
      <c r="G52" s="4"/>
      <c r="H52" s="4"/>
      <c r="I52" s="4"/>
      <c r="J52" s="4"/>
    </row>
    <row r="53" spans="1:10" ht="16.5" customHeight="1">
      <c r="A53" s="4"/>
      <c r="B53" s="4"/>
      <c r="C53" s="4"/>
      <c r="D53" s="4"/>
      <c r="E53" s="4"/>
      <c r="F53" s="4"/>
      <c r="G53" s="4"/>
      <c r="H53" s="4"/>
      <c r="I53" s="4"/>
      <c r="J53" s="4"/>
    </row>
    <row r="54" spans="1:10" ht="16.5" customHeight="1">
      <c r="A54" s="4"/>
      <c r="B54" s="4"/>
      <c r="C54" s="4"/>
      <c r="D54" s="4"/>
      <c r="E54" s="4"/>
      <c r="F54" s="4"/>
      <c r="G54" s="4"/>
      <c r="H54" s="4"/>
      <c r="I54" s="4"/>
      <c r="J54" s="4"/>
    </row>
    <row r="55" spans="1:10" ht="16.5" customHeight="1">
      <c r="A55" s="4"/>
      <c r="B55" s="4"/>
      <c r="C55" s="4"/>
      <c r="D55" s="4"/>
      <c r="E55" s="4"/>
      <c r="F55" s="4"/>
      <c r="G55" s="4"/>
      <c r="H55" s="4"/>
      <c r="I55" s="4"/>
      <c r="J55" s="4"/>
    </row>
    <row r="56" spans="1:10" ht="16.5" customHeight="1">
      <c r="A56" s="4"/>
      <c r="B56" s="4"/>
      <c r="C56" s="4"/>
      <c r="D56" s="4"/>
      <c r="E56" s="4"/>
      <c r="F56" s="4"/>
      <c r="G56" s="4"/>
      <c r="H56" s="4"/>
      <c r="I56" s="4"/>
      <c r="J56" s="4"/>
    </row>
    <row r="57" spans="1:10" ht="16.5" customHeight="1">
      <c r="A57" s="4"/>
      <c r="B57" s="4"/>
      <c r="C57" s="4"/>
      <c r="D57" s="4"/>
      <c r="E57" s="4"/>
      <c r="F57" s="4"/>
      <c r="G57" s="4"/>
      <c r="H57" s="4"/>
      <c r="I57" s="4"/>
      <c r="J57" s="4"/>
    </row>
    <row r="58" spans="1:10" ht="16.5" customHeight="1">
      <c r="A58" s="4"/>
      <c r="B58" s="4"/>
      <c r="C58" s="4"/>
      <c r="D58" s="4"/>
      <c r="E58" s="4"/>
      <c r="F58" s="4"/>
      <c r="G58" s="4"/>
      <c r="H58" s="4"/>
      <c r="I58" s="4"/>
      <c r="J58" s="4"/>
    </row>
    <row r="59" spans="1:10" ht="16.5" customHeight="1">
      <c r="A59" s="4"/>
      <c r="B59" s="4"/>
      <c r="C59" s="4"/>
      <c r="D59" s="4"/>
      <c r="E59" s="4"/>
      <c r="F59" s="4"/>
      <c r="G59" s="4"/>
      <c r="H59" s="4"/>
      <c r="I59" s="4"/>
      <c r="J59" s="4"/>
    </row>
    <row r="60" spans="1:10" ht="16.5" customHeight="1">
      <c r="A60" s="4"/>
      <c r="B60" s="4"/>
      <c r="C60" s="4"/>
      <c r="D60" s="4"/>
      <c r="E60" s="4"/>
      <c r="F60" s="4"/>
      <c r="G60" s="4"/>
      <c r="H60" s="4"/>
      <c r="I60" s="4"/>
      <c r="J60" s="4"/>
    </row>
    <row r="61" spans="1:10" ht="16.5" customHeight="1">
      <c r="A61" s="4"/>
      <c r="B61" s="4"/>
      <c r="C61" s="4"/>
      <c r="D61" s="4"/>
      <c r="E61" s="4"/>
      <c r="F61" s="4"/>
      <c r="G61" s="4"/>
      <c r="H61" s="4"/>
      <c r="I61" s="4"/>
      <c r="J61" s="4"/>
    </row>
    <row r="62" spans="1:10" ht="16.5" customHeight="1">
      <c r="A62" s="4"/>
      <c r="B62" s="4"/>
      <c r="C62" s="4"/>
      <c r="D62" s="4"/>
      <c r="E62" s="4"/>
      <c r="F62" s="4"/>
      <c r="G62" s="4"/>
      <c r="H62" s="4"/>
      <c r="I62" s="4"/>
      <c r="J62" s="4"/>
    </row>
    <row r="63" spans="1:10" ht="16.5" customHeight="1">
      <c r="A63" s="4"/>
      <c r="B63" s="4"/>
      <c r="C63" s="4"/>
      <c r="D63" s="4"/>
      <c r="E63" s="4"/>
      <c r="F63" s="4"/>
      <c r="G63" s="4"/>
      <c r="H63" s="4"/>
      <c r="I63" s="4"/>
      <c r="J63" s="4"/>
    </row>
    <row r="64" spans="1:10" ht="16.5" customHeight="1">
      <c r="A64" s="4"/>
      <c r="B64" s="4"/>
      <c r="C64" s="4"/>
      <c r="D64" s="4"/>
      <c r="E64" s="4"/>
      <c r="F64" s="4"/>
      <c r="G64" s="4"/>
      <c r="H64" s="4"/>
      <c r="I64" s="4"/>
      <c r="J64" s="4"/>
    </row>
    <row r="65" spans="1:10" ht="16.5" customHeight="1">
      <c r="A65" s="4"/>
      <c r="B65" s="4"/>
      <c r="C65" s="4"/>
      <c r="D65" s="4"/>
      <c r="E65" s="4"/>
      <c r="F65" s="4"/>
      <c r="G65" s="4"/>
      <c r="H65" s="4"/>
      <c r="I65" s="4"/>
      <c r="J65" s="4"/>
    </row>
    <row r="66" spans="1:10" ht="16.5" customHeight="1">
      <c r="A66" s="4"/>
      <c r="B66" s="4"/>
      <c r="C66" s="4"/>
      <c r="D66" s="4"/>
      <c r="E66" s="4"/>
      <c r="F66" s="4"/>
      <c r="G66" s="4"/>
      <c r="H66" s="4"/>
      <c r="I66" s="4"/>
      <c r="J66" s="4"/>
    </row>
    <row r="67" spans="1:10" ht="16.5" customHeight="1">
      <c r="A67" s="4"/>
      <c r="B67" s="4"/>
      <c r="C67" s="4"/>
      <c r="D67" s="4"/>
      <c r="E67" s="4"/>
      <c r="F67" s="4"/>
      <c r="G67" s="4"/>
      <c r="H67" s="4"/>
      <c r="I67" s="4"/>
      <c r="J67" s="4"/>
    </row>
    <row r="68" spans="1:10" ht="16.5" customHeight="1">
      <c r="A68" s="4"/>
      <c r="B68" s="4"/>
      <c r="C68" s="4"/>
      <c r="D68" s="4"/>
      <c r="E68" s="4"/>
      <c r="F68" s="4"/>
      <c r="G68" s="4"/>
      <c r="H68" s="4"/>
      <c r="I68" s="4"/>
      <c r="J68" s="4"/>
    </row>
  </sheetData>
  <sheetProtection/>
  <mergeCells count="6">
    <mergeCell ref="B10:B11"/>
    <mergeCell ref="G9:H9"/>
    <mergeCell ref="C10:D10"/>
    <mergeCell ref="E10:F10"/>
    <mergeCell ref="G10:H10"/>
    <mergeCell ref="B8:H8"/>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杜漢忠</cp:lastModifiedBy>
  <cp:lastPrinted>2015-07-30T03:48:16Z</cp:lastPrinted>
  <dcterms:created xsi:type="dcterms:W3CDTF">2004-03-24T02:54:26Z</dcterms:created>
  <dcterms:modified xsi:type="dcterms:W3CDTF">2015-07-30T03:48:44Z</dcterms:modified>
  <cp:category/>
  <cp:version/>
  <cp:contentType/>
  <cp:contentStatus/>
</cp:coreProperties>
</file>