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84" activeTab="5"/>
  </bookViews>
  <sheets>
    <sheet name="概況" sheetId="1" r:id="rId1"/>
    <sheet name="表一" sheetId="2" r:id="rId2"/>
    <sheet name="表二" sheetId="3" r:id="rId3"/>
    <sheet name="表三" sheetId="4" r:id="rId4"/>
    <sheet name="表四" sheetId="5" r:id="rId5"/>
    <sheet name="表五" sheetId="6" r:id="rId6"/>
  </sheets>
  <definedNames/>
  <calcPr fullCalcOnLoad="1"/>
</workbook>
</file>

<file path=xl/sharedStrings.xml><?xml version="1.0" encoding="utf-8"?>
<sst xmlns="http://schemas.openxmlformats.org/spreadsheetml/2006/main" count="311" uniqueCount="140">
  <si>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</si>
  <si>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</si>
  <si>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</si>
  <si>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</si>
  <si>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</si>
  <si>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</si>
  <si>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</si>
  <si>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</si>
  <si>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</si>
  <si>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</si>
  <si>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</si>
  <si>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</si>
  <si>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</si>
  <si>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</si>
  <si>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</si>
  <si>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出口外匯收入進口外匯支出金額比較</t>
  </si>
  <si>
    <t>Comparison of Foreign Exchange Export Proceeds and Import Payments</t>
  </si>
  <si>
    <t>單位:百萬美元</t>
  </si>
  <si>
    <t xml:space="preserve">表  一 </t>
  </si>
  <si>
    <t>Table  1</t>
  </si>
  <si>
    <t>Unit: US$ Million</t>
  </si>
  <si>
    <t>與上年同期增減比較</t>
  </si>
  <si>
    <t>項目</t>
  </si>
  <si>
    <t>Comparison with the Same Period Last Year</t>
  </si>
  <si>
    <t>Item</t>
  </si>
  <si>
    <t>出口外匯收入</t>
  </si>
  <si>
    <t>進口外匯支出</t>
  </si>
  <si>
    <t>出進口外匯</t>
  </si>
  <si>
    <t>FX Export</t>
  </si>
  <si>
    <t>FX Import</t>
  </si>
  <si>
    <t>差額</t>
  </si>
  <si>
    <t>FX Export Proceeds</t>
  </si>
  <si>
    <t>FX Import Payments</t>
  </si>
  <si>
    <t>月 份</t>
  </si>
  <si>
    <t>Proceeds</t>
  </si>
  <si>
    <t>Payments</t>
  </si>
  <si>
    <t>Balances</t>
  </si>
  <si>
    <t>金 額</t>
  </si>
  <si>
    <t>Month</t>
  </si>
  <si>
    <t>(1)</t>
  </si>
  <si>
    <t>(2)</t>
  </si>
  <si>
    <t>(1)-(2)</t>
  </si>
  <si>
    <t>(3)</t>
  </si>
  <si>
    <t>(4)</t>
  </si>
  <si>
    <t>(3)-(4)</t>
  </si>
  <si>
    <t>Amount</t>
  </si>
  <si>
    <t>%</t>
  </si>
  <si>
    <r>
      <t xml:space="preserve">    1 </t>
    </r>
    <r>
      <rPr>
        <b/>
        <sz val="11"/>
        <rFont val="新細明體"/>
        <family val="1"/>
      </rPr>
      <t>月</t>
    </r>
    <r>
      <rPr>
        <b/>
        <sz val="11"/>
        <rFont val="Times New Roman"/>
        <family val="1"/>
      </rPr>
      <t xml:space="preserve"> Jan.</t>
    </r>
  </si>
  <si>
    <t xml:space="preserve"> </t>
  </si>
  <si>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</si>
  <si>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</si>
  <si>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</si>
  <si>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</si>
  <si>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</si>
  <si>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出 口 外 匯 收 入 統 計</t>
  </si>
  <si>
    <t xml:space="preserve">Composition of Foreign Exchange Export Proceeds </t>
  </si>
  <si>
    <t xml:space="preserve">表  二 </t>
  </si>
  <si>
    <t>Table  2</t>
  </si>
  <si>
    <t>項 目</t>
  </si>
  <si>
    <t>出 口 外 匯 收 入</t>
  </si>
  <si>
    <t>Foreign Exchange Export Proceeds</t>
  </si>
  <si>
    <t>結售新台幣</t>
  </si>
  <si>
    <t>未立即結售新台幣</t>
  </si>
  <si>
    <t>Sold for</t>
  </si>
  <si>
    <t>Retained</t>
  </si>
  <si>
    <r>
      <t>合計</t>
    </r>
    <r>
      <rPr>
        <b/>
        <sz val="10"/>
        <rFont val="華康隸書體"/>
        <family val="3"/>
      </rPr>
      <t xml:space="preserve"> Total</t>
    </r>
  </si>
  <si>
    <t xml:space="preserve">                     (3)             *      </t>
  </si>
  <si>
    <t>N.T. Dollars</t>
  </si>
  <si>
    <t>with Exporters</t>
  </si>
  <si>
    <t>(1)=(2)+(3)</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</si>
  <si>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</si>
  <si>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</si>
  <si>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</si>
  <si>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</si>
  <si>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</si>
  <si>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t>　　　   或匯出匯款等。惟其自外匯存款提出結售為新台幣時，並未重複列計於本表「結售新台幣」一欄內。</t>
  </si>
  <si>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</si>
  <si>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</si>
  <si>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</si>
  <si>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</si>
  <si>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Composition of Foreign Exchange Import Payments</t>
  </si>
  <si>
    <t xml:space="preserve">表  三 </t>
  </si>
  <si>
    <t>Table  3</t>
  </si>
  <si>
    <t>進 口 外 匯 支 出</t>
  </si>
  <si>
    <t>Foreign Exchange Import Payments</t>
  </si>
  <si>
    <t>以新台幣結購</t>
  </si>
  <si>
    <t>未以新台幣結購</t>
  </si>
  <si>
    <r>
      <t xml:space="preserve">未以新台幣結購 </t>
    </r>
    <r>
      <rPr>
        <b/>
        <sz val="10"/>
        <rFont val="Times New Roman"/>
        <family val="1"/>
      </rPr>
      <t>*</t>
    </r>
  </si>
  <si>
    <t>Purchased with</t>
  </si>
  <si>
    <t>Non-Purchased</t>
  </si>
  <si>
    <t>from Banks</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</si>
  <si>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</si>
  <si>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</si>
  <si>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t>出 進 口 外 匯 付 款 方 式 統 計（當 月）</t>
  </si>
  <si>
    <t>Foreign Exchange Export Proceeds and Import Payments by Type of  Payment (Current Month)</t>
  </si>
  <si>
    <t>表  四</t>
  </si>
  <si>
    <t>Table  4</t>
  </si>
  <si>
    <t>Foreign Exchange Import Payments</t>
  </si>
  <si>
    <t>Comparison with</t>
  </si>
  <si>
    <t>付款方式</t>
  </si>
  <si>
    <t>Type   of</t>
  </si>
  <si>
    <t>Payment</t>
  </si>
  <si>
    <r>
      <t>即期信用狀</t>
    </r>
    <r>
      <rPr>
        <b/>
        <sz val="12"/>
        <rFont val="Times New Roman"/>
        <family val="1"/>
      </rPr>
      <t xml:space="preserve">       Sight L/C</t>
    </r>
  </si>
  <si>
    <r>
      <t>遠期信用狀</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</si>
  <si>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</si>
  <si>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</si>
  <si>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合　　　計</t>
    </r>
    <r>
      <rPr>
        <b/>
        <sz val="12"/>
        <rFont val="Times New Roman"/>
        <family val="1"/>
      </rPr>
      <t xml:space="preserve">               Total</t>
    </r>
  </si>
  <si>
    <t>出 進 口 外 匯 付 款 方 式 統 計（累 月）</t>
  </si>
  <si>
    <t>Foreign Exchange Export Proceeds and Import Payments by Type of Payment (Jan. To Date)</t>
  </si>
  <si>
    <t xml:space="preserve"> 單位:百萬美元</t>
  </si>
  <si>
    <t>表  五</t>
  </si>
  <si>
    <t>Table  5</t>
  </si>
  <si>
    <r>
      <t>即期信用狀</t>
    </r>
    <r>
      <rPr>
        <b/>
        <sz val="12"/>
        <rFont val="Times New Roman"/>
        <family val="1"/>
      </rPr>
      <t xml:space="preserve">               Sight L/C</t>
    </r>
  </si>
  <si>
    <r>
      <t>九</t>
    </r>
    <r>
      <rPr>
        <b/>
        <sz val="18"/>
        <color indexed="8"/>
        <rFont val="新細明體"/>
        <family val="1"/>
      </rPr>
      <t>十八年五月份出進口外匯收支概況</t>
    </r>
  </si>
  <si>
    <t>本        (98)        年</t>
  </si>
  <si>
    <t>上        (97)        年</t>
  </si>
  <si>
    <t>97已結售</t>
  </si>
  <si>
    <t>97未結售</t>
  </si>
  <si>
    <t>出口</t>
  </si>
  <si>
    <t>進口</t>
  </si>
  <si>
    <t>出口外匯收入計13,330.2百萬美元，較上年同期減少9,767.4百萬美元或42.3%（詳表一）。</t>
  </si>
  <si>
    <t>進口外匯支出計11,874.6百萬美元，較上年同期減少11,725.0百萬美元或49.7%（詳表一）。</t>
  </si>
  <si>
    <t>結售新台幣部份計1,242.2百萬美元，較上年同期減少1,288.7百萬美元或103.7%（詳表二）。</t>
  </si>
  <si>
    <t>未立即結售新台幣部份計12,088.0百萬美元，較上年同期減少8,478.7百萬美元或70.1%（詳表二）。</t>
  </si>
  <si>
    <t>以新台幣結購計2,608.1百萬美元，較上年同期減少2,096.5百萬美元或80.4%（詳表三）。</t>
  </si>
  <si>
    <t>未以新台幣結購計9,266.5百萬美元，較上年同期減少9,628.5百萬美元或103.9%（詳表三）。</t>
  </si>
  <si>
    <t>r</t>
  </si>
  <si>
    <t>r</t>
  </si>
  <si>
    <r>
      <t xml:space="preserve">    5 </t>
    </r>
    <r>
      <rPr>
        <b/>
        <sz val="11"/>
        <rFont val="新細明體"/>
        <family val="1"/>
      </rPr>
      <t>月</t>
    </r>
    <r>
      <rPr>
        <b/>
        <sz val="11"/>
        <rFont val="Times New Roman"/>
        <family val="1"/>
      </rPr>
      <t xml:space="preserve"> May. </t>
    </r>
  </si>
  <si>
    <r>
      <t xml:space="preserve">       5 </t>
    </r>
    <r>
      <rPr>
        <b/>
        <sz val="11"/>
        <rFont val="新細明體"/>
        <family val="1"/>
      </rPr>
      <t xml:space="preserve">月 </t>
    </r>
    <r>
      <rPr>
        <b/>
        <sz val="11"/>
        <rFont val="Times New Roman"/>
        <family val="1"/>
      </rPr>
      <t xml:space="preserve">May. </t>
    </r>
  </si>
  <si>
    <r>
      <t xml:space="preserve">       5 </t>
    </r>
    <r>
      <rPr>
        <b/>
        <sz val="11"/>
        <rFont val="新細明體"/>
        <family val="1"/>
      </rPr>
      <t>月</t>
    </r>
    <r>
      <rPr>
        <b/>
        <sz val="11"/>
        <rFont val="Times New Roman"/>
        <family val="1"/>
      </rPr>
      <t xml:space="preserve"> May. </t>
    </r>
  </si>
  <si>
    <r>
      <t>98</t>
    </r>
    <r>
      <rPr>
        <b/>
        <sz val="12"/>
        <rFont val="新細明體"/>
        <family val="1"/>
      </rPr>
      <t>年</t>
    </r>
    <r>
      <rPr>
        <b/>
        <sz val="12"/>
        <rFont val="Times New Roman"/>
        <family val="1"/>
      </rPr>
      <t xml:space="preserve">         5</t>
    </r>
    <r>
      <rPr>
        <b/>
        <sz val="12"/>
        <rFont val="新細明體"/>
        <family val="1"/>
      </rPr>
      <t>月</t>
    </r>
  </si>
  <si>
    <r>
      <t>98</t>
    </r>
    <r>
      <rPr>
        <b/>
        <sz val="12"/>
        <rFont val="細明體"/>
        <family val="3"/>
      </rPr>
      <t>年</t>
    </r>
    <r>
      <rPr>
        <b/>
        <sz val="12"/>
        <rFont val="Times New Roman"/>
        <family val="1"/>
      </rPr>
      <t xml:space="preserve">               1-5</t>
    </r>
    <r>
      <rPr>
        <b/>
        <sz val="12"/>
        <rFont val="細明體"/>
        <family val="3"/>
      </rPr>
      <t>月</t>
    </r>
  </si>
  <si>
    <t>98年               1-5月</t>
  </si>
  <si>
    <r>
      <t>1-5</t>
    </r>
    <r>
      <rPr>
        <b/>
        <sz val="11"/>
        <rFont val="新細明體"/>
        <family val="1"/>
      </rPr>
      <t>月</t>
    </r>
    <r>
      <rPr>
        <b/>
        <sz val="11"/>
        <rFont val="Times New Roman"/>
        <family val="1"/>
      </rPr>
      <t xml:space="preserve">              Jan.-May.</t>
    </r>
  </si>
  <si>
    <r>
      <t>98</t>
    </r>
    <r>
      <rPr>
        <b/>
        <sz val="10"/>
        <rFont val="細明體"/>
        <family val="3"/>
      </rPr>
      <t>年</t>
    </r>
    <r>
      <rPr>
        <b/>
        <sz val="10"/>
        <rFont val="Times New Roman"/>
        <family val="1"/>
      </rPr>
      <t xml:space="preserve"> 1 - 5</t>
    </r>
    <r>
      <rPr>
        <b/>
        <sz val="10"/>
        <rFont val="細明體"/>
        <family val="3"/>
      </rPr>
      <t xml:space="preserve">月
</t>
    </r>
    <r>
      <rPr>
        <b/>
        <sz val="10"/>
        <rFont val="Times New Roman"/>
        <family val="1"/>
      </rPr>
      <t>Jan.-May. 2009</t>
    </r>
  </si>
  <si>
    <t>May.          2009</t>
  </si>
  <si>
    <t>May.  2008</t>
  </si>
  <si>
    <t>Jan.-May.     2009</t>
  </si>
  <si>
    <t>Jan.-May.     2008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</si>
</sst>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0.0_);[Red]\(0.0\)"/>
    <numFmt numFmtId="178" formatCode="0.0%"/>
  </numFmts>
  <fonts count="52">
    <font>
      <sz val="12"/>
      <color theme="1"/>
      <name val="Calibri"/>
      <family val="1"/>
    </font>
    <font>
      <sz val="12"/>
      <color indexed="8"/>
      <name val="新細明體"/>
      <family val="1"/>
    </font>
    <font>
      <sz val="9"/>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2"/>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新細明體"/>
      <family val="1"/>
    </font>
    <font>
      <sz val="12"/>
      <name val="華康隸書體"/>
      <family val="3"/>
    </font>
    <font>
      <b/>
      <sz val="18"/>
      <color indexed="8"/>
      <name val="新細明體"/>
      <family val="1"/>
    </font>
    <font>
      <b/>
      <sz val="10"/>
      <name val="細明體"/>
      <family val="3"/>
    </font>
    <font>
      <b/>
      <sz val="12"/>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8"/>
      <color theme="1"/>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128">
    <xf numFmtId="0" fontId="0" fillId="0" borderId="0" xfId="0" applyFont="1" applyAlignment="1">
      <alignment vertical="center"/>
    </xf>
    <xf numFmtId="0" fontId="3" fillId="0" borderId="0" xfId="0" applyFont="1" applyAlignment="1">
      <alignment horizontal="centerContinuous"/>
    </xf>
    <xf numFmtId="0" fontId="4"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horizontal="center"/>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horizontal="centerContinuous"/>
    </xf>
    <xf numFmtId="0" fontId="9" fillId="0" borderId="0" xfId="0" applyFont="1" applyAlignment="1">
      <alignment horizontal="centerContinuous"/>
    </xf>
    <xf numFmtId="0" fontId="9" fillId="0" borderId="0" xfId="0" applyFont="1" applyAlignment="1">
      <alignment horizontal="center"/>
    </xf>
    <xf numFmtId="0" fontId="9" fillId="0" borderId="0" xfId="0" applyFont="1" applyAlignment="1">
      <alignment/>
    </xf>
    <xf numFmtId="0" fontId="8" fillId="0" borderId="0" xfId="0" applyFont="1" applyAlignment="1">
      <alignment/>
    </xf>
    <xf numFmtId="0" fontId="5" fillId="0" borderId="0" xfId="0" applyFont="1" applyAlignment="1">
      <alignment/>
    </xf>
    <xf numFmtId="0" fontId="7" fillId="0" borderId="0" xfId="0" applyFont="1" applyAlignment="1">
      <alignment horizontal="left"/>
    </xf>
    <xf numFmtId="0" fontId="8" fillId="0" borderId="0" xfId="0" applyFont="1" applyAlignment="1">
      <alignment horizontal="center"/>
    </xf>
    <xf numFmtId="0" fontId="5" fillId="0" borderId="10" xfId="0" applyFont="1" applyBorder="1" applyAlignment="1">
      <alignment vertical="center"/>
    </xf>
    <xf numFmtId="0" fontId="9" fillId="0" borderId="0" xfId="0" applyFont="1" applyAlignment="1">
      <alignment vertical="center"/>
    </xf>
    <xf numFmtId="0" fontId="8" fillId="0" borderId="11" xfId="0" applyFont="1" applyBorder="1" applyAlignment="1">
      <alignment horizontal="right" vertical="center"/>
    </xf>
    <xf numFmtId="0" fontId="7" fillId="0" borderId="11" xfId="0" applyFont="1" applyBorder="1" applyAlignment="1">
      <alignment horizontal="right" vertical="center"/>
    </xf>
    <xf numFmtId="0" fontId="5" fillId="0" borderId="11" xfId="0" applyFont="1" applyBorder="1" applyAlignment="1">
      <alignment vertical="center"/>
    </xf>
    <xf numFmtId="0" fontId="8" fillId="0" borderId="11" xfId="0" applyFont="1" applyBorder="1" applyAlignment="1">
      <alignment vertical="center"/>
    </xf>
    <xf numFmtId="0" fontId="12" fillId="0" borderId="10" xfId="0" applyFont="1" applyBorder="1" applyAlignment="1">
      <alignment horizontal="center" vertical="center"/>
    </xf>
    <xf numFmtId="0" fontId="12" fillId="0" borderId="0" xfId="0" applyFont="1" applyBorder="1" applyAlignment="1">
      <alignment vertical="center"/>
    </xf>
    <xf numFmtId="0" fontId="12" fillId="0" borderId="12" xfId="0" applyFont="1" applyBorder="1" applyAlignment="1">
      <alignment vertical="center"/>
    </xf>
    <xf numFmtId="0" fontId="7" fillId="0" borderId="13" xfId="0" applyFont="1" applyBorder="1" applyAlignment="1">
      <alignment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7" fillId="0" borderId="16" xfId="0" applyFont="1" applyBorder="1" applyAlignment="1">
      <alignment horizontal="left" vertical="center" wrapText="1"/>
    </xf>
    <xf numFmtId="0" fontId="7" fillId="0" borderId="17" xfId="0" applyFont="1" applyBorder="1" applyAlignment="1">
      <alignment horizontal="right" wrapText="1"/>
    </xf>
    <xf numFmtId="176" fontId="7" fillId="0" borderId="18" xfId="0" applyNumberFormat="1" applyFont="1" applyBorder="1" applyAlignment="1">
      <alignment horizontal="right"/>
    </xf>
    <xf numFmtId="176" fontId="7" fillId="0" borderId="17" xfId="0" applyNumberFormat="1" applyFont="1" applyBorder="1" applyAlignment="1">
      <alignment horizontal="right"/>
    </xf>
    <xf numFmtId="176" fontId="7" fillId="0" borderId="16" xfId="0" applyNumberFormat="1" applyFont="1" applyBorder="1" applyAlignment="1">
      <alignment horizontal="right"/>
    </xf>
    <xf numFmtId="176" fontId="7" fillId="0" borderId="16" xfId="0" applyNumberFormat="1" applyFont="1" applyBorder="1" applyAlignment="1">
      <alignment/>
    </xf>
    <xf numFmtId="0" fontId="7" fillId="0" borderId="16" xfId="0" applyFont="1" applyBorder="1" applyAlignment="1">
      <alignment/>
    </xf>
    <xf numFmtId="0" fontId="7" fillId="0" borderId="0" xfId="0" applyFont="1" applyBorder="1" applyAlignment="1">
      <alignment/>
    </xf>
    <xf numFmtId="176" fontId="7" fillId="0" borderId="0" xfId="0" applyNumberFormat="1" applyFont="1" applyBorder="1" applyAlignment="1">
      <alignment horizontal="right"/>
    </xf>
    <xf numFmtId="176" fontId="7" fillId="0" borderId="0" xfId="0" applyNumberFormat="1" applyFont="1" applyBorder="1" applyAlignment="1">
      <alignment/>
    </xf>
    <xf numFmtId="0" fontId="7" fillId="0" borderId="0" xfId="0" applyFont="1" applyAlignment="1">
      <alignment/>
    </xf>
    <xf numFmtId="0" fontId="12" fillId="0" borderId="19" xfId="0" applyFont="1" applyBorder="1" applyAlignment="1">
      <alignment horizontal="centerContinuous" vertical="center"/>
    </xf>
    <xf numFmtId="0" fontId="9" fillId="0" borderId="20" xfId="0" applyFont="1" applyBorder="1" applyAlignment="1">
      <alignment horizontal="centerContinuous" vertical="center"/>
    </xf>
    <xf numFmtId="0" fontId="9" fillId="0" borderId="0" xfId="0" applyFont="1" applyBorder="1" applyAlignment="1">
      <alignment vertical="center"/>
    </xf>
    <xf numFmtId="0" fontId="9" fillId="0" borderId="21" xfId="0" applyFont="1" applyBorder="1" applyAlignment="1">
      <alignment vertical="center"/>
    </xf>
    <xf numFmtId="0" fontId="10" fillId="0" borderId="13" xfId="0" applyFont="1" applyBorder="1" applyAlignment="1">
      <alignment horizontal="center" vertical="center" wrapText="1"/>
    </xf>
    <xf numFmtId="0" fontId="7" fillId="0" borderId="22" xfId="0" applyFont="1" applyBorder="1" applyAlignment="1">
      <alignment horizontal="right" wrapText="1"/>
    </xf>
    <xf numFmtId="176" fontId="7" fillId="0" borderId="15" xfId="0" applyNumberFormat="1" applyFont="1" applyBorder="1" applyAlignment="1">
      <alignment horizontal="right"/>
    </xf>
    <xf numFmtId="176" fontId="7" fillId="0" borderId="22" xfId="0" applyNumberFormat="1" applyFont="1" applyBorder="1" applyAlignment="1">
      <alignment horizontal="right"/>
    </xf>
    <xf numFmtId="176" fontId="13" fillId="0" borderId="13" xfId="0" applyNumberFormat="1" applyFont="1" applyBorder="1" applyAlignment="1">
      <alignment horizontal="right"/>
    </xf>
    <xf numFmtId="176" fontId="13" fillId="0" borderId="13" xfId="0" applyNumberFormat="1" applyFont="1" applyBorder="1" applyAlignment="1">
      <alignment/>
    </xf>
    <xf numFmtId="176" fontId="13" fillId="0" borderId="16" xfId="0" applyNumberFormat="1" applyFont="1" applyBorder="1" applyAlignment="1">
      <alignment horizontal="right"/>
    </xf>
    <xf numFmtId="176" fontId="13" fillId="0" borderId="0" xfId="0" applyNumberFormat="1" applyFont="1" applyBorder="1" applyAlignment="1">
      <alignment horizontal="right"/>
    </xf>
    <xf numFmtId="176" fontId="13" fillId="0" borderId="0" xfId="0" applyNumberFormat="1" applyFont="1" applyBorder="1" applyAlignment="1">
      <alignment/>
    </xf>
    <xf numFmtId="0" fontId="0" fillId="0" borderId="0" xfId="0" applyAlignment="1">
      <alignment/>
    </xf>
    <xf numFmtId="0" fontId="9" fillId="0" borderId="11" xfId="0" applyFont="1" applyBorder="1" applyAlignment="1">
      <alignment vertical="center"/>
    </xf>
    <xf numFmtId="0" fontId="0" fillId="0" borderId="0" xfId="0" applyAlignment="1">
      <alignment horizontal="centerContinuous"/>
    </xf>
    <xf numFmtId="0" fontId="6" fillId="0" borderId="10" xfId="0" applyFont="1" applyBorder="1" applyAlignment="1">
      <alignment vertical="center"/>
    </xf>
    <xf numFmtId="0" fontId="9" fillId="0" borderId="11" xfId="0" applyFont="1" applyBorder="1" applyAlignment="1">
      <alignment horizontal="right" vertical="center"/>
    </xf>
    <xf numFmtId="0" fontId="13" fillId="0" borderId="11" xfId="0" applyFont="1" applyBorder="1" applyAlignment="1">
      <alignment horizontal="right" vertical="center"/>
    </xf>
    <xf numFmtId="0" fontId="6" fillId="0" borderId="19" xfId="0" applyFont="1" applyBorder="1" applyAlignment="1">
      <alignment horizontal="centerContinuous" vertical="center"/>
    </xf>
    <xf numFmtId="0" fontId="9" fillId="0" borderId="19" xfId="0" applyFont="1" applyBorder="1" applyAlignment="1">
      <alignment horizontal="centerContinuous" vertical="center"/>
    </xf>
    <xf numFmtId="0" fontId="6" fillId="0" borderId="21" xfId="0" applyFont="1" applyBorder="1" applyAlignment="1">
      <alignment vertical="center"/>
    </xf>
    <xf numFmtId="0" fontId="7" fillId="0" borderId="11" xfId="0" applyFont="1" applyBorder="1" applyAlignment="1">
      <alignment vertical="center"/>
    </xf>
    <xf numFmtId="0" fontId="9" fillId="0" borderId="10"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horizontal="center" vertical="center" wrapText="1"/>
    </xf>
    <xf numFmtId="0" fontId="15" fillId="0" borderId="0" xfId="0" applyFont="1" applyAlignment="1">
      <alignment/>
    </xf>
    <xf numFmtId="0" fontId="3" fillId="0" borderId="0" xfId="0" applyFont="1" applyAlignment="1">
      <alignment/>
    </xf>
    <xf numFmtId="0" fontId="37" fillId="0" borderId="0" xfId="0" applyFont="1" applyAlignment="1">
      <alignment vertical="center"/>
    </xf>
    <xf numFmtId="0" fontId="51" fillId="0" borderId="0" xfId="0" applyFont="1" applyAlignment="1">
      <alignment vertical="center"/>
    </xf>
    <xf numFmtId="177" fontId="37" fillId="0" borderId="0" xfId="0" applyNumberFormat="1" applyFont="1" applyAlignment="1">
      <alignment vertical="center"/>
    </xf>
    <xf numFmtId="178" fontId="37" fillId="0" borderId="0" xfId="0" applyNumberFormat="1" applyFont="1" applyAlignment="1">
      <alignment vertical="center"/>
    </xf>
    <xf numFmtId="49" fontId="7" fillId="0" borderId="22"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10" fillId="0" borderId="21" xfId="0" applyFont="1" applyBorder="1" applyAlignment="1">
      <alignment horizontal="center" vertical="center"/>
    </xf>
    <xf numFmtId="0" fontId="10" fillId="0" borderId="12"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0" xfId="0" applyFont="1" applyBorder="1" applyAlignment="1">
      <alignment horizontal="center" vertical="center"/>
    </xf>
    <xf numFmtId="0" fontId="12" fillId="0" borderId="12" xfId="0" applyFont="1" applyBorder="1" applyAlignment="1">
      <alignment horizontal="center" vertical="center"/>
    </xf>
    <xf numFmtId="0" fontId="12" fillId="0" borderId="21" xfId="0" applyFont="1" applyBorder="1" applyAlignment="1">
      <alignment horizontal="center" vertical="center"/>
    </xf>
    <xf numFmtId="0" fontId="10" fillId="0" borderId="22" xfId="0" applyFont="1" applyBorder="1" applyAlignment="1">
      <alignment horizontal="center" vertical="center"/>
    </xf>
    <xf numFmtId="0" fontId="12" fillId="0" borderId="15" xfId="0" applyFont="1" applyBorder="1" applyAlignment="1">
      <alignment horizontal="center" vertical="center"/>
    </xf>
    <xf numFmtId="0" fontId="10" fillId="0" borderId="14" xfId="0" applyFont="1" applyBorder="1" applyAlignment="1">
      <alignment horizontal="center" vertical="center"/>
    </xf>
    <xf numFmtId="0" fontId="8" fillId="0" borderId="0" xfId="0" applyFont="1" applyAlignment="1">
      <alignment horizontal="right"/>
    </xf>
    <xf numFmtId="0" fontId="7" fillId="0" borderId="14" xfId="0" applyFont="1" applyBorder="1" applyAlignment="1">
      <alignment horizontal="right"/>
    </xf>
    <xf numFmtId="0" fontId="8" fillId="0" borderId="19"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9" fillId="0" borderId="23" xfId="0" applyFont="1" applyBorder="1" applyAlignment="1">
      <alignment horizontal="center" vertical="center"/>
    </xf>
    <xf numFmtId="0" fontId="9" fillId="0" borderId="20" xfId="0" applyFont="1" applyBorder="1" applyAlignment="1">
      <alignment horizontal="center" vertic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5" fillId="0" borderId="22" xfId="0" applyFont="1" applyBorder="1" applyAlignment="1">
      <alignment horizontal="center" vertical="center"/>
    </xf>
    <xf numFmtId="0" fontId="5" fillId="0" borderId="15" xfId="0" applyFont="1" applyBorder="1" applyAlignment="1">
      <alignment horizontal="center" vertical="center"/>
    </xf>
    <xf numFmtId="49" fontId="10" fillId="0" borderId="22" xfId="0" applyNumberFormat="1" applyFont="1" applyBorder="1" applyAlignment="1">
      <alignment horizontal="center" vertical="center"/>
    </xf>
    <xf numFmtId="49" fontId="10" fillId="0" borderId="15" xfId="0" applyNumberFormat="1" applyFont="1" applyBorder="1" applyAlignment="1">
      <alignment horizontal="center" vertical="center"/>
    </xf>
    <xf numFmtId="0" fontId="11" fillId="0" borderId="12" xfId="0" applyFont="1" applyBorder="1" applyAlignment="1">
      <alignment horizontal="center" vertical="center"/>
    </xf>
    <xf numFmtId="49" fontId="10" fillId="0" borderId="21" xfId="0" applyNumberFormat="1" applyFont="1" applyBorder="1" applyAlignment="1">
      <alignment horizontal="center" vertical="center"/>
    </xf>
    <xf numFmtId="49" fontId="10" fillId="0" borderId="12" xfId="0" applyNumberFormat="1" applyFont="1" applyBorder="1" applyAlignment="1">
      <alignment horizontal="center" vertical="center"/>
    </xf>
    <xf numFmtId="0" fontId="9" fillId="0" borderId="19" xfId="0" applyFont="1" applyBorder="1" applyAlignment="1">
      <alignment horizontal="center" vertical="center"/>
    </xf>
    <xf numFmtId="0" fontId="10" fillId="0" borderId="0" xfId="0" applyFont="1" applyBorder="1" applyAlignment="1">
      <alignment horizontal="center" vertical="center"/>
    </xf>
    <xf numFmtId="0" fontId="5" fillId="0" borderId="19" xfId="0" applyFont="1" applyBorder="1" applyAlignment="1">
      <alignment horizontal="center" vertical="center"/>
    </xf>
    <xf numFmtId="0" fontId="8" fillId="0" borderId="23"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4" fillId="0" borderId="0" xfId="0" applyFont="1" applyBorder="1" applyAlignment="1">
      <alignment vertical="center"/>
    </xf>
    <xf numFmtId="0" fontId="14" fillId="0" borderId="12" xfId="0" applyFont="1" applyBorder="1" applyAlignment="1">
      <alignment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14"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9" fillId="0" borderId="12" xfId="0" applyFont="1" applyBorder="1" applyAlignment="1">
      <alignment horizontal="center" vertical="center"/>
    </xf>
    <xf numFmtId="49" fontId="13" fillId="0" borderId="22"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13" fillId="0" borderId="14" xfId="0" applyNumberFormat="1" applyFont="1" applyBorder="1" applyAlignment="1">
      <alignment horizontal="center" vertical="center"/>
    </xf>
    <xf numFmtId="0" fontId="13" fillId="0" borderId="14"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3" fillId="0" borderId="22" xfId="0" applyFont="1" applyBorder="1" applyAlignment="1">
      <alignment horizontal="center" vertical="center"/>
    </xf>
    <xf numFmtId="0" fontId="9" fillId="0" borderId="15" xfId="0" applyFont="1" applyBorder="1" applyAlignment="1">
      <alignment horizontal="center" vertical="center"/>
    </xf>
    <xf numFmtId="0" fontId="3" fillId="0" borderId="0" xfId="0" applyFont="1" applyAlignment="1">
      <alignment horizontal="center"/>
    </xf>
    <xf numFmtId="0" fontId="0" fillId="0" borderId="14" xfId="0" applyBorder="1" applyAlignment="1">
      <alignment horizontal="right"/>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85825"/>
          <a:ext cx="866775"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9525</xdr:colOff>
      <xdr:row>12</xdr:row>
      <xdr:rowOff>19050</xdr:rowOff>
    </xdr:to>
    <xdr:sp>
      <xdr:nvSpPr>
        <xdr:cNvPr id="1" name="Line 1"/>
        <xdr:cNvSpPr>
          <a:spLocks/>
        </xdr:cNvSpPr>
      </xdr:nvSpPr>
      <xdr:spPr>
        <a:xfrm>
          <a:off x="0" y="876300"/>
          <a:ext cx="123825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19050</xdr:colOff>
      <xdr:row>12</xdr:row>
      <xdr:rowOff>19050</xdr:rowOff>
    </xdr:to>
    <xdr:sp>
      <xdr:nvSpPr>
        <xdr:cNvPr id="1" name="Line 1"/>
        <xdr:cNvSpPr>
          <a:spLocks/>
        </xdr:cNvSpPr>
      </xdr:nvSpPr>
      <xdr:spPr>
        <a:xfrm>
          <a:off x="0" y="876300"/>
          <a:ext cx="1247775" cy="1409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09650"/>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09650"/>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4"/>
  <sheetViews>
    <sheetView zoomScalePageLayoutView="0" workbookViewId="0" topLeftCell="A1">
      <selection activeCell="P13" sqref="P13"/>
    </sheetView>
  </sheetViews>
  <sheetFormatPr defaultColWidth="9.00390625" defaultRowHeight="15.75"/>
  <cols>
    <col min="1" max="2" width="8.875" style="68" customWidth="1"/>
    <col min="3" max="3" width="15.125" style="68" customWidth="1"/>
    <col min="4" max="4" width="10.375" style="68" customWidth="1"/>
    <col min="5" max="6" width="8.875" style="68" customWidth="1"/>
    <col min="7" max="7" width="12.875" style="68" customWidth="1"/>
    <col min="8" max="16384" width="8.875" style="68" customWidth="1"/>
  </cols>
  <sheetData>
    <row r="1" ht="24">
      <c r="D1" s="69" t="s">
        <v>113</v>
      </c>
    </row>
    <row r="3" ht="15.75">
      <c r="A3" s="68" t="s">
        <v>0</v>
      </c>
    </row>
    <row r="4" ht="15.75">
      <c r="A4" s="68" t="s">
        <v>1</v>
      </c>
    </row>
    <row r="5" ht="15.75">
      <c r="A5" s="68" t="s">
        <v>2</v>
      </c>
    </row>
    <row r="6" ht="15.75">
      <c r="B6" s="68" t="s">
        <v>120</v>
      </c>
    </row>
    <row r="7" ht="15.75">
      <c r="B7" s="68" t="s">
        <v>121</v>
      </c>
    </row>
    <row r="8" ht="15.75">
      <c r="A8" s="68" t="s">
        <v>3</v>
      </c>
    </row>
    <row r="9" ht="15.75">
      <c r="B9" s="68" t="s">
        <v>122</v>
      </c>
    </row>
    <row r="10" ht="15.75">
      <c r="B10" s="68" t="s">
        <v>123</v>
      </c>
    </row>
    <row r="11" ht="15.75">
      <c r="A11" s="68" t="s">
        <v>4</v>
      </c>
    </row>
    <row r="12" ht="15.75">
      <c r="B12" s="68" t="s">
        <v>124</v>
      </c>
    </row>
    <row r="13" ht="15.75">
      <c r="B13" s="68" t="s">
        <v>125</v>
      </c>
    </row>
    <row r="14" ht="15.75">
      <c r="A14" s="68" t="s">
        <v>5</v>
      </c>
    </row>
    <row r="15" ht="15.75">
      <c r="B15" s="68" t="s">
        <v>6</v>
      </c>
    </row>
    <row r="16" spans="3:9" ht="15.75">
      <c r="C16" s="68" t="s">
        <v>7</v>
      </c>
      <c r="D16" s="70">
        <v>1137.7</v>
      </c>
      <c r="E16" s="68" t="s">
        <v>8</v>
      </c>
      <c r="H16" s="71">
        <v>0.085</v>
      </c>
      <c r="I16" s="68" t="s">
        <v>9</v>
      </c>
    </row>
    <row r="17" spans="3:9" ht="15.75">
      <c r="C17" s="68" t="s">
        <v>10</v>
      </c>
      <c r="D17" s="70">
        <v>792.7</v>
      </c>
      <c r="E17" s="68" t="s">
        <v>8</v>
      </c>
      <c r="H17" s="71">
        <v>0.059</v>
      </c>
      <c r="I17" s="68" t="s">
        <v>9</v>
      </c>
    </row>
    <row r="18" spans="3:9" ht="15.75">
      <c r="C18" s="68" t="s">
        <v>11</v>
      </c>
      <c r="D18" s="70">
        <v>230.2</v>
      </c>
      <c r="E18" s="68" t="s">
        <v>8</v>
      </c>
      <c r="H18" s="71">
        <v>0.017</v>
      </c>
      <c r="I18" s="68" t="s">
        <v>9</v>
      </c>
    </row>
    <row r="19" spans="3:9" ht="15.75">
      <c r="C19" s="68" t="s">
        <v>12</v>
      </c>
      <c r="D19" s="70">
        <v>11175.5</v>
      </c>
      <c r="E19" s="68" t="s">
        <v>8</v>
      </c>
      <c r="H19" s="71">
        <v>0.838</v>
      </c>
      <c r="I19" s="68" t="s">
        <v>9</v>
      </c>
    </row>
    <row r="20" spans="2:8" ht="15.75">
      <c r="B20" s="68" t="s">
        <v>13</v>
      </c>
      <c r="D20" s="70"/>
      <c r="H20" s="71"/>
    </row>
    <row r="21" spans="3:9" ht="15.75">
      <c r="C21" s="68" t="s">
        <v>7</v>
      </c>
      <c r="D21" s="70">
        <v>272.2</v>
      </c>
      <c r="E21" s="68" t="s">
        <v>14</v>
      </c>
      <c r="H21" s="71">
        <v>0.023</v>
      </c>
      <c r="I21" s="68" t="s">
        <v>9</v>
      </c>
    </row>
    <row r="22" spans="3:9" ht="15.75">
      <c r="C22" s="68" t="s">
        <v>10</v>
      </c>
      <c r="D22" s="70">
        <v>2069</v>
      </c>
      <c r="E22" s="68" t="s">
        <v>14</v>
      </c>
      <c r="H22" s="71">
        <v>0.174</v>
      </c>
      <c r="I22" s="68" t="s">
        <v>9</v>
      </c>
    </row>
    <row r="23" spans="3:9" ht="15.75">
      <c r="C23" s="68" t="s">
        <v>11</v>
      </c>
      <c r="D23" s="70">
        <v>136.8</v>
      </c>
      <c r="E23" s="68" t="s">
        <v>14</v>
      </c>
      <c r="H23" s="71">
        <v>0.012</v>
      </c>
      <c r="I23" s="68" t="s">
        <v>9</v>
      </c>
    </row>
    <row r="24" spans="3:9" ht="15.75">
      <c r="C24" s="68" t="s">
        <v>12</v>
      </c>
      <c r="D24" s="70">
        <v>9396.8</v>
      </c>
      <c r="E24" s="68" t="s">
        <v>14</v>
      </c>
      <c r="H24" s="71">
        <v>0.791</v>
      </c>
      <c r="I24" s="68" t="s">
        <v>9</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21"/>
  <sheetViews>
    <sheetView zoomScalePageLayoutView="0" workbookViewId="0" topLeftCell="A6">
      <selection activeCell="T15" sqref="T15"/>
    </sheetView>
  </sheetViews>
  <sheetFormatPr defaultColWidth="9.00390625" defaultRowHeight="15.75"/>
  <cols>
    <col min="1" max="1" width="11.50390625" style="12" customWidth="1"/>
    <col min="2" max="2" width="2.75390625" style="12" customWidth="1"/>
    <col min="3" max="3" width="10.625" style="15" customWidth="1"/>
    <col min="4" max="4" width="2.75390625" style="15" customWidth="1"/>
    <col min="5" max="5" width="10.625" style="15" customWidth="1"/>
    <col min="6" max="6" width="2.75390625" style="15" customWidth="1"/>
    <col min="7" max="7" width="10.625" style="15" customWidth="1"/>
    <col min="8" max="8" width="2.75390625" style="15" customWidth="1"/>
    <col min="9" max="9" width="10.625" style="15" customWidth="1"/>
    <col min="10" max="10" width="2.75390625" style="15" customWidth="1"/>
    <col min="11" max="11" width="10.625" style="15" customWidth="1"/>
    <col min="12" max="12" width="2.75390625" style="15" customWidth="1"/>
    <col min="13" max="13" width="10.625" style="15" customWidth="1"/>
    <col min="14" max="14" width="11.75390625" style="11" customWidth="1"/>
    <col min="15" max="15" width="7.125" style="11" customWidth="1"/>
    <col min="16" max="16" width="11.50390625" style="11" customWidth="1"/>
    <col min="17" max="17" width="6.875" style="11" customWidth="1"/>
    <col min="18" max="20" width="14.50390625" style="11" customWidth="1"/>
    <col min="21" max="16384" width="8.875" style="11" customWidth="1"/>
  </cols>
  <sheetData>
    <row r="1" spans="1:20" s="6" customFormat="1" ht="24">
      <c r="A1" s="1" t="s">
        <v>15</v>
      </c>
      <c r="B1" s="2"/>
      <c r="C1" s="3"/>
      <c r="D1" s="3"/>
      <c r="E1" s="3"/>
      <c r="F1" s="3"/>
      <c r="G1" s="3"/>
      <c r="H1" s="3"/>
      <c r="I1" s="3"/>
      <c r="J1" s="3"/>
      <c r="K1" s="3"/>
      <c r="L1" s="3"/>
      <c r="M1" s="3"/>
      <c r="N1" s="4"/>
      <c r="O1" s="4"/>
      <c r="P1" s="4"/>
      <c r="Q1" s="4"/>
      <c r="R1" s="5"/>
      <c r="S1" s="5"/>
      <c r="T1" s="5"/>
    </row>
    <row r="2" spans="1:20" ht="15" customHeight="1">
      <c r="A2" s="7" t="s">
        <v>16</v>
      </c>
      <c r="B2" s="7"/>
      <c r="C2" s="8"/>
      <c r="D2" s="8"/>
      <c r="E2" s="8"/>
      <c r="F2" s="8"/>
      <c r="G2" s="8"/>
      <c r="H2" s="8"/>
      <c r="I2" s="8"/>
      <c r="J2" s="8"/>
      <c r="K2" s="8"/>
      <c r="L2" s="8"/>
      <c r="M2" s="8"/>
      <c r="N2" s="9"/>
      <c r="O2" s="9"/>
      <c r="P2" s="9"/>
      <c r="Q2" s="9"/>
      <c r="R2" s="10"/>
      <c r="S2" s="10"/>
      <c r="T2" s="10"/>
    </row>
    <row r="3" spans="1:20" ht="15" customHeight="1">
      <c r="A3" s="7"/>
      <c r="B3" s="7"/>
      <c r="C3" s="8"/>
      <c r="D3" s="8"/>
      <c r="E3" s="8"/>
      <c r="F3" s="8"/>
      <c r="G3" s="8"/>
      <c r="H3" s="8"/>
      <c r="I3" s="8"/>
      <c r="J3" s="8"/>
      <c r="K3" s="8"/>
      <c r="L3" s="8"/>
      <c r="M3" s="8"/>
      <c r="N3" s="9"/>
      <c r="O3" s="9"/>
      <c r="P3" s="84" t="s">
        <v>17</v>
      </c>
      <c r="Q3" s="84"/>
      <c r="R3" s="10"/>
      <c r="S3" s="10"/>
      <c r="T3" s="10"/>
    </row>
    <row r="4" spans="1:20" ht="15" customHeight="1" hidden="1">
      <c r="A4" s="7"/>
      <c r="B4" s="7"/>
      <c r="C4" s="8"/>
      <c r="D4" s="8"/>
      <c r="E4" s="8"/>
      <c r="F4" s="8"/>
      <c r="G4" s="8"/>
      <c r="H4" s="8"/>
      <c r="I4" s="8"/>
      <c r="J4" s="8"/>
      <c r="K4" s="8"/>
      <c r="L4" s="8"/>
      <c r="M4" s="8"/>
      <c r="N4" s="9"/>
      <c r="O4" s="9"/>
      <c r="P4" s="3"/>
      <c r="Q4" s="9"/>
      <c r="R4" s="10"/>
      <c r="S4" s="10"/>
      <c r="T4" s="10"/>
    </row>
    <row r="5" spans="1:20" ht="15" customHeight="1" hidden="1">
      <c r="A5" s="7"/>
      <c r="B5" s="7"/>
      <c r="C5" s="8"/>
      <c r="D5" s="8"/>
      <c r="E5" s="8"/>
      <c r="F5" s="8"/>
      <c r="G5" s="8"/>
      <c r="H5" s="8"/>
      <c r="I5" s="8"/>
      <c r="J5" s="8"/>
      <c r="K5" s="8"/>
      <c r="L5" s="8"/>
      <c r="M5" s="8"/>
      <c r="N5" s="9"/>
      <c r="O5" s="9"/>
      <c r="P5" s="3"/>
      <c r="Q5" s="9"/>
      <c r="R5" s="10"/>
      <c r="S5" s="10"/>
      <c r="T5" s="10"/>
    </row>
    <row r="6" spans="1:17" ht="15" customHeight="1">
      <c r="A6" s="12" t="s">
        <v>18</v>
      </c>
      <c r="B6" s="13"/>
      <c r="C6" s="14" t="s">
        <v>19</v>
      </c>
      <c r="D6" s="14"/>
      <c r="P6" s="85" t="s">
        <v>20</v>
      </c>
      <c r="Q6" s="85"/>
    </row>
    <row r="7" spans="1:17" s="17" customFormat="1" ht="15.75">
      <c r="A7" s="16"/>
      <c r="B7" s="86" t="s">
        <v>114</v>
      </c>
      <c r="C7" s="87"/>
      <c r="D7" s="87"/>
      <c r="E7" s="87"/>
      <c r="F7" s="87"/>
      <c r="G7" s="88"/>
      <c r="H7" s="86" t="s">
        <v>115</v>
      </c>
      <c r="I7" s="87"/>
      <c r="J7" s="87"/>
      <c r="K7" s="87"/>
      <c r="L7" s="87"/>
      <c r="M7" s="88"/>
      <c r="N7" s="89" t="s">
        <v>21</v>
      </c>
      <c r="O7" s="89"/>
      <c r="P7" s="89"/>
      <c r="Q7" s="90"/>
    </row>
    <row r="8" spans="1:17" s="17" customFormat="1" ht="15.75">
      <c r="A8" s="18" t="s">
        <v>22</v>
      </c>
      <c r="B8" s="91">
        <v>2009</v>
      </c>
      <c r="C8" s="92"/>
      <c r="D8" s="92"/>
      <c r="E8" s="92"/>
      <c r="F8" s="92"/>
      <c r="G8" s="93"/>
      <c r="H8" s="91">
        <v>2008</v>
      </c>
      <c r="I8" s="92"/>
      <c r="J8" s="92"/>
      <c r="K8" s="92"/>
      <c r="L8" s="92"/>
      <c r="M8" s="93"/>
      <c r="N8" s="83" t="s">
        <v>23</v>
      </c>
      <c r="O8" s="94"/>
      <c r="P8" s="94"/>
      <c r="Q8" s="95"/>
    </row>
    <row r="9" spans="1:17" s="17" customFormat="1" ht="15.75">
      <c r="A9" s="19" t="s">
        <v>24</v>
      </c>
      <c r="B9" s="80" t="s">
        <v>25</v>
      </c>
      <c r="C9" s="79"/>
      <c r="D9" s="80" t="s">
        <v>26</v>
      </c>
      <c r="E9" s="79"/>
      <c r="F9" s="80" t="s">
        <v>27</v>
      </c>
      <c r="G9" s="79"/>
      <c r="H9" s="76" t="s">
        <v>25</v>
      </c>
      <c r="I9" s="77"/>
      <c r="J9" s="80" t="s">
        <v>26</v>
      </c>
      <c r="K9" s="79"/>
      <c r="L9" s="80" t="s">
        <v>27</v>
      </c>
      <c r="M9" s="79"/>
      <c r="N9" s="76" t="s">
        <v>25</v>
      </c>
      <c r="O9" s="77"/>
      <c r="P9" s="78" t="s">
        <v>26</v>
      </c>
      <c r="Q9" s="79"/>
    </row>
    <row r="10" spans="1:17" s="17" customFormat="1" ht="15.75">
      <c r="A10" s="20"/>
      <c r="B10" s="74" t="s">
        <v>28</v>
      </c>
      <c r="C10" s="75"/>
      <c r="D10" s="74" t="s">
        <v>29</v>
      </c>
      <c r="E10" s="75"/>
      <c r="F10" s="80" t="s">
        <v>30</v>
      </c>
      <c r="G10" s="79"/>
      <c r="H10" s="74" t="s">
        <v>28</v>
      </c>
      <c r="I10" s="75"/>
      <c r="J10" s="74" t="s">
        <v>29</v>
      </c>
      <c r="K10" s="75"/>
      <c r="L10" s="80" t="s">
        <v>30</v>
      </c>
      <c r="M10" s="79"/>
      <c r="N10" s="81" t="s">
        <v>31</v>
      </c>
      <c r="O10" s="82"/>
      <c r="P10" s="83" t="s">
        <v>32</v>
      </c>
      <c r="Q10" s="82"/>
    </row>
    <row r="11" spans="1:17" s="17" customFormat="1" ht="15.75">
      <c r="A11" s="21" t="s">
        <v>33</v>
      </c>
      <c r="B11" s="74" t="s">
        <v>34</v>
      </c>
      <c r="C11" s="75"/>
      <c r="D11" s="74" t="s">
        <v>35</v>
      </c>
      <c r="E11" s="75"/>
      <c r="F11" s="74" t="s">
        <v>36</v>
      </c>
      <c r="G11" s="75"/>
      <c r="H11" s="74" t="s">
        <v>34</v>
      </c>
      <c r="I11" s="75"/>
      <c r="J11" s="74" t="s">
        <v>35</v>
      </c>
      <c r="K11" s="75"/>
      <c r="L11" s="74" t="s">
        <v>36</v>
      </c>
      <c r="M11" s="75"/>
      <c r="N11" s="22" t="s">
        <v>37</v>
      </c>
      <c r="O11" s="23"/>
      <c r="P11" s="22" t="s">
        <v>37</v>
      </c>
      <c r="Q11" s="24"/>
    </row>
    <row r="12" spans="1:17" s="17" customFormat="1" ht="17.25" customHeight="1">
      <c r="A12" s="25" t="s">
        <v>38</v>
      </c>
      <c r="B12" s="72" t="s">
        <v>39</v>
      </c>
      <c r="C12" s="73"/>
      <c r="D12" s="72" t="s">
        <v>40</v>
      </c>
      <c r="E12" s="73"/>
      <c r="F12" s="72" t="s">
        <v>41</v>
      </c>
      <c r="G12" s="73"/>
      <c r="H12" s="72" t="s">
        <v>42</v>
      </c>
      <c r="I12" s="73"/>
      <c r="J12" s="72" t="s">
        <v>43</v>
      </c>
      <c r="K12" s="73"/>
      <c r="L12" s="72" t="s">
        <v>44</v>
      </c>
      <c r="M12" s="73"/>
      <c r="N12" s="26" t="s">
        <v>45</v>
      </c>
      <c r="O12" s="27" t="s">
        <v>46</v>
      </c>
      <c r="P12" s="26" t="s">
        <v>45</v>
      </c>
      <c r="Q12" s="28" t="s">
        <v>46</v>
      </c>
    </row>
    <row r="13" spans="1:17" ht="28.5">
      <c r="A13" s="29" t="s">
        <v>134</v>
      </c>
      <c r="B13" s="30"/>
      <c r="C13" s="31">
        <f>SUM(C14:C18)</f>
        <v>75057.5</v>
      </c>
      <c r="D13" s="32"/>
      <c r="E13" s="31">
        <f>SUM(E14:E18)</f>
        <v>63881.5</v>
      </c>
      <c r="F13" s="32"/>
      <c r="G13" s="31">
        <f aca="true" t="shared" si="0" ref="G13:G18">C13-E13</f>
        <v>11176</v>
      </c>
      <c r="H13" s="30"/>
      <c r="I13" s="31">
        <f>SUM(I14:I18)</f>
        <v>115467.79999999999</v>
      </c>
      <c r="J13" s="32"/>
      <c r="K13" s="31">
        <f>SUM(K14:K18)</f>
        <v>111685.9</v>
      </c>
      <c r="L13" s="32"/>
      <c r="M13" s="31">
        <f aca="true" t="shared" si="1" ref="M13:M18">I13-K13</f>
        <v>3781.899999999994</v>
      </c>
      <c r="N13" s="33">
        <f aca="true" t="shared" si="2" ref="N13:N18">C13-I13</f>
        <v>-40410.29999999999</v>
      </c>
      <c r="O13" s="33">
        <f aca="true" t="shared" si="3" ref="O13:O18">(N13/I13)*100</f>
        <v>-34.9970294748839</v>
      </c>
      <c r="P13" s="33">
        <f aca="true" t="shared" si="4" ref="P13:P18">E13-K13</f>
        <v>-47804.399999999994</v>
      </c>
      <c r="Q13" s="34">
        <f aca="true" t="shared" si="5" ref="Q13:Q18">(P13/K13)*100</f>
        <v>-42.80253818969091</v>
      </c>
    </row>
    <row r="14" spans="1:17" ht="39.75" customHeight="1">
      <c r="A14" s="35" t="s">
        <v>47</v>
      </c>
      <c r="B14" s="30" t="s">
        <v>127</v>
      </c>
      <c r="C14" s="31">
        <v>14190.7</v>
      </c>
      <c r="D14" s="30" t="s">
        <v>126</v>
      </c>
      <c r="E14" s="31">
        <v>11714.8</v>
      </c>
      <c r="F14" s="32" t="s">
        <v>126</v>
      </c>
      <c r="G14" s="31">
        <f t="shared" si="0"/>
        <v>2475.9000000000015</v>
      </c>
      <c r="H14" s="30"/>
      <c r="I14" s="31">
        <v>24657.8</v>
      </c>
      <c r="J14" s="32"/>
      <c r="K14" s="31">
        <v>22906.8</v>
      </c>
      <c r="L14" s="32"/>
      <c r="M14" s="31">
        <f t="shared" si="1"/>
        <v>1751</v>
      </c>
      <c r="N14" s="33">
        <f t="shared" si="2"/>
        <v>-10467.099999999999</v>
      </c>
      <c r="O14" s="33">
        <f t="shared" si="3"/>
        <v>-42.44944804483774</v>
      </c>
      <c r="P14" s="33">
        <f t="shared" si="4"/>
        <v>-11192</v>
      </c>
      <c r="Q14" s="34">
        <f t="shared" si="5"/>
        <v>-48.858854139382196</v>
      </c>
    </row>
    <row r="15" spans="1:17" ht="39.75" customHeight="1">
      <c r="A15" s="35" t="s">
        <v>49</v>
      </c>
      <c r="B15" s="30" t="s">
        <v>126</v>
      </c>
      <c r="C15" s="31">
        <v>17182</v>
      </c>
      <c r="D15" s="32" t="s">
        <v>126</v>
      </c>
      <c r="E15" s="31">
        <v>14406.7</v>
      </c>
      <c r="F15" s="32" t="s">
        <v>126</v>
      </c>
      <c r="G15" s="31">
        <f t="shared" si="0"/>
        <v>2775.2999999999993</v>
      </c>
      <c r="H15" s="30"/>
      <c r="I15" s="31">
        <v>19725.9</v>
      </c>
      <c r="J15" s="30"/>
      <c r="K15" s="31">
        <v>20066.2</v>
      </c>
      <c r="L15" s="30"/>
      <c r="M15" s="31">
        <f t="shared" si="1"/>
        <v>-340.2999999999993</v>
      </c>
      <c r="N15" s="33">
        <f t="shared" si="2"/>
        <v>-2543.9000000000015</v>
      </c>
      <c r="O15" s="33">
        <f t="shared" si="3"/>
        <v>-12.896243010458338</v>
      </c>
      <c r="P15" s="33">
        <f t="shared" si="4"/>
        <v>-5659.5</v>
      </c>
      <c r="Q15" s="34">
        <f t="shared" si="5"/>
        <v>-28.20414428242517</v>
      </c>
    </row>
    <row r="16" spans="1:17" ht="39.75" customHeight="1">
      <c r="A16" s="35" t="s">
        <v>50</v>
      </c>
      <c r="B16" s="30" t="s">
        <v>126</v>
      </c>
      <c r="C16" s="31">
        <v>15847</v>
      </c>
      <c r="D16" s="32" t="s">
        <v>126</v>
      </c>
      <c r="E16" s="31">
        <v>13478.8</v>
      </c>
      <c r="F16" s="32" t="s">
        <v>126</v>
      </c>
      <c r="G16" s="31">
        <f t="shared" si="0"/>
        <v>2368.2000000000007</v>
      </c>
      <c r="H16" s="30" t="s">
        <v>126</v>
      </c>
      <c r="I16" s="31">
        <v>24033.6</v>
      </c>
      <c r="J16" s="30"/>
      <c r="K16" s="31">
        <v>22744.9</v>
      </c>
      <c r="L16" s="30" t="s">
        <v>126</v>
      </c>
      <c r="M16" s="31">
        <f t="shared" si="1"/>
        <v>1288.699999999997</v>
      </c>
      <c r="N16" s="33">
        <f t="shared" si="2"/>
        <v>-8186.5999999999985</v>
      </c>
      <c r="O16" s="33">
        <f t="shared" si="3"/>
        <v>-34.06314493043073</v>
      </c>
      <c r="P16" s="33">
        <f t="shared" si="4"/>
        <v>-9266.100000000002</v>
      </c>
      <c r="Q16" s="34">
        <f t="shared" si="5"/>
        <v>-40.73924264340578</v>
      </c>
    </row>
    <row r="17" spans="1:17" ht="39.75" customHeight="1">
      <c r="A17" s="35" t="s">
        <v>51</v>
      </c>
      <c r="B17" s="30" t="s">
        <v>126</v>
      </c>
      <c r="C17" s="31">
        <v>14507.6</v>
      </c>
      <c r="D17" s="32" t="s">
        <v>126</v>
      </c>
      <c r="E17" s="31">
        <v>12406.6</v>
      </c>
      <c r="F17" s="32" t="s">
        <v>126</v>
      </c>
      <c r="G17" s="31">
        <f t="shared" si="0"/>
        <v>2101</v>
      </c>
      <c r="H17" s="30"/>
      <c r="I17" s="31">
        <v>23952.9</v>
      </c>
      <c r="J17" s="30"/>
      <c r="K17" s="31">
        <v>22368.4</v>
      </c>
      <c r="L17" s="30"/>
      <c r="M17" s="31">
        <f t="shared" si="1"/>
        <v>1584.5</v>
      </c>
      <c r="N17" s="33">
        <f t="shared" si="2"/>
        <v>-9445.300000000001</v>
      </c>
      <c r="O17" s="33">
        <f t="shared" si="3"/>
        <v>-39.43280354362103</v>
      </c>
      <c r="P17" s="33">
        <f t="shared" si="4"/>
        <v>-9961.800000000001</v>
      </c>
      <c r="Q17" s="34">
        <f t="shared" si="5"/>
        <v>-44.53514779778616</v>
      </c>
    </row>
    <row r="18" spans="1:17" ht="39.75" customHeight="1">
      <c r="A18" s="35" t="s">
        <v>128</v>
      </c>
      <c r="B18" s="30"/>
      <c r="C18" s="31">
        <v>13330.2</v>
      </c>
      <c r="D18" s="32"/>
      <c r="E18" s="31">
        <v>11874.6</v>
      </c>
      <c r="F18" s="32"/>
      <c r="G18" s="31">
        <f t="shared" si="0"/>
        <v>1455.6000000000004</v>
      </c>
      <c r="H18" s="30"/>
      <c r="I18" s="31">
        <v>23097.6</v>
      </c>
      <c r="J18" s="30"/>
      <c r="K18" s="31">
        <v>23599.6</v>
      </c>
      <c r="L18" s="30"/>
      <c r="M18" s="31">
        <f t="shared" si="1"/>
        <v>-502</v>
      </c>
      <c r="N18" s="33">
        <f t="shared" si="2"/>
        <v>-9767.399999999998</v>
      </c>
      <c r="O18" s="33">
        <f t="shared" si="3"/>
        <v>-42.28751039068994</v>
      </c>
      <c r="P18" s="33">
        <f t="shared" si="4"/>
        <v>-11724.999999999998</v>
      </c>
      <c r="Q18" s="34">
        <f t="shared" si="5"/>
        <v>-49.683045475347036</v>
      </c>
    </row>
    <row r="19" spans="1:17" ht="9.75" customHeight="1">
      <c r="A19" s="36"/>
      <c r="B19" s="36"/>
      <c r="C19" s="37"/>
      <c r="D19" s="37"/>
      <c r="E19" s="37"/>
      <c r="F19" s="37"/>
      <c r="G19" s="37"/>
      <c r="H19" s="37"/>
      <c r="I19" s="37"/>
      <c r="J19" s="37"/>
      <c r="K19" s="37"/>
      <c r="L19" s="37"/>
      <c r="M19" s="37"/>
      <c r="N19" s="37"/>
      <c r="O19" s="37"/>
      <c r="P19" s="37"/>
      <c r="Q19" s="38"/>
    </row>
    <row r="20" spans="1:2" ht="15" customHeight="1">
      <c r="A20" s="12" t="s">
        <v>52</v>
      </c>
      <c r="B20" s="13"/>
    </row>
    <row r="21" spans="1:2" ht="15" customHeight="1">
      <c r="A21" s="39" t="s">
        <v>53</v>
      </c>
      <c r="B21" s="39"/>
    </row>
  </sheetData>
  <sheetProtection/>
  <mergeCells count="36">
    <mergeCell ref="P3:Q3"/>
    <mergeCell ref="P6:Q6"/>
    <mergeCell ref="B7:G7"/>
    <mergeCell ref="H7:M7"/>
    <mergeCell ref="N7:Q7"/>
    <mergeCell ref="B8:G8"/>
    <mergeCell ref="H8:M8"/>
    <mergeCell ref="N8:Q8"/>
    <mergeCell ref="B9:C9"/>
    <mergeCell ref="D9:E9"/>
    <mergeCell ref="F9:G9"/>
    <mergeCell ref="H9:I9"/>
    <mergeCell ref="J9:K9"/>
    <mergeCell ref="L9:M9"/>
    <mergeCell ref="N9:O9"/>
    <mergeCell ref="P9:Q9"/>
    <mergeCell ref="B10:C10"/>
    <mergeCell ref="D10:E10"/>
    <mergeCell ref="F10:G10"/>
    <mergeCell ref="H10:I10"/>
    <mergeCell ref="J10:K10"/>
    <mergeCell ref="L10:M10"/>
    <mergeCell ref="N10:O10"/>
    <mergeCell ref="P10:Q10"/>
    <mergeCell ref="B11:C11"/>
    <mergeCell ref="D11:E11"/>
    <mergeCell ref="F11:G11"/>
    <mergeCell ref="H11:I11"/>
    <mergeCell ref="J11:K11"/>
    <mergeCell ref="L11:M11"/>
    <mergeCell ref="B12:C12"/>
    <mergeCell ref="D12:E12"/>
    <mergeCell ref="F12:G12"/>
    <mergeCell ref="H12:I12"/>
    <mergeCell ref="J12:K12"/>
    <mergeCell ref="L12:M12"/>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O24"/>
  <sheetViews>
    <sheetView zoomScalePageLayoutView="0" workbookViewId="0" topLeftCell="A7">
      <selection activeCell="A13" sqref="A13"/>
    </sheetView>
  </sheetViews>
  <sheetFormatPr defaultColWidth="9.00390625" defaultRowHeight="15.75"/>
  <cols>
    <col min="1" max="1" width="16.125" style="12" customWidth="1"/>
    <col min="2" max="2" width="4.75390625" style="12" customWidth="1"/>
    <col min="3" max="3" width="16.625" style="15" customWidth="1"/>
    <col min="4" max="4" width="4.75390625" style="15" customWidth="1"/>
    <col min="5" max="5" width="16.625" style="15" customWidth="1"/>
    <col min="6" max="6" width="4.75390625" style="15" customWidth="1"/>
    <col min="7" max="7" width="16.625" style="15" customWidth="1"/>
    <col min="8" max="8" width="12.50390625" style="15" customWidth="1"/>
    <col min="9" max="9" width="10.625" style="15" customWidth="1"/>
    <col min="10" max="10" width="12.50390625" style="15" customWidth="1"/>
    <col min="11" max="12" width="10.625" style="11" customWidth="1"/>
    <col min="13" max="13" width="13.50390625" style="11" customWidth="1"/>
    <col min="14" max="14" width="10.50390625" style="11" customWidth="1"/>
    <col min="15" max="17" width="14.50390625" style="11" customWidth="1"/>
    <col min="18" max="16384" width="8.875" style="11" customWidth="1"/>
  </cols>
  <sheetData>
    <row r="1" spans="1:14" s="6" customFormat="1" ht="24">
      <c r="A1" s="1" t="s">
        <v>54</v>
      </c>
      <c r="B1" s="2"/>
      <c r="C1" s="3"/>
      <c r="D1" s="3"/>
      <c r="E1" s="3"/>
      <c r="F1" s="3"/>
      <c r="G1" s="3"/>
      <c r="H1" s="4"/>
      <c r="I1" s="4"/>
      <c r="J1" s="4"/>
      <c r="K1" s="4"/>
      <c r="L1" s="5"/>
      <c r="M1" s="5"/>
      <c r="N1" s="5"/>
    </row>
    <row r="2" spans="1:14" ht="15" customHeight="1">
      <c r="A2" s="7" t="s">
        <v>55</v>
      </c>
      <c r="B2" s="7"/>
      <c r="C2" s="8"/>
      <c r="D2" s="8"/>
      <c r="E2" s="8"/>
      <c r="F2" s="8"/>
      <c r="G2" s="8"/>
      <c r="H2" s="9"/>
      <c r="I2" s="9"/>
      <c r="J2" s="9"/>
      <c r="K2" s="9"/>
      <c r="L2" s="10"/>
      <c r="M2" s="10"/>
      <c r="N2" s="10"/>
    </row>
    <row r="3" spans="1:14" ht="7.5" customHeight="1" hidden="1">
      <c r="A3" s="7"/>
      <c r="B3" s="7"/>
      <c r="C3" s="8"/>
      <c r="D3" s="8"/>
      <c r="E3" s="8"/>
      <c r="F3" s="8"/>
      <c r="G3" s="8"/>
      <c r="H3" s="9"/>
      <c r="I3" s="9"/>
      <c r="J3" s="3"/>
      <c r="K3" s="9"/>
      <c r="L3" s="10"/>
      <c r="M3" s="10"/>
      <c r="N3" s="10"/>
    </row>
    <row r="4" spans="1:14" ht="15" customHeight="1">
      <c r="A4" s="7"/>
      <c r="B4" s="7"/>
      <c r="C4" s="8"/>
      <c r="D4" s="8"/>
      <c r="E4" s="8"/>
      <c r="F4" s="8"/>
      <c r="G4" s="8"/>
      <c r="H4" s="9"/>
      <c r="I4" s="9"/>
      <c r="J4" s="84" t="s">
        <v>17</v>
      </c>
      <c r="K4" s="84"/>
      <c r="L4" s="10"/>
      <c r="M4" s="10"/>
      <c r="N4" s="10"/>
    </row>
    <row r="5" spans="1:11" ht="15" customHeight="1">
      <c r="A5" s="12" t="s">
        <v>56</v>
      </c>
      <c r="B5" s="13"/>
      <c r="C5" s="14" t="s">
        <v>57</v>
      </c>
      <c r="D5" s="14"/>
      <c r="H5" s="11"/>
      <c r="I5" s="11"/>
      <c r="J5" s="85" t="s">
        <v>20</v>
      </c>
      <c r="K5" s="85"/>
    </row>
    <row r="6" spans="1:11" s="17" customFormat="1" ht="15.75">
      <c r="A6" s="16"/>
      <c r="B6" s="105"/>
      <c r="C6" s="87"/>
      <c r="D6" s="87"/>
      <c r="E6" s="87"/>
      <c r="F6" s="87"/>
      <c r="G6" s="88"/>
      <c r="H6" s="86" t="s">
        <v>21</v>
      </c>
      <c r="I6" s="106"/>
      <c r="J6" s="106"/>
      <c r="K6" s="107"/>
    </row>
    <row r="7" spans="1:11" s="17" customFormat="1" ht="15.75">
      <c r="A7" s="18" t="s">
        <v>58</v>
      </c>
      <c r="B7" s="108" t="s">
        <v>59</v>
      </c>
      <c r="C7" s="109"/>
      <c r="D7" s="109"/>
      <c r="E7" s="109"/>
      <c r="F7" s="109"/>
      <c r="G7" s="110"/>
      <c r="H7" s="81" t="s">
        <v>23</v>
      </c>
      <c r="I7" s="94"/>
      <c r="J7" s="94"/>
      <c r="K7" s="95"/>
    </row>
    <row r="8" spans="1:11" s="42" customFormat="1" ht="15.75">
      <c r="A8" s="19" t="s">
        <v>24</v>
      </c>
      <c r="B8" s="91" t="s">
        <v>60</v>
      </c>
      <c r="C8" s="92"/>
      <c r="D8" s="92"/>
      <c r="E8" s="92"/>
      <c r="F8" s="92"/>
      <c r="G8" s="93"/>
      <c r="H8" s="40" t="s">
        <v>61</v>
      </c>
      <c r="I8" s="41"/>
      <c r="J8" s="40" t="s">
        <v>62</v>
      </c>
      <c r="K8" s="41"/>
    </row>
    <row r="9" spans="1:11" s="42" customFormat="1" ht="15.75">
      <c r="A9" s="43"/>
      <c r="B9" s="103"/>
      <c r="C9" s="90"/>
      <c r="D9" s="76" t="s">
        <v>61</v>
      </c>
      <c r="E9" s="77"/>
      <c r="F9" s="76" t="s">
        <v>62</v>
      </c>
      <c r="G9" s="77"/>
      <c r="H9" s="74" t="s">
        <v>63</v>
      </c>
      <c r="I9" s="79"/>
      <c r="J9" s="104" t="s">
        <v>64</v>
      </c>
      <c r="K9" s="79"/>
    </row>
    <row r="10" spans="1:11" s="42" customFormat="1" ht="15.75">
      <c r="A10" s="20"/>
      <c r="B10" s="80" t="s">
        <v>65</v>
      </c>
      <c r="C10" s="100"/>
      <c r="D10" s="101" t="s">
        <v>40</v>
      </c>
      <c r="E10" s="102"/>
      <c r="F10" s="101" t="s">
        <v>66</v>
      </c>
      <c r="G10" s="102"/>
      <c r="H10" s="81" t="s">
        <v>67</v>
      </c>
      <c r="I10" s="82"/>
      <c r="J10" s="83" t="s">
        <v>68</v>
      </c>
      <c r="K10" s="82"/>
    </row>
    <row r="11" spans="1:11" s="17" customFormat="1" ht="15.75">
      <c r="A11" s="21" t="s">
        <v>33</v>
      </c>
      <c r="B11" s="74" t="s">
        <v>69</v>
      </c>
      <c r="C11" s="75"/>
      <c r="D11" s="74" t="s">
        <v>63</v>
      </c>
      <c r="E11" s="75"/>
      <c r="F11" s="74" t="s">
        <v>64</v>
      </c>
      <c r="G11" s="75"/>
      <c r="H11" s="22" t="s">
        <v>37</v>
      </c>
      <c r="I11" s="23"/>
      <c r="J11" s="22" t="s">
        <v>37</v>
      </c>
      <c r="K11" s="24"/>
    </row>
    <row r="12" spans="1:15" s="17" customFormat="1" ht="15.75">
      <c r="A12" s="25" t="s">
        <v>38</v>
      </c>
      <c r="B12" s="96"/>
      <c r="C12" s="97"/>
      <c r="D12" s="98" t="s">
        <v>67</v>
      </c>
      <c r="E12" s="99"/>
      <c r="F12" s="98" t="s">
        <v>68</v>
      </c>
      <c r="G12" s="99"/>
      <c r="H12" s="26" t="s">
        <v>45</v>
      </c>
      <c r="I12" s="27" t="s">
        <v>46</v>
      </c>
      <c r="J12" s="26" t="s">
        <v>45</v>
      </c>
      <c r="K12" s="28" t="s">
        <v>46</v>
      </c>
      <c r="M12" s="17" t="s">
        <v>116</v>
      </c>
      <c r="O12" s="17" t="s">
        <v>117</v>
      </c>
    </row>
    <row r="13" spans="1:15" ht="27">
      <c r="A13" s="44" t="s">
        <v>135</v>
      </c>
      <c r="B13" s="30"/>
      <c r="C13" s="31">
        <f aca="true" t="shared" si="0" ref="C13:C18">E13+G13</f>
        <v>75057.5</v>
      </c>
      <c r="D13" s="45"/>
      <c r="E13" s="46">
        <f>SUM(E14:E18)</f>
        <v>7381.5</v>
      </c>
      <c r="F13" s="47"/>
      <c r="G13" s="46">
        <f>SUM(G14:G18)</f>
        <v>67676</v>
      </c>
      <c r="H13" s="48">
        <f aca="true" t="shared" si="1" ref="H13:H18">E13-M13</f>
        <v>-4482.200000000001</v>
      </c>
      <c r="I13" s="48">
        <f aca="true" t="shared" si="2" ref="I13:I18">(H13/E13)*100</f>
        <v>-60.72207545891758</v>
      </c>
      <c r="J13" s="48">
        <f aca="true" t="shared" si="3" ref="J13:J18">G13-O13</f>
        <v>-35928.100000000006</v>
      </c>
      <c r="K13" s="49">
        <f aca="true" t="shared" si="4" ref="K13:K18">(J13/G13)*100</f>
        <v>-53.08839174892134</v>
      </c>
      <c r="M13" s="11">
        <f>SUM(M14:M18)</f>
        <v>11863.7</v>
      </c>
      <c r="O13" s="11">
        <f>SUM(O14:O18)</f>
        <v>103604.1</v>
      </c>
    </row>
    <row r="14" spans="1:15" ht="36.75" customHeight="1">
      <c r="A14" s="35" t="s">
        <v>70</v>
      </c>
      <c r="B14" s="30"/>
      <c r="C14" s="31">
        <f t="shared" si="0"/>
        <v>14190.7</v>
      </c>
      <c r="D14" s="45" t="s">
        <v>126</v>
      </c>
      <c r="E14" s="31">
        <v>1527</v>
      </c>
      <c r="F14" s="32" t="s">
        <v>126</v>
      </c>
      <c r="G14" s="31">
        <v>12663.7</v>
      </c>
      <c r="H14" s="48">
        <f t="shared" si="1"/>
        <v>-995.5999999999999</v>
      </c>
      <c r="I14" s="48">
        <f t="shared" si="2"/>
        <v>-65.19973804846103</v>
      </c>
      <c r="J14" s="48">
        <f t="shared" si="3"/>
        <v>-9471.5</v>
      </c>
      <c r="K14" s="49">
        <f t="shared" si="4"/>
        <v>-74.79251719481668</v>
      </c>
      <c r="M14" s="11">
        <v>2522.6</v>
      </c>
      <c r="O14" s="11">
        <v>22135.2</v>
      </c>
    </row>
    <row r="15" spans="1:15" ht="36.75" customHeight="1">
      <c r="A15" s="35" t="s">
        <v>71</v>
      </c>
      <c r="B15" s="30" t="s">
        <v>126</v>
      </c>
      <c r="C15" s="31">
        <f t="shared" si="0"/>
        <v>17182</v>
      </c>
      <c r="D15" s="45" t="s">
        <v>48</v>
      </c>
      <c r="E15" s="31">
        <v>1587.9</v>
      </c>
      <c r="F15" s="32" t="s">
        <v>126</v>
      </c>
      <c r="G15" s="31">
        <v>15594.1</v>
      </c>
      <c r="H15" s="48">
        <f t="shared" si="1"/>
        <v>-163.79999999999995</v>
      </c>
      <c r="I15" s="48">
        <f t="shared" si="2"/>
        <v>-10.315511052333266</v>
      </c>
      <c r="J15" s="48">
        <f t="shared" si="3"/>
        <v>-2380.1000000000004</v>
      </c>
      <c r="K15" s="49">
        <f t="shared" si="4"/>
        <v>-15.26282376026831</v>
      </c>
      <c r="M15" s="11">
        <v>1751.7</v>
      </c>
      <c r="O15" s="11">
        <v>17974.2</v>
      </c>
    </row>
    <row r="16" spans="1:15" ht="36.75" customHeight="1">
      <c r="A16" s="35" t="s">
        <v>72</v>
      </c>
      <c r="B16" s="30" t="s">
        <v>126</v>
      </c>
      <c r="C16" s="31">
        <f t="shared" si="0"/>
        <v>15847</v>
      </c>
      <c r="D16" s="45" t="s">
        <v>126</v>
      </c>
      <c r="E16" s="31">
        <v>1536.4</v>
      </c>
      <c r="F16" s="32" t="s">
        <v>126</v>
      </c>
      <c r="G16" s="31">
        <v>14310.6</v>
      </c>
      <c r="H16" s="48">
        <f t="shared" si="1"/>
        <v>-1048</v>
      </c>
      <c r="I16" s="48">
        <f t="shared" si="2"/>
        <v>-68.21140328039573</v>
      </c>
      <c r="J16" s="48">
        <f t="shared" si="3"/>
        <v>-7138.6</v>
      </c>
      <c r="K16" s="49">
        <f t="shared" si="4"/>
        <v>-49.88330328567635</v>
      </c>
      <c r="M16" s="11">
        <v>2584.4</v>
      </c>
      <c r="O16" s="11">
        <v>21449.2</v>
      </c>
    </row>
    <row r="17" spans="1:15" ht="36.75" customHeight="1">
      <c r="A17" s="35" t="s">
        <v>73</v>
      </c>
      <c r="B17" s="30" t="s">
        <v>126</v>
      </c>
      <c r="C17" s="31">
        <f t="shared" si="0"/>
        <v>14507.6</v>
      </c>
      <c r="D17" s="45" t="s">
        <v>126</v>
      </c>
      <c r="E17" s="31">
        <v>1488</v>
      </c>
      <c r="F17" s="32" t="s">
        <v>126</v>
      </c>
      <c r="G17" s="31">
        <v>13019.6</v>
      </c>
      <c r="H17" s="48">
        <f t="shared" si="1"/>
        <v>-986.0999999999999</v>
      </c>
      <c r="I17" s="48">
        <f t="shared" si="2"/>
        <v>-66.27016129032258</v>
      </c>
      <c r="J17" s="48">
        <f t="shared" si="3"/>
        <v>-8459.199999999999</v>
      </c>
      <c r="K17" s="49">
        <f t="shared" si="4"/>
        <v>-64.97281022458446</v>
      </c>
      <c r="M17" s="11">
        <v>2474.1</v>
      </c>
      <c r="O17" s="11">
        <v>21478.8</v>
      </c>
    </row>
    <row r="18" spans="1:15" ht="36.75" customHeight="1">
      <c r="A18" s="35" t="s">
        <v>129</v>
      </c>
      <c r="B18" s="30"/>
      <c r="C18" s="31">
        <f t="shared" si="0"/>
        <v>13330.2</v>
      </c>
      <c r="D18" s="30"/>
      <c r="E18" s="31">
        <v>1242.2</v>
      </c>
      <c r="F18" s="32"/>
      <c r="G18" s="31">
        <v>12088</v>
      </c>
      <c r="H18" s="48">
        <f t="shared" si="1"/>
        <v>-1288.7</v>
      </c>
      <c r="I18" s="48">
        <f t="shared" si="2"/>
        <v>-103.74335855739815</v>
      </c>
      <c r="J18" s="48">
        <f t="shared" si="3"/>
        <v>-8478.7</v>
      </c>
      <c r="K18" s="49">
        <f t="shared" si="4"/>
        <v>-70.14146260754468</v>
      </c>
      <c r="M18" s="11">
        <v>2530.9</v>
      </c>
      <c r="O18" s="11">
        <v>20566.7</v>
      </c>
    </row>
    <row r="19" spans="1:11" ht="9.75" customHeight="1">
      <c r="A19" s="36"/>
      <c r="B19" s="36"/>
      <c r="C19" s="37"/>
      <c r="D19" s="37"/>
      <c r="E19" s="37"/>
      <c r="F19" s="37"/>
      <c r="G19" s="37"/>
      <c r="H19" s="51"/>
      <c r="I19" s="51"/>
      <c r="J19" s="51"/>
      <c r="K19" s="52"/>
    </row>
    <row r="20" spans="1:2" ht="15" customHeight="1">
      <c r="A20" s="12" t="s">
        <v>74</v>
      </c>
      <c r="B20" s="13"/>
    </row>
    <row r="21" spans="1:2" ht="15" customHeight="1">
      <c r="A21" s="12" t="s">
        <v>75</v>
      </c>
      <c r="B21" s="13"/>
    </row>
    <row r="22" spans="1:14" ht="15" customHeight="1">
      <c r="A22" s="39" t="s">
        <v>76</v>
      </c>
      <c r="B22" s="39"/>
      <c r="C22" s="53"/>
      <c r="D22" s="53"/>
      <c r="E22" s="53"/>
      <c r="F22" s="53"/>
      <c r="G22" s="53"/>
      <c r="H22" s="53"/>
      <c r="I22" s="53"/>
      <c r="J22" s="53"/>
      <c r="K22" s="53"/>
      <c r="L22" s="53"/>
      <c r="M22" s="53"/>
      <c r="N22" s="53"/>
    </row>
    <row r="23" spans="1:14" ht="15" customHeight="1">
      <c r="A23" s="39" t="s">
        <v>77</v>
      </c>
      <c r="B23" s="39"/>
      <c r="C23" s="53"/>
      <c r="D23" s="53"/>
      <c r="E23" s="53"/>
      <c r="F23" s="53"/>
      <c r="G23" s="53"/>
      <c r="H23" s="53"/>
      <c r="I23" s="53"/>
      <c r="J23" s="53"/>
      <c r="K23" s="53"/>
      <c r="L23" s="53"/>
      <c r="M23" s="53"/>
      <c r="N23" s="53"/>
    </row>
    <row r="24" spans="1:14" ht="15" customHeight="1">
      <c r="A24" s="39" t="s">
        <v>78</v>
      </c>
      <c r="B24" s="39"/>
      <c r="C24" s="53"/>
      <c r="D24" s="53"/>
      <c r="E24" s="53"/>
      <c r="F24" s="53"/>
      <c r="G24" s="53"/>
      <c r="H24" s="53"/>
      <c r="I24" s="53"/>
      <c r="J24" s="53"/>
      <c r="K24" s="53"/>
      <c r="L24" s="53"/>
      <c r="M24" s="53"/>
      <c r="N24" s="53"/>
    </row>
  </sheetData>
  <sheetProtection/>
  <mergeCells count="23">
    <mergeCell ref="J9:K9"/>
    <mergeCell ref="J4:K4"/>
    <mergeCell ref="J5:K5"/>
    <mergeCell ref="B6:G6"/>
    <mergeCell ref="H6:K6"/>
    <mergeCell ref="B7:G7"/>
    <mergeCell ref="H7:K7"/>
    <mergeCell ref="H10:I10"/>
    <mergeCell ref="J10:K10"/>
    <mergeCell ref="B11:C11"/>
    <mergeCell ref="D11:E11"/>
    <mergeCell ref="F11:G11"/>
    <mergeCell ref="B8:G8"/>
    <mergeCell ref="B9:C9"/>
    <mergeCell ref="D9:E9"/>
    <mergeCell ref="F9:G9"/>
    <mergeCell ref="H9:I9"/>
    <mergeCell ref="B12:C12"/>
    <mergeCell ref="D12:E12"/>
    <mergeCell ref="F12:G12"/>
    <mergeCell ref="B10:C10"/>
    <mergeCell ref="D10:E10"/>
    <mergeCell ref="F10:G10"/>
  </mergeCells>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O21"/>
  <sheetViews>
    <sheetView zoomScalePageLayoutView="0" workbookViewId="0" topLeftCell="A1">
      <selection activeCell="A13" sqref="A13"/>
    </sheetView>
  </sheetViews>
  <sheetFormatPr defaultColWidth="9.00390625" defaultRowHeight="15.75"/>
  <cols>
    <col min="1" max="1" width="16.125" style="12" customWidth="1"/>
    <col min="2" max="2" width="4.75390625" style="12" customWidth="1"/>
    <col min="3" max="3" width="16.625" style="15" customWidth="1"/>
    <col min="4" max="4" width="4.75390625" style="15" customWidth="1"/>
    <col min="5" max="5" width="16.625" style="15" customWidth="1"/>
    <col min="6" max="6" width="4.75390625" style="15" customWidth="1"/>
    <col min="7" max="7" width="16.625" style="15" customWidth="1"/>
    <col min="8" max="8" width="12.625" style="15" customWidth="1"/>
    <col min="9" max="9" width="10.75390625" style="15" customWidth="1"/>
    <col min="10" max="10" width="12.50390625" style="53" customWidth="1"/>
    <col min="11" max="12" width="10.625" style="11" customWidth="1"/>
    <col min="13" max="13" width="13.50390625" style="11" customWidth="1"/>
    <col min="14" max="14" width="10.50390625" style="11" customWidth="1"/>
    <col min="15" max="16" width="14.50390625" style="11" customWidth="1"/>
    <col min="17" max="16384" width="8.875" style="11" customWidth="1"/>
  </cols>
  <sheetData>
    <row r="1" spans="1:13" s="6" customFormat="1" ht="24">
      <c r="A1" s="1" t="s">
        <v>79</v>
      </c>
      <c r="B1" s="2"/>
      <c r="C1" s="3"/>
      <c r="D1" s="3"/>
      <c r="E1" s="3"/>
      <c r="F1" s="3"/>
      <c r="G1" s="3"/>
      <c r="H1" s="4"/>
      <c r="I1" s="4"/>
      <c r="J1" s="4"/>
      <c r="K1" s="4"/>
      <c r="L1" s="5"/>
      <c r="M1" s="5"/>
    </row>
    <row r="2" spans="1:13" ht="15" customHeight="1">
      <c r="A2" s="7" t="s">
        <v>80</v>
      </c>
      <c r="B2" s="7"/>
      <c r="C2" s="8"/>
      <c r="D2" s="8"/>
      <c r="E2" s="8"/>
      <c r="F2" s="8"/>
      <c r="G2" s="8"/>
      <c r="H2" s="9"/>
      <c r="I2" s="9"/>
      <c r="J2" s="9"/>
      <c r="K2" s="9"/>
      <c r="L2" s="10"/>
      <c r="M2" s="10"/>
    </row>
    <row r="3" spans="1:13" ht="15" customHeight="1" hidden="1">
      <c r="A3" s="7"/>
      <c r="B3" s="7"/>
      <c r="C3" s="8"/>
      <c r="D3" s="8"/>
      <c r="E3" s="8"/>
      <c r="F3" s="8"/>
      <c r="G3" s="8"/>
      <c r="H3" s="9"/>
      <c r="I3" s="9"/>
      <c r="J3" s="3"/>
      <c r="K3" s="9"/>
      <c r="L3" s="10"/>
      <c r="M3" s="10"/>
    </row>
    <row r="4" spans="1:13" ht="15" customHeight="1">
      <c r="A4" s="7"/>
      <c r="B4" s="7"/>
      <c r="C4" s="8"/>
      <c r="D4" s="8"/>
      <c r="E4" s="8"/>
      <c r="F4" s="8"/>
      <c r="G4" s="8"/>
      <c r="H4" s="9"/>
      <c r="I4" s="9"/>
      <c r="J4" s="84" t="s">
        <v>17</v>
      </c>
      <c r="K4" s="84"/>
      <c r="L4" s="10"/>
      <c r="M4" s="10"/>
    </row>
    <row r="5" spans="1:11" ht="15" customHeight="1">
      <c r="A5" s="12" t="s">
        <v>81</v>
      </c>
      <c r="B5" s="13"/>
      <c r="C5" s="14" t="s">
        <v>82</v>
      </c>
      <c r="D5" s="14"/>
      <c r="H5" s="11"/>
      <c r="I5" s="11"/>
      <c r="J5" s="85" t="s">
        <v>20</v>
      </c>
      <c r="K5" s="85"/>
    </row>
    <row r="6" spans="1:11" s="17" customFormat="1" ht="15.75">
      <c r="A6" s="16"/>
      <c r="B6" s="105"/>
      <c r="C6" s="87"/>
      <c r="D6" s="87"/>
      <c r="E6" s="87"/>
      <c r="F6" s="87"/>
      <c r="G6" s="88"/>
      <c r="H6" s="106" t="s">
        <v>21</v>
      </c>
      <c r="I6" s="106"/>
      <c r="J6" s="106"/>
      <c r="K6" s="107"/>
    </row>
    <row r="7" spans="1:11" s="17" customFormat="1" ht="15.75">
      <c r="A7" s="18" t="s">
        <v>58</v>
      </c>
      <c r="B7" s="108" t="s">
        <v>83</v>
      </c>
      <c r="C7" s="111"/>
      <c r="D7" s="111"/>
      <c r="E7" s="111"/>
      <c r="F7" s="111"/>
      <c r="G7" s="112"/>
      <c r="H7" s="83" t="s">
        <v>23</v>
      </c>
      <c r="I7" s="94"/>
      <c r="J7" s="94"/>
      <c r="K7" s="95"/>
    </row>
    <row r="8" spans="1:11" s="17" customFormat="1" ht="15.75">
      <c r="A8" s="19" t="s">
        <v>24</v>
      </c>
      <c r="B8" s="91" t="s">
        <v>84</v>
      </c>
      <c r="C8" s="92"/>
      <c r="D8" s="92"/>
      <c r="E8" s="92"/>
      <c r="F8" s="92"/>
      <c r="G8" s="93"/>
      <c r="H8" s="40" t="s">
        <v>85</v>
      </c>
      <c r="I8" s="41"/>
      <c r="J8" s="40" t="s">
        <v>86</v>
      </c>
      <c r="K8" s="41"/>
    </row>
    <row r="9" spans="1:11" s="17" customFormat="1" ht="15.75">
      <c r="A9" s="54"/>
      <c r="B9" s="103"/>
      <c r="C9" s="90"/>
      <c r="D9" s="76" t="s">
        <v>85</v>
      </c>
      <c r="E9" s="77"/>
      <c r="F9" s="76" t="s">
        <v>87</v>
      </c>
      <c r="G9" s="77"/>
      <c r="H9" s="74" t="s">
        <v>88</v>
      </c>
      <c r="I9" s="79"/>
      <c r="J9" s="104" t="s">
        <v>89</v>
      </c>
      <c r="K9" s="79"/>
    </row>
    <row r="10" spans="1:11" s="17" customFormat="1" ht="15" customHeight="1">
      <c r="A10" s="20"/>
      <c r="B10" s="80" t="s">
        <v>65</v>
      </c>
      <c r="C10" s="100"/>
      <c r="D10" s="101" t="s">
        <v>40</v>
      </c>
      <c r="E10" s="102"/>
      <c r="F10" s="101" t="s">
        <v>42</v>
      </c>
      <c r="G10" s="102"/>
      <c r="H10" s="81" t="s">
        <v>67</v>
      </c>
      <c r="I10" s="82"/>
      <c r="J10" s="83" t="s">
        <v>90</v>
      </c>
      <c r="K10" s="82"/>
    </row>
    <row r="11" spans="1:11" s="17" customFormat="1" ht="15.75">
      <c r="A11" s="21" t="s">
        <v>33</v>
      </c>
      <c r="B11" s="74" t="s">
        <v>69</v>
      </c>
      <c r="C11" s="75"/>
      <c r="D11" s="74" t="s">
        <v>88</v>
      </c>
      <c r="E11" s="75"/>
      <c r="F11" s="74" t="s">
        <v>89</v>
      </c>
      <c r="G11" s="75"/>
      <c r="H11" s="22" t="s">
        <v>37</v>
      </c>
      <c r="I11" s="23"/>
      <c r="J11" s="22" t="s">
        <v>37</v>
      </c>
      <c r="K11" s="24"/>
    </row>
    <row r="12" spans="1:11" s="17" customFormat="1" ht="15.75">
      <c r="A12" s="25" t="s">
        <v>38</v>
      </c>
      <c r="B12" s="91"/>
      <c r="C12" s="93"/>
      <c r="D12" s="98" t="s">
        <v>67</v>
      </c>
      <c r="E12" s="99"/>
      <c r="F12" s="98" t="s">
        <v>90</v>
      </c>
      <c r="G12" s="99"/>
      <c r="H12" s="26" t="s">
        <v>45</v>
      </c>
      <c r="I12" s="27" t="s">
        <v>46</v>
      </c>
      <c r="J12" s="26" t="s">
        <v>45</v>
      </c>
      <c r="K12" s="28" t="s">
        <v>46</v>
      </c>
    </row>
    <row r="13" spans="1:15" ht="27">
      <c r="A13" s="44" t="s">
        <v>135</v>
      </c>
      <c r="B13" s="30"/>
      <c r="C13" s="31">
        <f aca="true" t="shared" si="0" ref="C13:C18">E13+G13</f>
        <v>63881.5</v>
      </c>
      <c r="D13" s="30"/>
      <c r="E13" s="46">
        <f>SUM(E14:E18)</f>
        <v>14302.1</v>
      </c>
      <c r="F13" s="30"/>
      <c r="G13" s="46">
        <f>SUM(G14:G18)</f>
        <v>49579.4</v>
      </c>
      <c r="H13" s="48">
        <f aca="true" t="shared" si="1" ref="H13:H18">E13-M13</f>
        <v>-7937.800000000001</v>
      </c>
      <c r="I13" s="48">
        <f aca="true" t="shared" si="2" ref="I13:I18">(H13/E13)*100</f>
        <v>-55.50094042133673</v>
      </c>
      <c r="J13" s="48">
        <f aca="true" t="shared" si="3" ref="J13:J18">G13-O13</f>
        <v>-39866.6</v>
      </c>
      <c r="K13" s="49">
        <f aca="true" t="shared" si="4" ref="K13:K18">(J13/G13)*100</f>
        <v>-80.40960560232678</v>
      </c>
      <c r="M13" s="11">
        <f>SUM(M14:M18)</f>
        <v>22239.9</v>
      </c>
      <c r="O13" s="11">
        <f>SUM(O14:O18)</f>
        <v>89446</v>
      </c>
    </row>
    <row r="14" spans="1:15" ht="39.75" customHeight="1">
      <c r="A14" s="35" t="s">
        <v>70</v>
      </c>
      <c r="B14" s="30" t="s">
        <v>126</v>
      </c>
      <c r="C14" s="31">
        <f t="shared" si="0"/>
        <v>11714.8</v>
      </c>
      <c r="D14" s="30" t="s">
        <v>48</v>
      </c>
      <c r="E14" s="31">
        <v>2454.4</v>
      </c>
      <c r="F14" s="30" t="s">
        <v>126</v>
      </c>
      <c r="G14" s="31">
        <v>9260.4</v>
      </c>
      <c r="H14" s="48">
        <f t="shared" si="1"/>
        <v>-2233.399999999999</v>
      </c>
      <c r="I14" s="48">
        <f t="shared" si="2"/>
        <v>-90.99576271186437</v>
      </c>
      <c r="J14" s="48">
        <f t="shared" si="3"/>
        <v>-8958.6</v>
      </c>
      <c r="K14" s="49">
        <f t="shared" si="4"/>
        <v>-96.74096151354154</v>
      </c>
      <c r="M14" s="11">
        <v>4687.799999999999</v>
      </c>
      <c r="O14" s="11">
        <v>18219</v>
      </c>
    </row>
    <row r="15" spans="1:15" ht="39.75" customHeight="1">
      <c r="A15" s="35" t="s">
        <v>71</v>
      </c>
      <c r="B15" s="30" t="s">
        <v>126</v>
      </c>
      <c r="C15" s="31">
        <f t="shared" si="0"/>
        <v>14406.7</v>
      </c>
      <c r="D15" s="30" t="s">
        <v>48</v>
      </c>
      <c r="E15" s="31">
        <v>3380.6</v>
      </c>
      <c r="F15" s="30" t="s">
        <v>126</v>
      </c>
      <c r="G15" s="31">
        <v>11026.1</v>
      </c>
      <c r="H15" s="48">
        <f t="shared" si="1"/>
        <v>-829.0999999999999</v>
      </c>
      <c r="I15" s="48">
        <f t="shared" si="2"/>
        <v>-24.525232207300476</v>
      </c>
      <c r="J15" s="48">
        <f t="shared" si="3"/>
        <v>-4830.4</v>
      </c>
      <c r="K15" s="49">
        <f t="shared" si="4"/>
        <v>-43.808780983303244</v>
      </c>
      <c r="M15" s="11">
        <v>4209.7</v>
      </c>
      <c r="O15" s="11">
        <v>15856.5</v>
      </c>
    </row>
    <row r="16" spans="1:15" ht="39.75" customHeight="1">
      <c r="A16" s="35" t="s">
        <v>72</v>
      </c>
      <c r="B16" s="30" t="s">
        <v>126</v>
      </c>
      <c r="C16" s="31">
        <f t="shared" si="0"/>
        <v>13478.8</v>
      </c>
      <c r="D16" s="30" t="s">
        <v>126</v>
      </c>
      <c r="E16" s="31">
        <v>3139</v>
      </c>
      <c r="F16" s="30" t="s">
        <v>126</v>
      </c>
      <c r="G16" s="31">
        <v>10339.8</v>
      </c>
      <c r="H16" s="48">
        <f t="shared" si="1"/>
        <v>-1034.6000000000004</v>
      </c>
      <c r="I16" s="48">
        <f t="shared" si="2"/>
        <v>-32.95954125517682</v>
      </c>
      <c r="J16" s="48">
        <f t="shared" si="3"/>
        <v>-8231.5</v>
      </c>
      <c r="K16" s="49">
        <f t="shared" si="4"/>
        <v>-79.60985705719646</v>
      </c>
      <c r="M16" s="11">
        <v>4173.6</v>
      </c>
      <c r="O16" s="11">
        <v>18571.3</v>
      </c>
    </row>
    <row r="17" spans="1:15" ht="39.75" customHeight="1">
      <c r="A17" s="35" t="s">
        <v>73</v>
      </c>
      <c r="B17" s="30" t="s">
        <v>126</v>
      </c>
      <c r="C17" s="31">
        <f t="shared" si="0"/>
        <v>12406.6</v>
      </c>
      <c r="D17" s="30" t="s">
        <v>126</v>
      </c>
      <c r="E17" s="31">
        <v>2720</v>
      </c>
      <c r="F17" s="30" t="s">
        <v>126</v>
      </c>
      <c r="G17" s="31">
        <v>9686.6</v>
      </c>
      <c r="H17" s="48">
        <f t="shared" si="1"/>
        <v>-1744.1999999999998</v>
      </c>
      <c r="I17" s="48">
        <f t="shared" si="2"/>
        <v>-64.125</v>
      </c>
      <c r="J17" s="48">
        <f t="shared" si="3"/>
        <v>-8217.6</v>
      </c>
      <c r="K17" s="49">
        <f t="shared" si="4"/>
        <v>-84.83472012883779</v>
      </c>
      <c r="M17" s="11">
        <v>4464.2</v>
      </c>
      <c r="O17" s="11">
        <v>17904.2</v>
      </c>
    </row>
    <row r="18" spans="1:15" ht="39.75" customHeight="1">
      <c r="A18" s="35" t="s">
        <v>130</v>
      </c>
      <c r="B18" s="30"/>
      <c r="C18" s="31">
        <f t="shared" si="0"/>
        <v>11874.6</v>
      </c>
      <c r="D18" s="30"/>
      <c r="E18" s="31">
        <v>2608.1</v>
      </c>
      <c r="F18" s="30"/>
      <c r="G18" s="31">
        <v>9266.5</v>
      </c>
      <c r="H18" s="48">
        <f t="shared" si="1"/>
        <v>-2096.5000000000005</v>
      </c>
      <c r="I18" s="48">
        <f t="shared" si="2"/>
        <v>-80.38418772286342</v>
      </c>
      <c r="J18" s="48">
        <f t="shared" si="3"/>
        <v>-9628.5</v>
      </c>
      <c r="K18" s="49">
        <f t="shared" si="4"/>
        <v>-103.90654508174609</v>
      </c>
      <c r="M18" s="11">
        <v>4704.6</v>
      </c>
      <c r="O18" s="11">
        <v>18895</v>
      </c>
    </row>
    <row r="19" spans="1:11" ht="9.75" customHeight="1">
      <c r="A19" s="36"/>
      <c r="B19" s="36"/>
      <c r="C19" s="37"/>
      <c r="D19" s="37"/>
      <c r="E19" s="37"/>
      <c r="F19" s="37"/>
      <c r="G19" s="37"/>
      <c r="H19" s="51"/>
      <c r="I19" s="51"/>
      <c r="J19" s="51"/>
      <c r="K19" s="52"/>
    </row>
    <row r="20" spans="1:2" ht="15" customHeight="1">
      <c r="A20" s="12" t="s">
        <v>91</v>
      </c>
      <c r="B20" s="13"/>
    </row>
    <row r="21" spans="1:14" ht="15" customHeight="1">
      <c r="A21" s="39" t="s">
        <v>92</v>
      </c>
      <c r="B21" s="39"/>
      <c r="C21" s="53"/>
      <c r="D21" s="53"/>
      <c r="E21" s="53"/>
      <c r="F21" s="53"/>
      <c r="G21" s="53"/>
      <c r="H21" s="53"/>
      <c r="I21" s="53"/>
      <c r="K21" s="53"/>
      <c r="L21" s="53"/>
      <c r="M21" s="53"/>
      <c r="N21" s="53"/>
    </row>
  </sheetData>
  <sheetProtection/>
  <mergeCells count="23">
    <mergeCell ref="J9:K9"/>
    <mergeCell ref="J4:K4"/>
    <mergeCell ref="J5:K5"/>
    <mergeCell ref="B6:G6"/>
    <mergeCell ref="H6:K6"/>
    <mergeCell ref="B7:G7"/>
    <mergeCell ref="H7:K7"/>
    <mergeCell ref="H10:I10"/>
    <mergeCell ref="J10:K10"/>
    <mergeCell ref="B11:C11"/>
    <mergeCell ref="D11:E11"/>
    <mergeCell ref="F11:G11"/>
    <mergeCell ref="B8:G8"/>
    <mergeCell ref="B9:C9"/>
    <mergeCell ref="D9:E9"/>
    <mergeCell ref="F9:G9"/>
    <mergeCell ref="H9:I9"/>
    <mergeCell ref="B12:C12"/>
    <mergeCell ref="D12:E12"/>
    <mergeCell ref="F12:G12"/>
    <mergeCell ref="B10:C10"/>
    <mergeCell ref="D10:E10"/>
    <mergeCell ref="F10:G10"/>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K18"/>
  <sheetViews>
    <sheetView zoomScalePageLayoutView="0" workbookViewId="0" topLeftCell="A1">
      <selection activeCell="P12" sqref="P12"/>
    </sheetView>
  </sheetViews>
  <sheetFormatPr defaultColWidth="9.00390625" defaultRowHeight="15.75"/>
  <cols>
    <col min="1" max="1" width="17.50390625" style="66" customWidth="1"/>
    <col min="2" max="2" width="16.00390625" style="53" customWidth="1"/>
    <col min="3" max="3" width="10.75390625" style="53" customWidth="1"/>
    <col min="4" max="4" width="16.00390625" style="53" customWidth="1"/>
    <col min="5" max="5" width="10.75390625" style="53" customWidth="1"/>
    <col min="6" max="6" width="16.00390625" style="53" customWidth="1"/>
    <col min="7" max="7" width="12.75390625" style="53" customWidth="1"/>
    <col min="8" max="8" width="16.00390625" style="53" customWidth="1"/>
    <col min="9" max="9" width="12.75390625" style="53" customWidth="1"/>
    <col min="10" max="16384" width="8.875" style="53" customWidth="1"/>
  </cols>
  <sheetData>
    <row r="1" spans="1:9" s="6" customFormat="1" ht="24">
      <c r="A1" s="1" t="s">
        <v>93</v>
      </c>
      <c r="B1" s="3"/>
      <c r="C1" s="3"/>
      <c r="D1" s="3"/>
      <c r="E1" s="3"/>
      <c r="F1" s="55"/>
      <c r="G1" s="55"/>
      <c r="H1" s="55"/>
      <c r="I1" s="55"/>
    </row>
    <row r="2" spans="1:9" s="11" customFormat="1" ht="15" customHeight="1">
      <c r="A2" s="7" t="s">
        <v>94</v>
      </c>
      <c r="B2" s="8"/>
      <c r="C2" s="8"/>
      <c r="D2" s="8"/>
      <c r="E2" s="8"/>
      <c r="F2" s="55"/>
      <c r="G2" s="55"/>
      <c r="H2" s="55"/>
      <c r="I2" s="55"/>
    </row>
    <row r="3" spans="1:9" s="11" customFormat="1" ht="9.75" customHeight="1">
      <c r="A3" s="3"/>
      <c r="B3" s="8"/>
      <c r="C3" s="8"/>
      <c r="D3" s="8"/>
      <c r="E3" s="8"/>
      <c r="F3" s="55"/>
      <c r="G3" s="55"/>
      <c r="H3" s="55"/>
      <c r="I3" s="55"/>
    </row>
    <row r="4" spans="1:9" s="11" customFormat="1" ht="15" customHeight="1">
      <c r="A4" s="7"/>
      <c r="B4" s="8"/>
      <c r="C4" s="8"/>
      <c r="D4" s="8"/>
      <c r="E4" s="8"/>
      <c r="F4" s="53"/>
      <c r="G4" s="53"/>
      <c r="H4" s="84" t="s">
        <v>17</v>
      </c>
      <c r="I4" s="84"/>
    </row>
    <row r="5" spans="1:9" s="11" customFormat="1" ht="15" customHeight="1">
      <c r="A5" s="12" t="s">
        <v>95</v>
      </c>
      <c r="B5" s="14" t="s">
        <v>96</v>
      </c>
      <c r="C5" s="15"/>
      <c r="D5" s="15"/>
      <c r="E5" s="15"/>
      <c r="F5" s="53"/>
      <c r="G5" s="53"/>
      <c r="H5" s="85" t="s">
        <v>20</v>
      </c>
      <c r="I5" s="85"/>
    </row>
    <row r="6" spans="1:9" s="17" customFormat="1" ht="18" customHeight="1">
      <c r="A6" s="56"/>
      <c r="B6" s="89" t="s">
        <v>59</v>
      </c>
      <c r="C6" s="89"/>
      <c r="D6" s="89"/>
      <c r="E6" s="90"/>
      <c r="F6" s="89" t="s">
        <v>83</v>
      </c>
      <c r="G6" s="89"/>
      <c r="H6" s="89"/>
      <c r="I6" s="90"/>
    </row>
    <row r="7" spans="1:9" s="17" customFormat="1" ht="18" customHeight="1">
      <c r="A7" s="57" t="s">
        <v>58</v>
      </c>
      <c r="B7" s="121" t="s">
        <v>60</v>
      </c>
      <c r="C7" s="122"/>
      <c r="D7" s="122"/>
      <c r="E7" s="123"/>
      <c r="F7" s="121" t="s">
        <v>97</v>
      </c>
      <c r="G7" s="122"/>
      <c r="H7" s="122"/>
      <c r="I7" s="123"/>
    </row>
    <row r="8" spans="1:9" s="42" customFormat="1" ht="18" customHeight="1">
      <c r="A8" s="58" t="s">
        <v>24</v>
      </c>
      <c r="B8" s="59"/>
      <c r="C8" s="41"/>
      <c r="D8" s="103" t="s">
        <v>21</v>
      </c>
      <c r="E8" s="113"/>
      <c r="F8" s="59"/>
      <c r="G8" s="41"/>
      <c r="H8" s="60" t="s">
        <v>21</v>
      </c>
      <c r="I8" s="41"/>
    </row>
    <row r="9" spans="1:9" s="42" customFormat="1" ht="18" customHeight="1">
      <c r="A9" s="61"/>
      <c r="B9" s="114" t="s">
        <v>131</v>
      </c>
      <c r="C9" s="115"/>
      <c r="D9" s="116" t="s">
        <v>98</v>
      </c>
      <c r="E9" s="117"/>
      <c r="F9" s="114" t="s">
        <v>131</v>
      </c>
      <c r="G9" s="115"/>
      <c r="H9" s="116" t="s">
        <v>98</v>
      </c>
      <c r="I9" s="117"/>
    </row>
    <row r="10" spans="1:9" s="42" customFormat="1" ht="18" customHeight="1">
      <c r="A10" s="54" t="s">
        <v>99</v>
      </c>
      <c r="B10" s="118" t="s">
        <v>136</v>
      </c>
      <c r="C10" s="119"/>
      <c r="D10" s="120" t="s">
        <v>137</v>
      </c>
      <c r="E10" s="119"/>
      <c r="F10" s="118" t="s">
        <v>136</v>
      </c>
      <c r="G10" s="119"/>
      <c r="H10" s="120" t="s">
        <v>137</v>
      </c>
      <c r="I10" s="119"/>
    </row>
    <row r="11" spans="1:11" s="17" customFormat="1" ht="18" customHeight="1">
      <c r="A11" s="62" t="s">
        <v>100</v>
      </c>
      <c r="B11" s="63" t="s">
        <v>37</v>
      </c>
      <c r="C11" s="42"/>
      <c r="D11" s="63" t="s">
        <v>37</v>
      </c>
      <c r="E11" s="64"/>
      <c r="F11" s="63" t="s">
        <v>37</v>
      </c>
      <c r="G11" s="42"/>
      <c r="H11" s="63" t="s">
        <v>37</v>
      </c>
      <c r="I11" s="64"/>
      <c r="J11" s="17" t="s">
        <v>118</v>
      </c>
      <c r="K11" s="17" t="s">
        <v>119</v>
      </c>
    </row>
    <row r="12" spans="1:11" s="17" customFormat="1" ht="18" customHeight="1">
      <c r="A12" s="25" t="s">
        <v>101</v>
      </c>
      <c r="B12" s="26" t="s">
        <v>45</v>
      </c>
      <c r="C12" s="27" t="s">
        <v>46</v>
      </c>
      <c r="D12" s="26" t="s">
        <v>45</v>
      </c>
      <c r="E12" s="28" t="s">
        <v>46</v>
      </c>
      <c r="F12" s="26" t="s">
        <v>45</v>
      </c>
      <c r="G12" s="27" t="s">
        <v>46</v>
      </c>
      <c r="H12" s="26" t="s">
        <v>45</v>
      </c>
      <c r="I12" s="28" t="s">
        <v>46</v>
      </c>
      <c r="J12" s="17">
        <v>9705</v>
      </c>
      <c r="K12" s="17">
        <v>9705</v>
      </c>
    </row>
    <row r="13" spans="1:11" s="11" customFormat="1" ht="31.5">
      <c r="A13" s="65" t="s">
        <v>102</v>
      </c>
      <c r="B13" s="48">
        <v>1137.7</v>
      </c>
      <c r="C13" s="48">
        <f>(B13/B17)*100</f>
        <v>8.530979821687</v>
      </c>
      <c r="D13" s="48">
        <f>B13-J13</f>
        <v>-877.8999999999999</v>
      </c>
      <c r="E13" s="49">
        <f>(D13/J13)*100</f>
        <v>-43.55526890256003</v>
      </c>
      <c r="F13" s="48">
        <v>272.2</v>
      </c>
      <c r="G13" s="48">
        <f>(F13/F17)*100</f>
        <v>2.2922491326169707</v>
      </c>
      <c r="H13" s="48">
        <f>D13-K13</f>
        <v>-1512</v>
      </c>
      <c r="I13" s="49">
        <f>(H13/K13)*100</f>
        <v>-238.44819429112127</v>
      </c>
      <c r="J13" s="11">
        <v>2015.6</v>
      </c>
      <c r="K13" s="11">
        <v>634.1</v>
      </c>
    </row>
    <row r="14" spans="1:11" s="11" customFormat="1" ht="31.5">
      <c r="A14" s="65" t="s">
        <v>103</v>
      </c>
      <c r="B14" s="50">
        <v>792.7</v>
      </c>
      <c r="C14" s="48">
        <f>(B14/B17)*100</f>
        <v>5.944016616552066</v>
      </c>
      <c r="D14" s="48">
        <f>B14-J14</f>
        <v>-613.3999999999999</v>
      </c>
      <c r="E14" s="49">
        <f>(D14/J14)*100</f>
        <v>-43.6242088044947</v>
      </c>
      <c r="F14" s="50">
        <v>2069</v>
      </c>
      <c r="G14" s="48">
        <f>(F14/F17)*100</f>
        <v>17.423451342338396</v>
      </c>
      <c r="H14" s="48">
        <f>D14-K14</f>
        <v>-4474.2</v>
      </c>
      <c r="I14" s="49">
        <f>(H14/K14)*100</f>
        <v>-115.8878988810609</v>
      </c>
      <c r="J14" s="11">
        <v>1406.1</v>
      </c>
      <c r="K14" s="11">
        <v>3860.8</v>
      </c>
    </row>
    <row r="15" spans="1:11" s="11" customFormat="1" ht="31.5">
      <c r="A15" s="65" t="s">
        <v>104</v>
      </c>
      <c r="B15" s="50">
        <v>230.2</v>
      </c>
      <c r="C15" s="48">
        <f>(B15/B17)*100</f>
        <v>1.7261418255711938</v>
      </c>
      <c r="D15" s="48">
        <f>B15-J15</f>
        <v>-187.8</v>
      </c>
      <c r="E15" s="49">
        <f>(D15/J15)*100</f>
        <v>-44.928229665071775</v>
      </c>
      <c r="F15" s="50">
        <v>136.8</v>
      </c>
      <c r="G15" s="48">
        <f>(F15/F17)*100</f>
        <v>1.1520194024320412</v>
      </c>
      <c r="H15" s="48">
        <f>D15-K15</f>
        <v>-481.7</v>
      </c>
      <c r="I15" s="49">
        <f>(H15/K15)*100</f>
        <v>-163.89928547124873</v>
      </c>
      <c r="J15" s="11">
        <v>418</v>
      </c>
      <c r="K15" s="11">
        <v>293.9</v>
      </c>
    </row>
    <row r="16" spans="1:11" s="11" customFormat="1" ht="31.5">
      <c r="A16" s="65" t="s">
        <v>105</v>
      </c>
      <c r="B16" s="50">
        <v>11175.5</v>
      </c>
      <c r="C16" s="48">
        <f>(B16/B17)*100</f>
        <v>83.79886173618974</v>
      </c>
      <c r="D16" s="48">
        <f>B16-J16</f>
        <v>-8082.4000000000015</v>
      </c>
      <c r="E16" s="49">
        <f>(D16/J16)*100</f>
        <v>-41.96926975423074</v>
      </c>
      <c r="F16" s="50">
        <v>9396.8</v>
      </c>
      <c r="G16" s="48">
        <f>(F16/F17)*100</f>
        <v>79.13228012261258</v>
      </c>
      <c r="H16" s="48">
        <f>D16-K16</f>
        <v>-26893.2</v>
      </c>
      <c r="I16" s="49">
        <f>(H16/K16)*100</f>
        <v>-142.96680630276225</v>
      </c>
      <c r="J16" s="11">
        <v>19257.9</v>
      </c>
      <c r="K16" s="11">
        <v>18810.8</v>
      </c>
    </row>
    <row r="17" spans="1:11" s="11" customFormat="1" ht="31.5">
      <c r="A17" s="65" t="s">
        <v>106</v>
      </c>
      <c r="B17" s="50">
        <f>SUM(B13:B16)</f>
        <v>13336.1</v>
      </c>
      <c r="C17" s="50">
        <v>100</v>
      </c>
      <c r="D17" s="48">
        <f>B17-J17</f>
        <v>-9761.500000000002</v>
      </c>
      <c r="E17" s="49">
        <f>(D17/J17)*100</f>
        <v>-42.261966611249655</v>
      </c>
      <c r="F17" s="50">
        <f>SUM(F13:F16)</f>
        <v>11874.8</v>
      </c>
      <c r="G17" s="50">
        <v>100</v>
      </c>
      <c r="H17" s="48">
        <f>D17-K17</f>
        <v>-33361.1</v>
      </c>
      <c r="I17" s="49">
        <f>(H17/K17)*100</f>
        <v>-141.36298920320684</v>
      </c>
      <c r="J17" s="11">
        <f>SUM(J13:J16)</f>
        <v>23097.600000000002</v>
      </c>
      <c r="K17" s="11">
        <f>SUM(K13:K16)</f>
        <v>23599.6</v>
      </c>
    </row>
    <row r="18" spans="1:9" s="11" customFormat="1" ht="15.75">
      <c r="A18" s="66"/>
      <c r="B18" s="53"/>
      <c r="C18" s="53"/>
      <c r="D18" s="53"/>
      <c r="E18" s="53"/>
      <c r="F18" s="53"/>
      <c r="G18" s="53"/>
      <c r="H18" s="53"/>
      <c r="I18" s="53"/>
    </row>
  </sheetData>
  <sheetProtection/>
  <mergeCells count="15">
    <mergeCell ref="H4:I4"/>
    <mergeCell ref="H5:I5"/>
    <mergeCell ref="B6:E6"/>
    <mergeCell ref="F6:I6"/>
    <mergeCell ref="B7:E7"/>
    <mergeCell ref="F7:I7"/>
    <mergeCell ref="D8:E8"/>
    <mergeCell ref="B9:C9"/>
    <mergeCell ref="D9:E9"/>
    <mergeCell ref="F9:G9"/>
    <mergeCell ref="H9:I9"/>
    <mergeCell ref="B10:C10"/>
    <mergeCell ref="D10:E10"/>
    <mergeCell ref="F10:G10"/>
    <mergeCell ref="H10:I10"/>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M19"/>
  <sheetViews>
    <sheetView tabSelected="1" zoomScalePageLayoutView="0" workbookViewId="0" topLeftCell="A1">
      <selection activeCell="M8" sqref="M8"/>
    </sheetView>
  </sheetViews>
  <sheetFormatPr defaultColWidth="9.00390625" defaultRowHeight="15.75"/>
  <cols>
    <col min="1" max="1" width="17.50390625" style="66" customWidth="1"/>
    <col min="2" max="2" width="16.00390625" style="53" customWidth="1"/>
    <col min="3" max="3" width="10.75390625" style="53" customWidth="1"/>
    <col min="4" max="4" width="16.00390625" style="53" customWidth="1"/>
    <col min="5" max="5" width="10.75390625" style="53" customWidth="1"/>
    <col min="6" max="6" width="16.00390625" style="53" customWidth="1"/>
    <col min="7" max="7" width="12.75390625" style="53" customWidth="1"/>
    <col min="8" max="8" width="16.00390625" style="53" customWidth="1"/>
    <col min="9" max="9" width="12.75390625" style="53" customWidth="1"/>
    <col min="10" max="16384" width="8.875" style="53" customWidth="1"/>
  </cols>
  <sheetData>
    <row r="1" spans="1:9" s="6" customFormat="1" ht="24">
      <c r="A1" s="67"/>
      <c r="B1" s="126" t="s">
        <v>107</v>
      </c>
      <c r="C1" s="126"/>
      <c r="D1" s="126"/>
      <c r="E1" s="126"/>
      <c r="F1" s="126"/>
      <c r="G1" s="126"/>
      <c r="H1" s="126"/>
      <c r="I1" s="126"/>
    </row>
    <row r="2" spans="1:9" s="11" customFormat="1" ht="15" customHeight="1">
      <c r="A2" s="7" t="s">
        <v>108</v>
      </c>
      <c r="B2" s="8"/>
      <c r="C2" s="8"/>
      <c r="D2" s="8"/>
      <c r="E2" s="8"/>
      <c r="F2" s="55"/>
      <c r="G2" s="55"/>
      <c r="H2" s="55"/>
      <c r="I2" s="55"/>
    </row>
    <row r="3" spans="1:9" s="11" customFormat="1" ht="9.75" customHeight="1">
      <c r="A3" s="3"/>
      <c r="B3" s="8"/>
      <c r="C3" s="8"/>
      <c r="D3" s="8"/>
      <c r="E3" s="8"/>
      <c r="F3" s="55"/>
      <c r="G3" s="55"/>
      <c r="H3" s="55"/>
      <c r="I3" s="55"/>
    </row>
    <row r="4" spans="1:9" s="11" customFormat="1" ht="15" customHeight="1">
      <c r="A4" s="7"/>
      <c r="B4" s="8"/>
      <c r="C4" s="8"/>
      <c r="D4" s="8"/>
      <c r="E4" s="8"/>
      <c r="F4" s="53"/>
      <c r="G4" s="53"/>
      <c r="H4" s="84" t="s">
        <v>109</v>
      </c>
      <c r="I4" s="84"/>
    </row>
    <row r="5" spans="1:9" s="11" customFormat="1" ht="15" customHeight="1">
      <c r="A5" s="12" t="s">
        <v>110</v>
      </c>
      <c r="B5" s="14" t="s">
        <v>111</v>
      </c>
      <c r="C5" s="15"/>
      <c r="D5" s="15"/>
      <c r="E5" s="15"/>
      <c r="F5" s="53"/>
      <c r="H5" s="85" t="s">
        <v>20</v>
      </c>
      <c r="I5" s="127"/>
    </row>
    <row r="6" spans="1:9" s="17" customFormat="1" ht="18" customHeight="1">
      <c r="A6" s="56"/>
      <c r="B6" s="89" t="s">
        <v>59</v>
      </c>
      <c r="C6" s="89"/>
      <c r="D6" s="89"/>
      <c r="E6" s="90"/>
      <c r="F6" s="89" t="s">
        <v>83</v>
      </c>
      <c r="G6" s="89"/>
      <c r="H6" s="89"/>
      <c r="I6" s="90"/>
    </row>
    <row r="7" spans="1:9" s="17" customFormat="1" ht="18" customHeight="1">
      <c r="A7" s="57" t="s">
        <v>58</v>
      </c>
      <c r="B7" s="121" t="s">
        <v>60</v>
      </c>
      <c r="C7" s="122"/>
      <c r="D7" s="122"/>
      <c r="E7" s="123"/>
      <c r="F7" s="121" t="s">
        <v>97</v>
      </c>
      <c r="G7" s="122"/>
      <c r="H7" s="122"/>
      <c r="I7" s="123"/>
    </row>
    <row r="8" spans="1:9" s="42" customFormat="1" ht="18" customHeight="1">
      <c r="A8" s="58" t="s">
        <v>24</v>
      </c>
      <c r="B8" s="59"/>
      <c r="C8" s="41"/>
      <c r="D8" s="103" t="s">
        <v>21</v>
      </c>
      <c r="E8" s="113"/>
      <c r="F8" s="59"/>
      <c r="G8" s="41"/>
      <c r="H8" s="60" t="s">
        <v>21</v>
      </c>
      <c r="I8" s="41"/>
    </row>
    <row r="9" spans="1:9" s="42" customFormat="1" ht="18" customHeight="1">
      <c r="A9" s="61"/>
      <c r="B9" s="114" t="s">
        <v>132</v>
      </c>
      <c r="C9" s="117"/>
      <c r="D9" s="116" t="s">
        <v>98</v>
      </c>
      <c r="E9" s="117"/>
      <c r="F9" s="114" t="s">
        <v>133</v>
      </c>
      <c r="G9" s="117"/>
      <c r="H9" s="116" t="s">
        <v>98</v>
      </c>
      <c r="I9" s="117"/>
    </row>
    <row r="10" spans="1:9" s="42" customFormat="1" ht="18" customHeight="1">
      <c r="A10" s="54" t="s">
        <v>99</v>
      </c>
      <c r="B10" s="124" t="s">
        <v>138</v>
      </c>
      <c r="C10" s="125"/>
      <c r="D10" s="124" t="s">
        <v>139</v>
      </c>
      <c r="E10" s="125"/>
      <c r="F10" s="124" t="s">
        <v>138</v>
      </c>
      <c r="G10" s="125"/>
      <c r="H10" s="124" t="s">
        <v>139</v>
      </c>
      <c r="I10" s="125"/>
    </row>
    <row r="11" spans="1:9" s="17" customFormat="1" ht="18" customHeight="1">
      <c r="A11" s="62" t="s">
        <v>100</v>
      </c>
      <c r="B11" s="63" t="s">
        <v>37</v>
      </c>
      <c r="C11" s="42"/>
      <c r="D11" s="63" t="s">
        <v>37</v>
      </c>
      <c r="E11" s="64"/>
      <c r="F11" s="63" t="s">
        <v>37</v>
      </c>
      <c r="G11" s="42"/>
      <c r="H11" s="63" t="s">
        <v>37</v>
      </c>
      <c r="I11" s="64"/>
    </row>
    <row r="12" spans="1:9" s="17" customFormat="1" ht="18" customHeight="1">
      <c r="A12" s="25" t="s">
        <v>101</v>
      </c>
      <c r="B12" s="26" t="s">
        <v>45</v>
      </c>
      <c r="C12" s="27" t="s">
        <v>46</v>
      </c>
      <c r="D12" s="26" t="s">
        <v>45</v>
      </c>
      <c r="E12" s="28" t="s">
        <v>46</v>
      </c>
      <c r="F12" s="26" t="s">
        <v>45</v>
      </c>
      <c r="G12" s="27" t="s">
        <v>46</v>
      </c>
      <c r="H12" s="26" t="s">
        <v>45</v>
      </c>
      <c r="I12" s="28" t="s">
        <v>46</v>
      </c>
    </row>
    <row r="13" spans="1:13" s="11" customFormat="1" ht="31.5">
      <c r="A13" s="65" t="s">
        <v>112</v>
      </c>
      <c r="B13" s="48">
        <v>5874.599999999999</v>
      </c>
      <c r="C13" s="48">
        <f>(B13/B17)*100</f>
        <v>7.826173839482571</v>
      </c>
      <c r="D13" s="48">
        <v>-4188.7</v>
      </c>
      <c r="E13" s="49">
        <f>(D13/K13)*100</f>
        <v>-41.623523098784695</v>
      </c>
      <c r="F13" s="48">
        <v>1396.3</v>
      </c>
      <c r="G13" s="48">
        <f>(F13/F17)*100</f>
        <v>2.18575898888101</v>
      </c>
      <c r="H13" s="48">
        <v>-1672.3999999999999</v>
      </c>
      <c r="I13" s="49">
        <f>(M13/H13)*100</f>
        <v>-183.49079167663237</v>
      </c>
      <c r="K13" s="11">
        <v>10063.3</v>
      </c>
      <c r="M13" s="11">
        <v>3068.7</v>
      </c>
    </row>
    <row r="14" spans="1:13" s="11" customFormat="1" ht="31.5">
      <c r="A14" s="65" t="s">
        <v>103</v>
      </c>
      <c r="B14" s="50">
        <v>3281.8</v>
      </c>
      <c r="C14" s="48">
        <f>(B14/B17)*100</f>
        <v>4.372031679844398</v>
      </c>
      <c r="D14" s="50">
        <v>-3051.0999999999995</v>
      </c>
      <c r="E14" s="49">
        <f>(D14/K14)*100</f>
        <v>-48.178559585655854</v>
      </c>
      <c r="F14" s="50">
        <v>11612.2</v>
      </c>
      <c r="G14" s="48">
        <f>(F14/F17)*100</f>
        <v>18.177662773532955</v>
      </c>
      <c r="H14" s="50">
        <v>-7738</v>
      </c>
      <c r="I14" s="49">
        <f>(M14/H14)*100</f>
        <v>-250.06720082708713</v>
      </c>
      <c r="K14" s="11">
        <v>6332.9</v>
      </c>
      <c r="M14" s="11">
        <v>19350.2</v>
      </c>
    </row>
    <row r="15" spans="1:13" s="11" customFormat="1" ht="31.5">
      <c r="A15" s="65" t="s">
        <v>104</v>
      </c>
      <c r="B15" s="50">
        <v>1372.4</v>
      </c>
      <c r="C15" s="48">
        <f>(B15/B17)*100</f>
        <v>1.8283186901756514</v>
      </c>
      <c r="D15" s="50">
        <v>-600.2999999999997</v>
      </c>
      <c r="E15" s="49">
        <f>(D15/K15)*100</f>
        <v>-30.43037461347391</v>
      </c>
      <c r="F15" s="50">
        <v>859.7</v>
      </c>
      <c r="G15" s="48">
        <f>(F15/F17)*100</f>
        <v>1.3457688195523916</v>
      </c>
      <c r="H15" s="50">
        <v>-639.4999999999998</v>
      </c>
      <c r="I15" s="49">
        <f>(M15/H15)*100</f>
        <v>-234.43315089914</v>
      </c>
      <c r="K15" s="11">
        <v>1972.6999999999998</v>
      </c>
      <c r="M15" s="11">
        <v>1499.1999999999998</v>
      </c>
    </row>
    <row r="16" spans="1:13" s="11" customFormat="1" ht="31.5">
      <c r="A16" s="65" t="s">
        <v>105</v>
      </c>
      <c r="B16" s="50">
        <v>64534.7</v>
      </c>
      <c r="C16" s="48">
        <f>(B16/B17)*100</f>
        <v>85.97347579049737</v>
      </c>
      <c r="D16" s="50">
        <v>-32564.199999999997</v>
      </c>
      <c r="E16" s="49">
        <f>(D16/K16)*100</f>
        <v>-33.53714614686675</v>
      </c>
      <c r="F16" s="50">
        <v>50013.5</v>
      </c>
      <c r="G16" s="48">
        <f>(F16/F17)*100</f>
        <v>78.29080941803365</v>
      </c>
      <c r="H16" s="50">
        <v>-37754.3</v>
      </c>
      <c r="I16" s="49">
        <f>(M16/H16)*100</f>
        <v>-232.471003302935</v>
      </c>
      <c r="K16" s="11">
        <v>97098.9</v>
      </c>
      <c r="M16" s="11">
        <v>87767.8</v>
      </c>
    </row>
    <row r="17" spans="1:13" s="11" customFormat="1" ht="31.5">
      <c r="A17" s="65" t="s">
        <v>106</v>
      </c>
      <c r="B17" s="50">
        <f>SUM(B13:B16)</f>
        <v>75063.5</v>
      </c>
      <c r="C17" s="50">
        <v>100</v>
      </c>
      <c r="D17" s="50">
        <f>SUM(D13:D16)</f>
        <v>-40404.299999999996</v>
      </c>
      <c r="E17" s="49">
        <f>(D17/K17)*100</f>
        <v>-34.99183322103651</v>
      </c>
      <c r="F17" s="50">
        <f>SUM(F13:F16)</f>
        <v>63881.7</v>
      </c>
      <c r="G17" s="50">
        <v>100</v>
      </c>
      <c r="H17" s="50">
        <f>SUM(H13:H16)</f>
        <v>-47804.200000000004</v>
      </c>
      <c r="I17" s="49">
        <f>(M17/H17)*100</f>
        <v>-233.63198212709344</v>
      </c>
      <c r="K17" s="11">
        <f>SUM(K13:K16)</f>
        <v>115467.79999999999</v>
      </c>
      <c r="M17" s="11">
        <f>SUM(M13:M16)</f>
        <v>111685.90000000001</v>
      </c>
    </row>
    <row r="18" spans="1:9" s="11" customFormat="1" ht="15.75">
      <c r="A18" s="66"/>
      <c r="B18" s="53"/>
      <c r="C18" s="53"/>
      <c r="D18" s="53"/>
      <c r="E18" s="53"/>
      <c r="F18" s="53"/>
      <c r="G18" s="53"/>
      <c r="H18" s="53"/>
      <c r="I18" s="53"/>
    </row>
    <row r="19" spans="1:9" s="11" customFormat="1" ht="15.75">
      <c r="A19" s="66"/>
      <c r="B19" s="53"/>
      <c r="C19" s="53"/>
      <c r="D19" s="53"/>
      <c r="E19" s="53"/>
      <c r="F19" s="53"/>
      <c r="G19" s="53"/>
      <c r="H19" s="53"/>
      <c r="I19" s="53"/>
    </row>
  </sheetData>
  <sheetProtection/>
  <mergeCells count="16">
    <mergeCell ref="B1:I1"/>
    <mergeCell ref="H4:I4"/>
    <mergeCell ref="H5:I5"/>
    <mergeCell ref="B6:E6"/>
    <mergeCell ref="F6:I6"/>
    <mergeCell ref="B7:E7"/>
    <mergeCell ref="F7:I7"/>
    <mergeCell ref="D8:E8"/>
    <mergeCell ref="B9:C9"/>
    <mergeCell ref="D9:E9"/>
    <mergeCell ref="F9:G9"/>
    <mergeCell ref="H9:I9"/>
    <mergeCell ref="B10:C10"/>
    <mergeCell ref="D10:E10"/>
    <mergeCell ref="F10:G10"/>
    <mergeCell ref="H10:I10"/>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鍾曼玲</dc:creator>
  <cp:keywords/>
  <dc:description/>
  <cp:lastModifiedBy>鍾曼玲</cp:lastModifiedBy>
  <cp:lastPrinted>2021-01-22T02:16:13Z</cp:lastPrinted>
  <dcterms:created xsi:type="dcterms:W3CDTF">2021-01-19T02:27:34Z</dcterms:created>
  <dcterms:modified xsi:type="dcterms:W3CDTF">2021-01-22T02:16:35Z</dcterms:modified>
  <cp:category/>
  <cp:version/>
  <cp:contentType/>
  <cp:contentStatus/>
</cp:coreProperties>
</file>