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95" windowWidth="15480" windowHeight="11595" activeTab="0"/>
  </bookViews>
  <sheets>
    <sheet name="FOA" sheetId="1" r:id="rId1"/>
  </sheets>
  <definedNames/>
  <calcPr fullCalcOnLoad="1"/>
</workbook>
</file>

<file path=xl/comments1.xml><?xml version="1.0" encoding="utf-8"?>
<comments xmlns="http://schemas.openxmlformats.org/spreadsheetml/2006/main">
  <authors>
    <author>王志源</author>
  </authors>
  <commentList>
    <comment ref="C2" authorId="0">
      <text>
        <r>
          <rPr>
            <sz val="14"/>
            <rFont val="標楷體"/>
            <family val="4"/>
          </rPr>
          <t>民國yyy年mm月</t>
        </r>
      </text>
    </comment>
  </commentList>
</comments>
</file>

<file path=xl/sharedStrings.xml><?xml version="1.0" encoding="utf-8"?>
<sst xmlns="http://schemas.openxmlformats.org/spreadsheetml/2006/main" count="57" uniqueCount="49">
  <si>
    <t>單　　位：</t>
  </si>
  <si>
    <t>銀行代號：</t>
  </si>
  <si>
    <t>報表日期：</t>
  </si>
  <si>
    <t>報表編號：</t>
  </si>
  <si>
    <t>CNY3</t>
  </si>
  <si>
    <t>報表名稱：</t>
  </si>
  <si>
    <t>人民幣千元</t>
  </si>
  <si>
    <t>項                    目</t>
  </si>
  <si>
    <t>臺灣地區</t>
  </si>
  <si>
    <t>大陸地區</t>
  </si>
  <si>
    <t>香港地區</t>
  </si>
  <si>
    <t>其他地區</t>
  </si>
  <si>
    <t>合計</t>
  </si>
  <si>
    <t>代號</t>
  </si>
  <si>
    <t>名            稱</t>
  </si>
  <si>
    <t>001</t>
  </si>
  <si>
    <t>跨境貨物貿易</t>
  </si>
  <si>
    <t>002</t>
  </si>
  <si>
    <t>跨境服務貿易</t>
  </si>
  <si>
    <t>003</t>
  </si>
  <si>
    <t>合計</t>
  </si>
  <si>
    <t>檢核註記</t>
  </si>
  <si>
    <t>INT</t>
  </si>
  <si>
    <t>整數</t>
  </si>
  <si>
    <t>位數</t>
  </si>
  <si>
    <t>D</t>
  </si>
  <si>
    <t>E</t>
  </si>
  <si>
    <t>F</t>
  </si>
  <si>
    <t>G</t>
  </si>
  <si>
    <t>年月</t>
  </si>
  <si>
    <t>編號</t>
  </si>
  <si>
    <t>版次</t>
  </si>
  <si>
    <t>CNY3</t>
  </si>
  <si>
    <t>其他經常項目</t>
  </si>
  <si>
    <t>外匯指定銀行跨境人民幣結算量統計表</t>
  </si>
  <si>
    <t>105年1月版</t>
  </si>
  <si>
    <t>004</t>
  </si>
  <si>
    <t>資本項目</t>
  </si>
  <si>
    <t>註:</t>
  </si>
  <si>
    <r>
      <t xml:space="preserve">1.  </t>
    </r>
    <r>
      <rPr>
        <sz val="9"/>
        <rFont val="細明體"/>
        <family val="3"/>
      </rPr>
      <t>本表統計外匯指定銀行</t>
    </r>
    <r>
      <rPr>
        <sz val="9"/>
        <rFont val="Times New Roman"/>
        <family val="1"/>
      </rPr>
      <t xml:space="preserve"> (DBU) </t>
    </r>
    <r>
      <rPr>
        <sz val="9"/>
        <rFont val="細明體"/>
        <family val="3"/>
      </rPr>
      <t>辦理依大陸地區「跨境貿易人民幣結算試點管理辦法」等相關規定以人民幣作為跨境業務結算者，包含：貨物貿易、服務貿易、資本項目及其他經常項目。</t>
    </r>
  </si>
  <si>
    <r>
      <t xml:space="preserve">2.  </t>
    </r>
    <r>
      <rPr>
        <sz val="9"/>
        <rFont val="細明體"/>
        <family val="3"/>
      </rPr>
      <t>貨物貿易必須為跨境性質（含委外加工或商仲貿易），包括貨物輸出或輸入國至少有一方為大陸地區；或買、賣任一方位於大陸地區且資金進出大陸地區者。</t>
    </r>
  </si>
  <si>
    <r>
      <t xml:space="preserve">3.  </t>
    </r>
    <r>
      <rPr>
        <sz val="9"/>
        <rFont val="細明體"/>
        <family val="3"/>
      </rPr>
      <t>服務貿易係指跨境提供服務之相關收支。</t>
    </r>
  </si>
  <si>
    <r>
      <t xml:space="preserve">4.  </t>
    </r>
    <r>
      <rPr>
        <sz val="9"/>
        <rFont val="細明體"/>
        <family val="3"/>
      </rPr>
      <t>資本項目係指經核准或報備之跨境資本移動項目。</t>
    </r>
  </si>
  <si>
    <r>
      <t xml:space="preserve">5.  </t>
    </r>
    <r>
      <rPr>
        <sz val="9"/>
        <rFont val="細明體"/>
        <family val="3"/>
      </rPr>
      <t>其他經常項目係指跨境相關所得或移轉收支，如捐贈、投資損益等。</t>
    </r>
  </si>
  <si>
    <r>
      <t xml:space="preserve">6.  </t>
    </r>
    <r>
      <rPr>
        <sz val="9"/>
        <rFont val="細明體"/>
        <family val="3"/>
      </rPr>
      <t>本表統計範圍係填報實際已開放得以人民幣跨境結算之項目。</t>
    </r>
  </si>
  <si>
    <r>
      <t xml:space="preserve">7.  </t>
    </r>
    <r>
      <rPr>
        <sz val="9"/>
        <rFont val="細明體"/>
        <family val="3"/>
      </rPr>
      <t>本表統計範圍與本行對於跨境貿易與人民幣清算行平倉規定無涉。</t>
    </r>
  </si>
  <si>
    <r>
      <t xml:space="preserve">8.  </t>
    </r>
    <r>
      <rPr>
        <sz val="9"/>
        <rFont val="細明體"/>
        <family val="3"/>
      </rPr>
      <t>「大陸地區」、「臺灣地區」、「香港地區」、「其他地區」等欄位分別填列</t>
    </r>
    <r>
      <rPr>
        <sz val="9"/>
        <rFont val="Times New Roman"/>
        <family val="1"/>
      </rPr>
      <t>DBU</t>
    </r>
    <r>
      <rPr>
        <sz val="9"/>
        <rFont val="細明體"/>
        <family val="3"/>
      </rPr>
      <t>客戶透過</t>
    </r>
    <r>
      <rPr>
        <sz val="9"/>
        <rFont val="Times New Roman"/>
        <family val="1"/>
      </rPr>
      <t>DBU</t>
    </r>
    <r>
      <rPr>
        <sz val="9"/>
        <rFont val="細明體"/>
        <family val="3"/>
      </rPr>
      <t>經由大陸境內代理銀行，或經由臺灣、香港、其他地區人民幣業務清算行進行跨境人民幣結算量。</t>
    </r>
  </si>
  <si>
    <r>
      <t xml:space="preserve">9.  </t>
    </r>
    <r>
      <rPr>
        <sz val="9"/>
        <rFont val="細明體"/>
        <family val="3"/>
      </rPr>
      <t>黃色網底儲存格數值自動運算，不需填列。</t>
    </r>
  </si>
  <si>
    <t>民國  105   年  1 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</si>
</sst>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4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9"/>
      <name val="Calibri"/>
      <family val="2"/>
    </font>
    <font>
      <sz val="10"/>
      <color indexed="8"/>
      <name val="新細明體"/>
      <family val="1"/>
    </font>
    <font>
      <sz val="9"/>
      <name val="細明體"/>
      <family val="3"/>
    </font>
    <font>
      <sz val="10"/>
      <color indexed="8"/>
      <name val="細明體"/>
      <family val="3"/>
    </font>
    <font>
      <sz val="9"/>
      <color indexed="8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sz val="10"/>
      <color indexed="10"/>
      <name val="新細明體"/>
      <family val="1"/>
    </font>
    <font>
      <sz val="10"/>
      <color indexed="10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vertical="center"/>
      <protection/>
    </xf>
    <xf numFmtId="49" fontId="20" fillId="24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 locked="0"/>
    </xf>
    <xf numFmtId="49" fontId="20" fillId="24" borderId="11" xfId="0" applyNumberFormat="1" applyFont="1" applyFill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>
      <alignment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49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49" fontId="25" fillId="0" borderId="15" xfId="0" applyNumberFormat="1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left" vertical="center" wrapText="1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left" vertical="center"/>
      <protection/>
    </xf>
    <xf numFmtId="0" fontId="26" fillId="0" borderId="0" xfId="36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/>
      <protection locked="0"/>
    </xf>
    <xf numFmtId="0" fontId="26" fillId="0" borderId="0" xfId="36" applyFont="1" applyBorder="1" applyAlignment="1" applyProtection="1">
      <alignment horizontal="left" vertical="center"/>
      <protection locked="0"/>
    </xf>
    <xf numFmtId="0" fontId="26" fillId="0" borderId="0" xfId="36" applyFont="1" applyBorder="1" applyAlignment="1" applyProtection="1">
      <alignment horizontal="left" vertical="center" wrapText="1"/>
      <protection/>
    </xf>
    <xf numFmtId="0" fontId="26" fillId="0" borderId="0" xfId="36" applyFont="1" applyBorder="1" applyAlignment="1" applyProtection="1">
      <alignment horizontal="left" vertical="center" wrapText="1"/>
      <protection locked="0"/>
    </xf>
    <xf numFmtId="0" fontId="27" fillId="0" borderId="0" xfId="36" applyFont="1" applyBorder="1" applyAlignment="1" applyProtection="1">
      <alignment horizontal="left" vertical="center"/>
      <protection/>
    </xf>
    <xf numFmtId="0" fontId="26" fillId="0" borderId="0" xfId="36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6" fillId="0" borderId="0" xfId="36" applyFont="1" applyAlignment="1" applyProtection="1">
      <alignment vertical="center"/>
      <protection/>
    </xf>
    <xf numFmtId="0" fontId="26" fillId="0" borderId="0" xfId="36" applyFont="1" applyProtection="1">
      <alignment vertical="center"/>
      <protection locked="0"/>
    </xf>
    <xf numFmtId="0" fontId="21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 locked="0"/>
    </xf>
    <xf numFmtId="0" fontId="20" fillId="0" borderId="0" xfId="35" applyNumberFormat="1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/>
    </xf>
    <xf numFmtId="176" fontId="25" fillId="24" borderId="11" xfId="0" applyNumberFormat="1" applyFont="1" applyFill="1" applyBorder="1" applyAlignment="1" applyProtection="1">
      <alignment horizontal="right" vertical="center"/>
      <protection locked="0"/>
    </xf>
    <xf numFmtId="176" fontId="25" fillId="16" borderId="18" xfId="0" applyNumberFormat="1" applyFont="1" applyFill="1" applyBorder="1" applyAlignment="1" applyProtection="1">
      <alignment horizontal="right" vertical="center"/>
      <protection/>
    </xf>
    <xf numFmtId="176" fontId="25" fillId="24" borderId="10" xfId="0" applyNumberFormat="1" applyFont="1" applyFill="1" applyBorder="1" applyAlignment="1" applyProtection="1">
      <alignment horizontal="right" vertical="center"/>
      <protection locked="0"/>
    </xf>
    <xf numFmtId="176" fontId="25" fillId="16" borderId="19" xfId="0" applyNumberFormat="1" applyFont="1" applyFill="1" applyBorder="1" applyAlignment="1" applyProtection="1">
      <alignment horizontal="right" vertical="center"/>
      <protection/>
    </xf>
    <xf numFmtId="176" fontId="25" fillId="24" borderId="13" xfId="0" applyNumberFormat="1" applyFont="1" applyFill="1" applyBorder="1" applyAlignment="1" applyProtection="1">
      <alignment horizontal="right" vertical="center"/>
      <protection locked="0"/>
    </xf>
    <xf numFmtId="176" fontId="25" fillId="16" borderId="20" xfId="0" applyNumberFormat="1" applyFont="1" applyFill="1" applyBorder="1" applyAlignment="1" applyProtection="1">
      <alignment horizontal="right" vertical="center"/>
      <protection/>
    </xf>
    <xf numFmtId="176" fontId="25" fillId="16" borderId="17" xfId="0" applyNumberFormat="1" applyFont="1" applyFill="1" applyBorder="1" applyAlignment="1" applyProtection="1" quotePrefix="1">
      <alignment horizontal="right" vertical="center"/>
      <protection/>
    </xf>
    <xf numFmtId="176" fontId="21" fillId="0" borderId="0" xfId="0" applyNumberFormat="1" applyFont="1" applyBorder="1" applyAlignment="1">
      <alignment/>
    </xf>
    <xf numFmtId="0" fontId="31" fillId="0" borderId="0" xfId="0" applyFont="1" applyAlignment="1" applyProtection="1">
      <alignment/>
      <protection locked="0"/>
    </xf>
    <xf numFmtId="0" fontId="31" fillId="0" borderId="0" xfId="34" applyFont="1" applyProtection="1">
      <alignment/>
      <protection locked="0"/>
    </xf>
    <xf numFmtId="0" fontId="31" fillId="0" borderId="0" xfId="34" applyFont="1">
      <alignment/>
      <protection/>
    </xf>
    <xf numFmtId="0" fontId="32" fillId="0" borderId="0" xfId="0" applyFont="1" applyAlignment="1">
      <alignment/>
    </xf>
    <xf numFmtId="0" fontId="31" fillId="0" borderId="0" xfId="0" applyFont="1" applyAlignment="1">
      <alignment vertical="center"/>
    </xf>
    <xf numFmtId="0" fontId="19" fillId="0" borderId="0" xfId="36" applyFont="1" applyBorder="1" applyAlignment="1" applyProtection="1">
      <alignment horizontal="left" vertical="center"/>
      <protection/>
    </xf>
    <xf numFmtId="0" fontId="19" fillId="0" borderId="0" xfId="36" applyFont="1" applyBorder="1" applyAlignment="1" applyProtection="1">
      <alignment horizontal="left" vertical="center" wrapText="1"/>
      <protection/>
    </xf>
    <xf numFmtId="0" fontId="19" fillId="0" borderId="0" xfId="36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49" fontId="25" fillId="0" borderId="21" xfId="0" applyNumberFormat="1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176" fontId="25" fillId="24" borderId="22" xfId="0" applyNumberFormat="1" applyFont="1" applyFill="1" applyBorder="1" applyAlignment="1" applyProtection="1">
      <alignment horizontal="right" vertical="center"/>
      <protection locked="0"/>
    </xf>
    <xf numFmtId="176" fontId="25" fillId="16" borderId="23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OA001D" xfId="34"/>
    <cellStyle name="一般_Input-寶霞_1_Book1" xfId="35"/>
    <cellStyle name="一般_RMB-跨境貿易人民幣結算量統計表-傳送銀行--附檔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3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5.75390625" style="0" customWidth="1"/>
    <col min="2" max="2" width="9.375" style="0" customWidth="1"/>
    <col min="3" max="8" width="19.50390625" style="0" customWidth="1"/>
    <col min="9" max="62" width="9.00390625" style="0" hidden="1" customWidth="1"/>
  </cols>
  <sheetData>
    <row r="1" spans="1:62" s="5" customFormat="1" ht="16.5" customHeight="1">
      <c r="A1" s="35">
        <f>IF(COUNTBLANK(A9:A12)+COUNTBLANK(D1)=5,"","本表有誤")</f>
      </c>
      <c r="B1" s="1" t="s">
        <v>1</v>
      </c>
      <c r="C1" s="2"/>
      <c r="D1" s="34">
        <f>IF(C1&lt;&gt;"",IF(LEN(C1)&lt;&gt;4,"銀行代號為4碼",""),"")</f>
      </c>
      <c r="E1" s="4"/>
      <c r="F1" s="4"/>
      <c r="G1" s="4"/>
      <c r="H1" s="4"/>
      <c r="I1" s="4"/>
      <c r="BA1" s="46" t="str">
        <f>SUBSTITUTE(SUBSTITUTE(C2," ",""),"　","")</f>
        <v>民國105年1月</v>
      </c>
      <c r="BB1" s="46" t="str">
        <f>LEFT(BA1,FIND("月",BA1,1))</f>
        <v>民國105年1月</v>
      </c>
      <c r="BC1" s="47" t="str">
        <f>MID(BA1,FIND("民國",BA1,1)+2,FIND("年",BA1,1)-FIND("民國",BA1,1)-2)</f>
        <v>105</v>
      </c>
      <c r="BD1" s="47" t="str">
        <f>MID(BA1,FIND("年",BA1,1)+1,FIND("月",BA1,1)-FIND("年",BA1,1)-1)</f>
        <v>1</v>
      </c>
      <c r="BE1" s="48" t="str">
        <f>(BC1+1911)&amp;RIGHT("0"&amp;BD1,2)</f>
        <v>201601</v>
      </c>
      <c r="BF1" s="49" t="s">
        <v>29</v>
      </c>
      <c r="BG1" s="50" t="s">
        <v>32</v>
      </c>
      <c r="BH1" s="49" t="s">
        <v>30</v>
      </c>
      <c r="BI1" s="48">
        <v>2</v>
      </c>
      <c r="BJ1" s="49" t="s">
        <v>31</v>
      </c>
    </row>
    <row r="2" spans="1:9" s="5" customFormat="1" ht="16.5" customHeight="1">
      <c r="A2" s="35"/>
      <c r="B2" s="1" t="s">
        <v>2</v>
      </c>
      <c r="C2" s="6" t="s">
        <v>48</v>
      </c>
      <c r="D2" s="7"/>
      <c r="E2" s="4"/>
      <c r="F2" s="4"/>
      <c r="G2" s="4"/>
      <c r="H2" s="4"/>
      <c r="I2" s="4"/>
    </row>
    <row r="3" spans="2:9" s="5" customFormat="1" ht="16.5" customHeight="1">
      <c r="B3" s="8" t="s">
        <v>3</v>
      </c>
      <c r="C3" s="8" t="s">
        <v>4</v>
      </c>
      <c r="D3" s="8"/>
      <c r="E3" s="3"/>
      <c r="F3" s="3"/>
      <c r="G3" s="3"/>
      <c r="H3" s="3"/>
      <c r="I3" s="3"/>
    </row>
    <row r="4" spans="2:9" s="5" customFormat="1" ht="16.5" customHeight="1">
      <c r="B4" s="8" t="s">
        <v>5</v>
      </c>
      <c r="C4" s="1" t="s">
        <v>34</v>
      </c>
      <c r="D4" s="8"/>
      <c r="E4" s="3"/>
      <c r="F4" s="3"/>
      <c r="G4" s="3"/>
      <c r="H4" s="3"/>
      <c r="I4" s="1"/>
    </row>
    <row r="5" spans="2:9" s="5" customFormat="1" ht="16.5" customHeight="1">
      <c r="B5" s="1" t="s">
        <v>0</v>
      </c>
      <c r="C5" s="8" t="s">
        <v>6</v>
      </c>
      <c r="D5" s="8"/>
      <c r="E5" s="3"/>
      <c r="F5" s="3"/>
      <c r="G5" s="3"/>
      <c r="H5" s="3"/>
      <c r="I5" s="1"/>
    </row>
    <row r="6" spans="2:8" s="12" customFormat="1" ht="16.5" customHeight="1" thickBot="1">
      <c r="B6" s="9"/>
      <c r="C6" s="9"/>
      <c r="D6" s="10"/>
      <c r="E6" s="10"/>
      <c r="F6" s="10"/>
      <c r="G6" s="10"/>
      <c r="H6" s="11" t="s">
        <v>35</v>
      </c>
    </row>
    <row r="7" spans="1:18" s="12" customFormat="1" ht="16.5" customHeight="1">
      <c r="A7" s="59" t="s">
        <v>21</v>
      </c>
      <c r="B7" s="62" t="s">
        <v>7</v>
      </c>
      <c r="C7" s="63"/>
      <c r="D7" s="63" t="s">
        <v>8</v>
      </c>
      <c r="E7" s="63" t="s">
        <v>9</v>
      </c>
      <c r="F7" s="63" t="s">
        <v>10</v>
      </c>
      <c r="G7" s="65" t="s">
        <v>11</v>
      </c>
      <c r="H7" s="60" t="s">
        <v>12</v>
      </c>
      <c r="J7" s="36" t="s">
        <v>22</v>
      </c>
      <c r="N7" s="36" t="s">
        <v>23</v>
      </c>
      <c r="R7" s="36" t="s">
        <v>24</v>
      </c>
    </row>
    <row r="8" spans="1:21" s="12" customFormat="1" ht="16.5" customHeight="1" thickBot="1">
      <c r="A8" s="59"/>
      <c r="B8" s="13" t="s">
        <v>13</v>
      </c>
      <c r="C8" s="14" t="s">
        <v>14</v>
      </c>
      <c r="D8" s="64"/>
      <c r="E8" s="64"/>
      <c r="F8" s="64"/>
      <c r="G8" s="66"/>
      <c r="H8" s="61"/>
      <c r="J8" s="33" t="s">
        <v>25</v>
      </c>
      <c r="K8" s="33" t="s">
        <v>26</v>
      </c>
      <c r="L8" s="33" t="s">
        <v>27</v>
      </c>
      <c r="M8" s="33" t="s">
        <v>28</v>
      </c>
      <c r="N8" s="33" t="s">
        <v>25</v>
      </c>
      <c r="O8" s="33" t="s">
        <v>26</v>
      </c>
      <c r="P8" s="33" t="s">
        <v>27</v>
      </c>
      <c r="Q8" s="33" t="s">
        <v>28</v>
      </c>
      <c r="R8" s="33" t="s">
        <v>25</v>
      </c>
      <c r="S8" s="33" t="s">
        <v>26</v>
      </c>
      <c r="T8" s="33" t="s">
        <v>27</v>
      </c>
      <c r="U8" s="33" t="s">
        <v>28</v>
      </c>
    </row>
    <row r="9" spans="1:21" s="12" customFormat="1" ht="16.5" customHeight="1">
      <c r="A9" s="37">
        <f>IF(OR(N9:U9),"至多13位正整數","")</f>
      </c>
      <c r="B9" s="15" t="s">
        <v>15</v>
      </c>
      <c r="C9" s="16" t="s">
        <v>16</v>
      </c>
      <c r="D9" s="38"/>
      <c r="E9" s="38"/>
      <c r="F9" s="38"/>
      <c r="G9" s="38"/>
      <c r="H9" s="39">
        <f>SUM(D9:G9)</f>
        <v>0</v>
      </c>
      <c r="J9" s="45">
        <f>INT(D9)</f>
        <v>0</v>
      </c>
      <c r="K9" s="45">
        <f aca="true" t="shared" si="0" ref="K9:M11">INT(E9)</f>
        <v>0</v>
      </c>
      <c r="L9" s="45">
        <f t="shared" si="0"/>
        <v>0</v>
      </c>
      <c r="M9" s="45">
        <f t="shared" si="0"/>
        <v>0</v>
      </c>
      <c r="N9" s="12">
        <f>IF(ISERROR(J9),1,IF(J9&lt;&gt;D9,1,0))</f>
        <v>0</v>
      </c>
      <c r="O9" s="12">
        <f aca="true" t="shared" si="1" ref="O9:Q11">IF(ISERROR(K9),1,IF(K9&lt;&gt;E9,1,0))</f>
        <v>0</v>
      </c>
      <c r="P9" s="12">
        <f t="shared" si="1"/>
        <v>0</v>
      </c>
      <c r="Q9" s="12">
        <f t="shared" si="1"/>
        <v>0</v>
      </c>
      <c r="R9" s="12">
        <f>IF(OR(D9&lt;0,D9&gt;10000000000000),1,0)</f>
        <v>0</v>
      </c>
      <c r="S9" s="12">
        <f aca="true" t="shared" si="2" ref="S9:U11">IF(OR(E9&lt;0,E9&gt;10000000000000),1,0)</f>
        <v>0</v>
      </c>
      <c r="T9" s="12">
        <f t="shared" si="2"/>
        <v>0</v>
      </c>
      <c r="U9" s="12">
        <f t="shared" si="2"/>
        <v>0</v>
      </c>
    </row>
    <row r="10" spans="1:21" s="12" customFormat="1" ht="16.5" customHeight="1">
      <c r="A10" s="37">
        <f>IF(OR(N10:U10),"至多13位正整數","")</f>
      </c>
      <c r="B10" s="17" t="s">
        <v>17</v>
      </c>
      <c r="C10" s="18" t="s">
        <v>18</v>
      </c>
      <c r="D10" s="40"/>
      <c r="E10" s="40"/>
      <c r="F10" s="40"/>
      <c r="G10" s="40"/>
      <c r="H10" s="41">
        <f>SUM(D10:G10)</f>
        <v>0</v>
      </c>
      <c r="J10" s="45">
        <f>INT(D10)</f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12">
        <f>IF(ISERROR(J10),1,IF(J10&lt;&gt;D10,1,0))</f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>IF(OR(D10&lt;0,D10&gt;10000000000000),1,0)</f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</row>
    <row r="11" spans="1:21" s="12" customFormat="1" ht="16.5" customHeight="1">
      <c r="A11" s="37">
        <f>IF(OR(N11:U11),"至多13位正整數","")</f>
      </c>
      <c r="B11" s="55" t="s">
        <v>19</v>
      </c>
      <c r="C11" s="56" t="s">
        <v>33</v>
      </c>
      <c r="D11" s="57"/>
      <c r="E11" s="57"/>
      <c r="F11" s="57"/>
      <c r="G11" s="57"/>
      <c r="H11" s="58">
        <f>SUM(D11:G11)</f>
        <v>0</v>
      </c>
      <c r="J11" s="45">
        <f>INT(D11)</f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12">
        <f>IF(ISERROR(J11),1,IF(J11&lt;&gt;D11,1,0))</f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>IF(OR(D11&lt;0,D11&gt;10000000000000),1,0)</f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</row>
    <row r="12" spans="1:21" s="12" customFormat="1" ht="16.5" customHeight="1" thickBot="1">
      <c r="A12" s="37">
        <f>IF(OR(N12:U12),"至多13位正整數","")</f>
      </c>
      <c r="B12" s="19" t="s">
        <v>36</v>
      </c>
      <c r="C12" s="20" t="s">
        <v>37</v>
      </c>
      <c r="D12" s="42"/>
      <c r="E12" s="42"/>
      <c r="F12" s="42"/>
      <c r="G12" s="42"/>
      <c r="H12" s="43">
        <f>SUM(D12:G12)</f>
        <v>0</v>
      </c>
      <c r="J12" s="45">
        <f>INT(D12)</f>
        <v>0</v>
      </c>
      <c r="K12" s="45">
        <f>INT(E12)</f>
        <v>0</v>
      </c>
      <c r="L12" s="45">
        <f>INT(F12)</f>
        <v>0</v>
      </c>
      <c r="M12" s="45">
        <f>INT(G12)</f>
        <v>0</v>
      </c>
      <c r="N12" s="12">
        <f>IF(ISERROR(J12),1,IF(J12&lt;&gt;D12,1,0))</f>
        <v>0</v>
      </c>
      <c r="O12" s="12">
        <f>IF(ISERROR(K12),1,IF(K12&lt;&gt;E12,1,0))</f>
        <v>0</v>
      </c>
      <c r="P12" s="12">
        <f>IF(ISERROR(L12),1,IF(L12&lt;&gt;F12,1,0))</f>
        <v>0</v>
      </c>
      <c r="Q12" s="12">
        <f>IF(ISERROR(M12),1,IF(M12&lt;&gt;G12,1,0))</f>
        <v>0</v>
      </c>
      <c r="R12" s="12">
        <f>IF(OR(D12&lt;0,D12&gt;10000000000000),1,0)</f>
        <v>0</v>
      </c>
      <c r="S12" s="12">
        <f>IF(OR(E12&lt;0,E12&gt;10000000000000),1,0)</f>
        <v>0</v>
      </c>
      <c r="T12" s="12">
        <f>IF(OR(F12&lt;0,F12&gt;10000000000000),1,0)</f>
        <v>0</v>
      </c>
      <c r="U12" s="12">
        <f>IF(OR(G12&lt;0,G12&gt;10000000000000),1,0)</f>
        <v>0</v>
      </c>
    </row>
    <row r="13" spans="2:8" s="12" customFormat="1" ht="16.5" customHeight="1" thickBot="1">
      <c r="B13" s="21">
        <v>999</v>
      </c>
      <c r="C13" s="22" t="s">
        <v>20</v>
      </c>
      <c r="D13" s="44">
        <f>SUM(D9:D12)</f>
        <v>0</v>
      </c>
      <c r="E13" s="44">
        <f>SUM(E9:E12)</f>
        <v>0</v>
      </c>
      <c r="F13" s="44">
        <f>SUM(F9:F12)</f>
        <v>0</v>
      </c>
      <c r="G13" s="44">
        <f>SUM(G9:G12)</f>
        <v>0</v>
      </c>
      <c r="H13" s="43">
        <f>SUM(D13:G13)</f>
        <v>0</v>
      </c>
    </row>
    <row r="14" spans="2:9" s="24" customFormat="1" ht="14.25" customHeight="1">
      <c r="B14" s="51" t="s">
        <v>38</v>
      </c>
      <c r="C14" s="51"/>
      <c r="D14" s="51"/>
      <c r="E14" s="23"/>
      <c r="F14" s="23"/>
      <c r="G14" s="23"/>
      <c r="H14" s="23"/>
      <c r="I14" s="25"/>
    </row>
    <row r="15" spans="2:9" s="24" customFormat="1" ht="14.25" customHeight="1">
      <c r="B15" s="28" t="s">
        <v>39</v>
      </c>
      <c r="C15" s="51"/>
      <c r="D15" s="51"/>
      <c r="E15" s="23"/>
      <c r="F15" s="23"/>
      <c r="G15" s="23"/>
      <c r="H15" s="23"/>
      <c r="I15" s="25"/>
    </row>
    <row r="16" spans="2:9" s="24" customFormat="1" ht="14.25" customHeight="1">
      <c r="B16" s="28" t="s">
        <v>40</v>
      </c>
      <c r="C16" s="51"/>
      <c r="D16" s="52"/>
      <c r="E16" s="26"/>
      <c r="F16" s="26"/>
      <c r="G16" s="26"/>
      <c r="H16" s="26"/>
      <c r="I16" s="27"/>
    </row>
    <row r="17" spans="2:9" s="24" customFormat="1" ht="14.25" customHeight="1">
      <c r="B17" s="28" t="s">
        <v>41</v>
      </c>
      <c r="C17" s="51"/>
      <c r="D17" s="52"/>
      <c r="E17" s="26"/>
      <c r="F17" s="26"/>
      <c r="G17" s="26"/>
      <c r="H17" s="26"/>
      <c r="I17" s="27"/>
    </row>
    <row r="18" spans="2:9" s="24" customFormat="1" ht="14.25" customHeight="1">
      <c r="B18" s="28" t="s">
        <v>42</v>
      </c>
      <c r="C18" s="51"/>
      <c r="D18" s="52"/>
      <c r="E18" s="26"/>
      <c r="F18" s="26"/>
      <c r="G18" s="26"/>
      <c r="H18" s="26"/>
      <c r="I18" s="27"/>
    </row>
    <row r="19" spans="2:9" s="24" customFormat="1" ht="14.25" customHeight="1">
      <c r="B19" s="28" t="s">
        <v>43</v>
      </c>
      <c r="C19" s="51"/>
      <c r="D19" s="51"/>
      <c r="E19" s="23"/>
      <c r="F19" s="23"/>
      <c r="G19" s="23"/>
      <c r="H19" s="23"/>
      <c r="I19" s="29"/>
    </row>
    <row r="20" spans="2:9" s="30" customFormat="1" ht="14.25" customHeight="1">
      <c r="B20" s="28" t="s">
        <v>44</v>
      </c>
      <c r="C20" s="51"/>
      <c r="D20" s="51"/>
      <c r="E20" s="23"/>
      <c r="F20" s="23"/>
      <c r="G20" s="23"/>
      <c r="H20" s="23"/>
      <c r="I20" s="29"/>
    </row>
    <row r="21" spans="2:9" s="30" customFormat="1" ht="14.25" customHeight="1">
      <c r="B21" s="28" t="s">
        <v>45</v>
      </c>
      <c r="C21" s="52"/>
      <c r="D21" s="53"/>
      <c r="E21" s="31"/>
      <c r="F21" s="31"/>
      <c r="G21" s="31"/>
      <c r="H21" s="31"/>
      <c r="I21" s="32"/>
    </row>
    <row r="22" spans="2:4" ht="16.5">
      <c r="B22" s="28" t="s">
        <v>46</v>
      </c>
      <c r="C22" s="52"/>
      <c r="D22" s="54"/>
    </row>
    <row r="23" spans="2:4" ht="16.5">
      <c r="B23" s="28" t="s">
        <v>47</v>
      </c>
      <c r="C23" s="51"/>
      <c r="D23" s="54"/>
    </row>
  </sheetData>
  <sheetProtection password="CA9C" sheet="1" objects="1" scenarios="1"/>
  <protectedRanges>
    <protectedRange sqref="C1:C2" name="範圍1_1_1"/>
    <protectedRange sqref="D9:G12" name="範圍3_1"/>
  </protectedRanges>
  <mergeCells count="7">
    <mergeCell ref="A7:A8"/>
    <mergeCell ref="H7:H8"/>
    <mergeCell ref="B7:C7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92" r:id="rId3"/>
  <headerFooter alignWithMargins="0">
    <oddFooter>&amp;C第 &amp;P 頁，共 &amp;N 頁&amp;R&amp;A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盧志典</dc:creator>
  <cp:keywords/>
  <dc:description/>
  <cp:lastModifiedBy>盧志典</cp:lastModifiedBy>
  <cp:lastPrinted>2013-01-14T06:15:53Z</cp:lastPrinted>
  <dcterms:created xsi:type="dcterms:W3CDTF">2012-12-13T08:26:58Z</dcterms:created>
  <dcterms:modified xsi:type="dcterms:W3CDTF">2020-02-12T01:47:01Z</dcterms:modified>
  <cp:category/>
  <cp:version/>
  <cp:contentType/>
  <cp:contentStatus/>
</cp:coreProperties>
</file>