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570" windowHeight="7995" activeTab="0"/>
  </bookViews>
  <sheets>
    <sheet name="FOA" sheetId="1" r:id="rId1"/>
  </sheets>
  <definedNames>
    <definedName name="_xlnm.Print_Area" localSheetId="0">'FOA'!$B$1:$E$46</definedName>
  </definedNames>
  <calcPr fullCalcOnLoad="1"/>
</workbook>
</file>

<file path=xl/sharedStrings.xml><?xml version="1.0" encoding="utf-8"?>
<sst xmlns="http://schemas.openxmlformats.org/spreadsheetml/2006/main" count="58" uniqueCount="58">
  <si>
    <t>銀行代號：</t>
  </si>
  <si>
    <t>報表日期：</t>
  </si>
  <si>
    <t>項目代號</t>
  </si>
  <si>
    <t>金額</t>
  </si>
  <si>
    <t>收益</t>
  </si>
  <si>
    <t>利息收入</t>
  </si>
  <si>
    <t>手續費收入</t>
  </si>
  <si>
    <t>透過損益按公允價值衡量之金融資產及負債利益</t>
  </si>
  <si>
    <t>備供出售金融資產之已實現利益</t>
  </si>
  <si>
    <t>持有至到期日金融資產之已實現利益</t>
  </si>
  <si>
    <t>兌換利益</t>
  </si>
  <si>
    <t>資產減損迴轉利益</t>
  </si>
  <si>
    <t>其他利息以外收益</t>
  </si>
  <si>
    <t>收益總計</t>
  </si>
  <si>
    <t>費損</t>
  </si>
  <si>
    <t>利息費用</t>
  </si>
  <si>
    <t>手續費費用</t>
  </si>
  <si>
    <t>透過損益按公允價值衡量之金融資產及負債損失</t>
  </si>
  <si>
    <t>備供出售金融資產之已實現損失</t>
  </si>
  <si>
    <t>持有至到期日金融資產之已實現損失</t>
  </si>
  <si>
    <t>兌換損失</t>
  </si>
  <si>
    <t>資產減損損失</t>
  </si>
  <si>
    <t>其他利息以外損失</t>
  </si>
  <si>
    <t>呆帳費用及保證責任準備提存</t>
  </si>
  <si>
    <t>員工福利費用</t>
  </si>
  <si>
    <t>折舊及攤銷費用</t>
  </si>
  <si>
    <t>其他業務及管理費用</t>
  </si>
  <si>
    <t>費損總計</t>
  </si>
  <si>
    <t>註：</t>
  </si>
  <si>
    <r>
      <t xml:space="preserve">1.  </t>
    </r>
    <r>
      <rPr>
        <sz val="9"/>
        <rFont val="新細明體"/>
        <family val="1"/>
      </rPr>
      <t>資料範圍：自本會計年度1月1日起至本季底。</t>
    </r>
  </si>
  <si>
    <t>年月</t>
  </si>
  <si>
    <t>編號</t>
  </si>
  <si>
    <t>版次</t>
  </si>
  <si>
    <t>FQ2</t>
  </si>
  <si>
    <t>報表編號：</t>
  </si>
  <si>
    <t>FQ2</t>
  </si>
  <si>
    <t>檢核註記</t>
  </si>
  <si>
    <t>報表名稱：</t>
  </si>
  <si>
    <t>千美元</t>
  </si>
  <si>
    <t>單　　位：</t>
  </si>
  <si>
    <t>二級會計項目</t>
  </si>
  <si>
    <t>一級會計項目</t>
  </si>
  <si>
    <t>本期稅前淨利 (淨損)</t>
  </si>
  <si>
    <r>
      <rPr>
        <sz val="10"/>
        <rFont val="細明體"/>
        <family val="3"/>
      </rPr>
      <t>國際金融業務分行綜合損益表</t>
    </r>
    <r>
      <rPr>
        <sz val="10"/>
        <rFont val="Times New Roman"/>
        <family val="1"/>
      </rPr>
      <t xml:space="preserve">     </t>
    </r>
  </si>
  <si>
    <r>
      <t xml:space="preserve">3.  </t>
    </r>
    <r>
      <rPr>
        <sz val="9"/>
        <rFont val="細明體"/>
        <family val="3"/>
      </rPr>
      <t>黃色網底儲存格數值自動運算，不需填列；灰色網底儲存格不需填列。</t>
    </r>
  </si>
  <si>
    <t>其他可能重分類至損益之項目</t>
  </si>
  <si>
    <t>本期綜合損益總額 (稅前)</t>
  </si>
  <si>
    <t>不重分類至損益之項目(稅前)</t>
  </si>
  <si>
    <t>指定為透過損益按公允價值衡量之金融負債其變動來自信用風險</t>
  </si>
  <si>
    <t>其他不重分類至損益之項目</t>
  </si>
  <si>
    <t>後續可能重分類至損益之項目(稅前)</t>
  </si>
  <si>
    <t>其他綜合損益 (稅前)</t>
  </si>
  <si>
    <r>
      <t xml:space="preserve">2.  </t>
    </r>
    <r>
      <rPr>
        <sz val="9"/>
        <rFont val="細明體"/>
        <family val="3"/>
      </rPr>
      <t>除項目代號</t>
    </r>
    <r>
      <rPr>
        <sz val="9"/>
        <rFont val="Times New Roman"/>
        <family val="1"/>
      </rPr>
      <t>65000</t>
    </r>
    <r>
      <rPr>
        <sz val="9"/>
        <rFont val="細明體"/>
        <family val="3"/>
      </rPr>
      <t>「其他綜合損益</t>
    </r>
    <r>
      <rPr>
        <sz val="9"/>
        <rFont val="Times New Roman"/>
        <family val="1"/>
      </rPr>
      <t xml:space="preserve"> (</t>
    </r>
    <r>
      <rPr>
        <sz val="9"/>
        <rFont val="細明體"/>
        <family val="3"/>
      </rPr>
      <t>稅前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」</t>
    </r>
    <r>
      <rPr>
        <sz val="9"/>
        <color indexed="10"/>
        <rFont val="細明體"/>
        <family val="3"/>
      </rPr>
      <t>及其子項目</t>
    </r>
    <r>
      <rPr>
        <sz val="9"/>
        <rFont val="細明體"/>
        <family val="3"/>
      </rPr>
      <t>外，本表會計項目之定義，請參閱金管會單一申報窗口「綜合損益表」</t>
    </r>
  </si>
  <si>
    <r>
      <t>現金流量避險中屬有效避險部分之避險工具</t>
    </r>
    <r>
      <rPr>
        <sz val="10"/>
        <color indexed="10"/>
        <rFont val="新細明體"/>
        <family val="1"/>
      </rPr>
      <t>利益</t>
    </r>
    <r>
      <rPr>
        <sz val="10"/>
        <color indexed="10"/>
        <rFont val="Times New Roman"/>
        <family val="1"/>
      </rPr>
      <t>/</t>
    </r>
    <r>
      <rPr>
        <sz val="10"/>
        <color indexed="10"/>
        <rFont val="新細明體"/>
        <family val="1"/>
      </rPr>
      <t>損失(淨額)</t>
    </r>
  </si>
  <si>
    <r>
      <t>備供出售金融資產未實現評價損益</t>
    </r>
    <r>
      <rPr>
        <sz val="10"/>
        <color indexed="10"/>
        <rFont val="新細明體"/>
        <family val="1"/>
      </rPr>
      <t>(淨額)</t>
    </r>
  </si>
  <si>
    <t>民國 *** 年 ** 月</t>
  </si>
  <si>
    <t>104年6月版</t>
  </si>
  <si>
    <r>
      <t xml:space="preserve">     (AI210</t>
    </r>
    <r>
      <rPr>
        <sz val="9"/>
        <rFont val="細明體"/>
        <family val="3"/>
      </rPr>
      <t>及</t>
    </r>
    <r>
      <rPr>
        <sz val="9"/>
        <rFont val="Times New Roman"/>
        <family val="1"/>
      </rPr>
      <t xml:space="preserve">BI210) </t>
    </r>
    <r>
      <rPr>
        <sz val="9"/>
        <rFont val="細明體"/>
        <family val="3"/>
      </rPr>
      <t>之相關定義；</t>
    </r>
    <r>
      <rPr>
        <sz val="9"/>
        <color indexed="10"/>
        <rFont val="細明體"/>
        <family val="3"/>
      </rPr>
      <t>項目代號</t>
    </r>
    <r>
      <rPr>
        <sz val="9"/>
        <color indexed="10"/>
        <rFont val="Times New Roman"/>
        <family val="1"/>
      </rPr>
      <t>65000</t>
    </r>
    <r>
      <rPr>
        <sz val="9"/>
        <color indexed="10"/>
        <rFont val="細明體"/>
        <family val="3"/>
      </rPr>
      <t>「其他綜合損益</t>
    </r>
    <r>
      <rPr>
        <sz val="9"/>
        <color indexed="10"/>
        <rFont val="Times New Roman"/>
        <family val="1"/>
      </rPr>
      <t xml:space="preserve"> (</t>
    </r>
    <r>
      <rPr>
        <sz val="9"/>
        <color indexed="10"/>
        <rFont val="細明體"/>
        <family val="3"/>
      </rPr>
      <t>稅前</t>
    </r>
    <r>
      <rPr>
        <sz val="9"/>
        <color indexed="10"/>
        <rFont val="Times New Roman"/>
        <family val="1"/>
      </rPr>
      <t>)</t>
    </r>
    <r>
      <rPr>
        <sz val="9"/>
        <color indexed="10"/>
        <rFont val="細明體"/>
        <family val="3"/>
      </rPr>
      <t>」及其子項目除所得稅外，其定義亦可參閱前述金管會報表。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</si>
</sst>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10"/>
      <color indexed="10"/>
      <name val="新細明體"/>
      <family val="1"/>
    </font>
    <font>
      <sz val="10"/>
      <color indexed="10"/>
      <name val="Times New Roman"/>
      <family val="1"/>
    </font>
    <font>
      <sz val="9"/>
      <color indexed="10"/>
      <name val="細明體"/>
      <family val="3"/>
    </font>
    <font>
      <sz val="9"/>
      <color indexed="10"/>
      <name val="Times New Roman"/>
      <family val="1"/>
    </font>
    <font>
      <sz val="10"/>
      <color indexed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10"/>
      <color rgb="FFFF0000"/>
      <name val="細明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left" vertical="center" wrapText="1"/>
      <protection/>
    </xf>
    <xf numFmtId="0" fontId="0" fillId="0" borderId="0" xfId="33" applyFont="1">
      <alignment vertical="center"/>
      <protection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0" fillId="0" borderId="0" xfId="33">
      <alignment vertic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33" borderId="11" xfId="33" applyFont="1" applyFill="1" applyBorder="1" applyAlignment="1">
      <alignment vertical="center" wrapText="1"/>
      <protection/>
    </xf>
    <xf numFmtId="0" fontId="2" fillId="0" borderId="11" xfId="33" applyFont="1" applyFill="1" applyBorder="1" applyAlignment="1">
      <alignment vertical="center" wrapText="1"/>
      <protection/>
    </xf>
    <xf numFmtId="0" fontId="6" fillId="0" borderId="10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0" fillId="0" borderId="10" xfId="33" applyBorder="1" applyAlignment="1">
      <alignment vertical="center"/>
      <protection/>
    </xf>
    <xf numFmtId="0" fontId="7" fillId="0" borderId="10" xfId="33" applyFont="1" applyBorder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0" fillId="0" borderId="10" xfId="33" applyFont="1" applyFill="1" applyBorder="1" applyAlignment="1">
      <alignment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/>
      <protection/>
    </xf>
    <xf numFmtId="0" fontId="3" fillId="0" borderId="0" xfId="33" applyFont="1" applyAlignment="1">
      <alignment vertical="center"/>
      <protection/>
    </xf>
    <xf numFmtId="0" fontId="3" fillId="0" borderId="0" xfId="33" applyFont="1">
      <alignment vertical="center"/>
      <protection/>
    </xf>
    <xf numFmtId="0" fontId="9" fillId="0" borderId="0" xfId="33" applyFont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33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0" borderId="0" xfId="33" applyFont="1">
      <alignment vertical="center"/>
      <protection/>
    </xf>
    <xf numFmtId="0" fontId="5" fillId="0" borderId="0" xfId="0" applyFont="1" applyAlignment="1">
      <alignment vertical="center"/>
    </xf>
    <xf numFmtId="0" fontId="2" fillId="0" borderId="10" xfId="34" applyNumberFormat="1" applyFont="1" applyFill="1" applyBorder="1" applyAlignment="1">
      <alignment horizontal="center" vertical="center" wrapText="1"/>
      <protection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176" fontId="4" fillId="33" borderId="10" xfId="33" applyNumberFormat="1" applyFont="1" applyFill="1" applyBorder="1" applyAlignment="1">
      <alignment horizontal="right" vertical="center"/>
      <protection/>
    </xf>
    <xf numFmtId="176" fontId="8" fillId="35" borderId="10" xfId="33" applyNumberFormat="1" applyFont="1" applyFill="1" applyBorder="1" applyAlignment="1" quotePrefix="1">
      <alignment horizontal="right" vertical="center"/>
      <protection/>
    </xf>
    <xf numFmtId="176" fontId="4" fillId="34" borderId="10" xfId="33" applyNumberFormat="1" applyFont="1" applyFill="1" applyBorder="1" applyAlignment="1" applyProtection="1">
      <alignment horizontal="right" vertical="center"/>
      <protection locked="0"/>
    </xf>
    <xf numFmtId="0" fontId="2" fillId="0" borderId="10" xfId="33" applyFont="1" applyBorder="1" applyAlignment="1">
      <alignment vertical="center" wrapText="1"/>
      <protection/>
    </xf>
    <xf numFmtId="49" fontId="2" fillId="34" borderId="10" xfId="34" applyNumberFormat="1" applyFont="1" applyFill="1" applyBorder="1" applyAlignment="1" applyProtection="1">
      <alignment horizontal="left" vertical="center"/>
      <protection locked="0"/>
    </xf>
    <xf numFmtId="176" fontId="0" fillId="0" borderId="0" xfId="33" applyNumberFormat="1">
      <alignment vertical="center"/>
      <protection/>
    </xf>
    <xf numFmtId="0" fontId="11" fillId="0" borderId="10" xfId="34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48" fillId="0" borderId="10" xfId="33" applyFont="1" applyFill="1" applyBorder="1" applyAlignment="1">
      <alignment horizontal="center" vertical="center" wrapText="1"/>
      <protection/>
    </xf>
    <xf numFmtId="0" fontId="48" fillId="0" borderId="10" xfId="33" applyFont="1" applyFill="1" applyBorder="1" applyAlignment="1">
      <alignment horizontal="left" vertical="center" wrapText="1"/>
      <protection/>
    </xf>
    <xf numFmtId="0" fontId="48" fillId="0" borderId="11" xfId="33" applyFont="1" applyFill="1" applyBorder="1" applyAlignment="1">
      <alignment vertical="center" wrapText="1"/>
      <protection/>
    </xf>
    <xf numFmtId="0" fontId="49" fillId="0" borderId="10" xfId="33" applyFont="1" applyFill="1" applyBorder="1" applyAlignment="1">
      <alignment vertical="center" wrapText="1"/>
      <protection/>
    </xf>
    <xf numFmtId="0" fontId="48" fillId="0" borderId="0" xfId="33" applyFont="1" applyBorder="1" applyAlignment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資產負債表Input初稿設計-2" xfId="33"/>
    <cellStyle name="一般_Input-寶霞_1_Book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9"/>
  <sheetViews>
    <sheetView showZeros="0" tabSelected="1" zoomScale="80" zoomScaleNormal="80" zoomScalePageLayoutView="0" workbookViewId="0" topLeftCell="A1">
      <selection activeCell="A1" sqref="A1"/>
    </sheetView>
  </sheetViews>
  <sheetFormatPr defaultColWidth="9.00390625" defaultRowHeight="16.5"/>
  <cols>
    <col min="1" max="1" width="9.00390625" style="8" customWidth="1"/>
    <col min="2" max="2" width="9.75390625" style="8" customWidth="1"/>
    <col min="3" max="3" width="23.625" style="8" customWidth="1"/>
    <col min="4" max="4" width="45.625" style="6" customWidth="1"/>
    <col min="5" max="5" width="15.625" style="28" customWidth="1"/>
    <col min="6" max="62" width="9.00390625" style="8" hidden="1" customWidth="1"/>
    <col min="63" max="16384" width="9.00390625" style="8" customWidth="1"/>
  </cols>
  <sheetData>
    <row r="1" spans="1:62" s="2" customFormat="1" ht="18" customHeight="1">
      <c r="A1" s="39">
        <f>IF(COUNTBLANK(A8:A41)+COUNTBLANK(D1)=35,"","本表有誤")</f>
      </c>
      <c r="B1" s="1" t="s">
        <v>0</v>
      </c>
      <c r="C1" s="31"/>
      <c r="D1" s="39">
        <f>IF(C1&lt;&gt;"",IF(LEN(C1)&lt;&gt;4,"銀行代號為4碼",""),"")</f>
      </c>
      <c r="BA1" s="2" t="str">
        <f>SUBSTITUTE(SUBSTITUTE(C2," ",""),"　","")</f>
        <v>民國***年**月</v>
      </c>
      <c r="BB1" s="2" t="str">
        <f>LEFT(BA1,FIND("月",BA1,1))</f>
        <v>民國***年**月</v>
      </c>
      <c r="BC1" s="2" t="str">
        <f>MID(BA1,FIND("民國",BA1,1)+2,FIND("年",BA1,1)-FIND("民國",BA1,1)-2)</f>
        <v>***</v>
      </c>
      <c r="BD1" s="2" t="str">
        <f>MID(BA1,FIND("年",BA1,1)+1,FIND("月",BA1,1)-FIND("年",BA1,1)-1)</f>
        <v>**</v>
      </c>
      <c r="BE1" s="2" t="e">
        <f>(BC1+1911)&amp;RIGHT("0"&amp;BD1,2)</f>
        <v>#VALUE!</v>
      </c>
      <c r="BF1" s="29" t="s">
        <v>30</v>
      </c>
      <c r="BG1" s="2" t="s">
        <v>33</v>
      </c>
      <c r="BH1" s="29" t="s">
        <v>31</v>
      </c>
      <c r="BI1" s="2">
        <v>10</v>
      </c>
      <c r="BJ1" s="29" t="s">
        <v>32</v>
      </c>
    </row>
    <row r="2" spans="2:3" s="2" customFormat="1" ht="18" customHeight="1">
      <c r="B2" s="3" t="s">
        <v>1</v>
      </c>
      <c r="C2" s="36" t="s">
        <v>55</v>
      </c>
    </row>
    <row r="3" spans="2:3" s="2" customFormat="1" ht="18" customHeight="1">
      <c r="B3" s="1" t="s">
        <v>34</v>
      </c>
      <c r="C3" s="2" t="s">
        <v>35</v>
      </c>
    </row>
    <row r="4" spans="2:3" s="2" customFormat="1" ht="18" customHeight="1">
      <c r="B4" s="3" t="s">
        <v>37</v>
      </c>
      <c r="C4" s="2" t="s">
        <v>43</v>
      </c>
    </row>
    <row r="5" spans="2:3" s="2" customFormat="1" ht="18" customHeight="1">
      <c r="B5" s="1" t="s">
        <v>39</v>
      </c>
      <c r="C5" s="29" t="s">
        <v>38</v>
      </c>
    </row>
    <row r="6" spans="2:5" s="6" customFormat="1" ht="18" customHeight="1">
      <c r="B6" s="4"/>
      <c r="C6" s="4"/>
      <c r="D6" s="5"/>
      <c r="E6" s="44" t="s">
        <v>56</v>
      </c>
    </row>
    <row r="7" spans="1:5" ht="18" customHeight="1">
      <c r="A7" s="30" t="s">
        <v>36</v>
      </c>
      <c r="B7" s="7" t="s">
        <v>2</v>
      </c>
      <c r="C7" s="7" t="s">
        <v>41</v>
      </c>
      <c r="D7" s="7" t="s">
        <v>40</v>
      </c>
      <c r="E7" s="7" t="s">
        <v>3</v>
      </c>
    </row>
    <row r="8" spans="1:7" ht="16.5" customHeight="1">
      <c r="A8" s="38"/>
      <c r="B8" s="9">
        <v>40000</v>
      </c>
      <c r="C8" s="10" t="s">
        <v>4</v>
      </c>
      <c r="D8" s="11"/>
      <c r="E8" s="32"/>
      <c r="G8" s="37">
        <f>INT(E8)</f>
        <v>0</v>
      </c>
    </row>
    <row r="9" spans="1:7" ht="16.5" customHeight="1">
      <c r="A9" s="38">
        <f aca="true" t="shared" si="0" ref="A9:A40">IF(ISERROR(SUM(G9)),"請輸入整數",IF(SUM(E9)=SUM(G9),"","請輸入整數"))</f>
      </c>
      <c r="B9" s="9">
        <v>41000</v>
      </c>
      <c r="C9" s="10"/>
      <c r="D9" s="12" t="s">
        <v>5</v>
      </c>
      <c r="E9" s="34"/>
      <c r="G9" s="37">
        <f aca="true" t="shared" si="1" ref="G9:G41">INT(E9)</f>
        <v>0</v>
      </c>
    </row>
    <row r="10" spans="1:7" ht="16.5" customHeight="1">
      <c r="A10" s="38">
        <f t="shared" si="0"/>
      </c>
      <c r="B10" s="9">
        <v>42000</v>
      </c>
      <c r="C10" s="10"/>
      <c r="D10" s="12" t="s">
        <v>6</v>
      </c>
      <c r="E10" s="34"/>
      <c r="G10" s="37">
        <f t="shared" si="1"/>
        <v>0</v>
      </c>
    </row>
    <row r="11" spans="1:7" ht="16.5" customHeight="1">
      <c r="A11" s="38">
        <f t="shared" si="0"/>
      </c>
      <c r="B11" s="9">
        <v>42500</v>
      </c>
      <c r="C11" s="10"/>
      <c r="D11" s="12" t="s">
        <v>7</v>
      </c>
      <c r="E11" s="34"/>
      <c r="G11" s="37">
        <f t="shared" si="1"/>
        <v>0</v>
      </c>
    </row>
    <row r="12" spans="1:7" ht="16.5" customHeight="1">
      <c r="A12" s="38">
        <f t="shared" si="0"/>
      </c>
      <c r="B12" s="9">
        <v>43000</v>
      </c>
      <c r="C12" s="10"/>
      <c r="D12" s="12" t="s">
        <v>8</v>
      </c>
      <c r="E12" s="34"/>
      <c r="G12" s="37">
        <f t="shared" si="1"/>
        <v>0</v>
      </c>
    </row>
    <row r="13" spans="1:7" ht="16.5" customHeight="1">
      <c r="A13" s="38">
        <f t="shared" si="0"/>
      </c>
      <c r="B13" s="9">
        <v>43500</v>
      </c>
      <c r="C13" s="10"/>
      <c r="D13" s="12" t="s">
        <v>9</v>
      </c>
      <c r="E13" s="34"/>
      <c r="G13" s="37">
        <f t="shared" si="1"/>
        <v>0</v>
      </c>
    </row>
    <row r="14" spans="1:7" ht="16.5" customHeight="1">
      <c r="A14" s="38">
        <f t="shared" si="0"/>
      </c>
      <c r="B14" s="9">
        <v>44500</v>
      </c>
      <c r="C14" s="10"/>
      <c r="D14" s="12" t="s">
        <v>10</v>
      </c>
      <c r="E14" s="34"/>
      <c r="G14" s="37">
        <f t="shared" si="1"/>
        <v>0</v>
      </c>
    </row>
    <row r="15" spans="1:7" ht="16.5" customHeight="1">
      <c r="A15" s="38">
        <f t="shared" si="0"/>
      </c>
      <c r="B15" s="9">
        <v>45000</v>
      </c>
      <c r="C15" s="10"/>
      <c r="D15" s="12" t="s">
        <v>11</v>
      </c>
      <c r="E15" s="34"/>
      <c r="G15" s="37">
        <f t="shared" si="1"/>
        <v>0</v>
      </c>
    </row>
    <row r="16" spans="1:7" ht="16.5" customHeight="1">
      <c r="A16" s="38">
        <f t="shared" si="0"/>
      </c>
      <c r="B16" s="9">
        <v>48000</v>
      </c>
      <c r="C16" s="10"/>
      <c r="D16" s="12" t="s">
        <v>12</v>
      </c>
      <c r="E16" s="34"/>
      <c r="G16" s="37">
        <f t="shared" si="1"/>
        <v>0</v>
      </c>
    </row>
    <row r="17" spans="1:7" ht="16.5" customHeight="1">
      <c r="A17" s="38"/>
      <c r="B17" s="9">
        <v>49999</v>
      </c>
      <c r="C17" s="10" t="s">
        <v>13</v>
      </c>
      <c r="D17" s="12"/>
      <c r="E17" s="33">
        <f>SUM(E9:E16)</f>
        <v>0</v>
      </c>
      <c r="G17" s="37">
        <f t="shared" si="1"/>
        <v>0</v>
      </c>
    </row>
    <row r="18" spans="1:7" ht="16.5" customHeight="1">
      <c r="A18" s="38"/>
      <c r="B18" s="9">
        <v>50000</v>
      </c>
      <c r="C18" s="10" t="s">
        <v>14</v>
      </c>
      <c r="D18" s="11"/>
      <c r="E18" s="32"/>
      <c r="G18" s="37">
        <f t="shared" si="1"/>
        <v>0</v>
      </c>
    </row>
    <row r="19" spans="1:7" ht="16.5" customHeight="1">
      <c r="A19" s="38">
        <f t="shared" si="0"/>
      </c>
      <c r="B19" s="9">
        <v>51000</v>
      </c>
      <c r="C19" s="10"/>
      <c r="D19" s="12" t="s">
        <v>15</v>
      </c>
      <c r="E19" s="34"/>
      <c r="G19" s="37">
        <f t="shared" si="1"/>
        <v>0</v>
      </c>
    </row>
    <row r="20" spans="1:7" ht="16.5" customHeight="1">
      <c r="A20" s="38">
        <f t="shared" si="0"/>
      </c>
      <c r="B20" s="9">
        <v>52000</v>
      </c>
      <c r="C20" s="10"/>
      <c r="D20" s="12" t="s">
        <v>16</v>
      </c>
      <c r="E20" s="34"/>
      <c r="G20" s="37">
        <f t="shared" si="1"/>
        <v>0</v>
      </c>
    </row>
    <row r="21" spans="1:7" ht="16.5" customHeight="1">
      <c r="A21" s="38">
        <f t="shared" si="0"/>
      </c>
      <c r="B21" s="9">
        <v>52500</v>
      </c>
      <c r="C21" s="13"/>
      <c r="D21" s="12" t="s">
        <v>17</v>
      </c>
      <c r="E21" s="34"/>
      <c r="G21" s="37">
        <f t="shared" si="1"/>
        <v>0</v>
      </c>
    </row>
    <row r="22" spans="1:7" ht="16.5" customHeight="1">
      <c r="A22" s="38">
        <f t="shared" si="0"/>
      </c>
      <c r="B22" s="9">
        <v>53000</v>
      </c>
      <c r="C22" s="10"/>
      <c r="D22" s="12" t="s">
        <v>18</v>
      </c>
      <c r="E22" s="34"/>
      <c r="G22" s="37">
        <f t="shared" si="1"/>
        <v>0</v>
      </c>
    </row>
    <row r="23" spans="1:7" ht="16.5" customHeight="1">
      <c r="A23" s="38">
        <f t="shared" si="0"/>
      </c>
      <c r="B23" s="9">
        <v>53500</v>
      </c>
      <c r="C23" s="10"/>
      <c r="D23" s="12" t="s">
        <v>19</v>
      </c>
      <c r="E23" s="34"/>
      <c r="G23" s="37">
        <f t="shared" si="1"/>
        <v>0</v>
      </c>
    </row>
    <row r="24" spans="1:7" ht="16.5" customHeight="1">
      <c r="A24" s="38">
        <f t="shared" si="0"/>
      </c>
      <c r="B24" s="9">
        <v>54500</v>
      </c>
      <c r="C24" s="10"/>
      <c r="D24" s="12" t="s">
        <v>20</v>
      </c>
      <c r="E24" s="34"/>
      <c r="G24" s="37">
        <f t="shared" si="1"/>
        <v>0</v>
      </c>
    </row>
    <row r="25" spans="1:7" ht="16.5" customHeight="1">
      <c r="A25" s="38">
        <f t="shared" si="0"/>
      </c>
      <c r="B25" s="9">
        <v>55000</v>
      </c>
      <c r="C25" s="10"/>
      <c r="D25" s="12" t="s">
        <v>21</v>
      </c>
      <c r="E25" s="34"/>
      <c r="G25" s="37">
        <f t="shared" si="1"/>
        <v>0</v>
      </c>
    </row>
    <row r="26" spans="1:7" ht="16.5" customHeight="1">
      <c r="A26" s="38">
        <f t="shared" si="0"/>
      </c>
      <c r="B26" s="9">
        <v>58000</v>
      </c>
      <c r="C26" s="10"/>
      <c r="D26" s="14" t="s">
        <v>22</v>
      </c>
      <c r="E26" s="34"/>
      <c r="G26" s="37">
        <f t="shared" si="1"/>
        <v>0</v>
      </c>
    </row>
    <row r="27" spans="1:7" ht="16.5" customHeight="1">
      <c r="A27" s="38">
        <f t="shared" si="0"/>
      </c>
      <c r="B27" s="9">
        <v>58200</v>
      </c>
      <c r="C27" s="15"/>
      <c r="D27" s="12" t="s">
        <v>23</v>
      </c>
      <c r="E27" s="34"/>
      <c r="G27" s="37">
        <f t="shared" si="1"/>
        <v>0</v>
      </c>
    </row>
    <row r="28" spans="1:7" ht="16.5" customHeight="1">
      <c r="A28" s="38">
        <f t="shared" si="0"/>
      </c>
      <c r="B28" s="9">
        <v>58500</v>
      </c>
      <c r="C28" s="16"/>
      <c r="D28" s="12" t="s">
        <v>24</v>
      </c>
      <c r="E28" s="34"/>
      <c r="G28" s="37">
        <f t="shared" si="1"/>
        <v>0</v>
      </c>
    </row>
    <row r="29" spans="1:7" ht="16.5" customHeight="1">
      <c r="A29" s="38">
        <f t="shared" si="0"/>
      </c>
      <c r="B29" s="9">
        <v>59000</v>
      </c>
      <c r="C29" s="10"/>
      <c r="D29" s="12" t="s">
        <v>25</v>
      </c>
      <c r="E29" s="34"/>
      <c r="G29" s="37">
        <f t="shared" si="1"/>
        <v>0</v>
      </c>
    </row>
    <row r="30" spans="1:7" ht="16.5" customHeight="1">
      <c r="A30" s="38">
        <f t="shared" si="0"/>
      </c>
      <c r="B30" s="9">
        <v>59500</v>
      </c>
      <c r="C30" s="10"/>
      <c r="D30" s="12" t="s">
        <v>26</v>
      </c>
      <c r="E30" s="34"/>
      <c r="G30" s="37">
        <f t="shared" si="1"/>
        <v>0</v>
      </c>
    </row>
    <row r="31" spans="1:7" ht="16.5" customHeight="1">
      <c r="A31" s="38"/>
      <c r="B31" s="9">
        <v>59999</v>
      </c>
      <c r="C31" s="10" t="s">
        <v>27</v>
      </c>
      <c r="D31" s="17"/>
      <c r="E31" s="33">
        <f>SUM(E19:E30)</f>
        <v>0</v>
      </c>
      <c r="G31" s="37">
        <f t="shared" si="1"/>
        <v>0</v>
      </c>
    </row>
    <row r="32" spans="1:7" ht="16.5" customHeight="1">
      <c r="A32" s="38"/>
      <c r="B32" s="9">
        <v>64001</v>
      </c>
      <c r="C32" s="18" t="s">
        <v>42</v>
      </c>
      <c r="D32" s="12"/>
      <c r="E32" s="33">
        <f>E17-E31</f>
        <v>0</v>
      </c>
      <c r="G32" s="37">
        <f t="shared" si="1"/>
        <v>0</v>
      </c>
    </row>
    <row r="33" spans="1:7" ht="16.5" customHeight="1">
      <c r="A33" s="38"/>
      <c r="B33" s="9">
        <v>65000</v>
      </c>
      <c r="C33" s="18" t="s">
        <v>51</v>
      </c>
      <c r="D33" s="12"/>
      <c r="E33" s="33">
        <f>E34+E37</f>
        <v>0</v>
      </c>
      <c r="G33" s="37">
        <f t="shared" si="1"/>
        <v>0</v>
      </c>
    </row>
    <row r="34" spans="1:7" ht="16.5" customHeight="1">
      <c r="A34" s="38"/>
      <c r="B34" s="40">
        <v>65200</v>
      </c>
      <c r="C34" s="41" t="s">
        <v>47</v>
      </c>
      <c r="D34" s="8"/>
      <c r="E34" s="33">
        <f>E35+E36</f>
        <v>0</v>
      </c>
      <c r="G34" s="37"/>
    </row>
    <row r="35" spans="1:7" ht="30" customHeight="1">
      <c r="A35" s="38">
        <f t="shared" si="0"/>
      </c>
      <c r="B35" s="40">
        <v>65205</v>
      </c>
      <c r="C35" s="41"/>
      <c r="D35" s="41" t="s">
        <v>48</v>
      </c>
      <c r="E35" s="34"/>
      <c r="G35" s="37"/>
    </row>
    <row r="36" spans="1:7" ht="16.5" customHeight="1">
      <c r="A36" s="38">
        <f t="shared" si="0"/>
      </c>
      <c r="B36" s="40">
        <v>65219</v>
      </c>
      <c r="C36" s="41"/>
      <c r="D36" s="42" t="s">
        <v>49</v>
      </c>
      <c r="E36" s="34"/>
      <c r="G36" s="37"/>
    </row>
    <row r="37" spans="1:7" ht="30" customHeight="1">
      <c r="A37" s="38"/>
      <c r="B37" s="40">
        <v>65300</v>
      </c>
      <c r="C37" s="41" t="s">
        <v>50</v>
      </c>
      <c r="D37" s="42"/>
      <c r="E37" s="33"/>
      <c r="G37" s="37"/>
    </row>
    <row r="38" spans="1:7" ht="16.5" customHeight="1">
      <c r="A38" s="38">
        <f t="shared" si="0"/>
      </c>
      <c r="B38" s="40">
        <v>65302</v>
      </c>
      <c r="C38" s="19"/>
      <c r="D38" s="10" t="s">
        <v>54</v>
      </c>
      <c r="E38" s="34"/>
      <c r="G38" s="37">
        <f t="shared" si="1"/>
        <v>0</v>
      </c>
    </row>
    <row r="39" spans="1:7" ht="30" customHeight="1">
      <c r="A39" s="38">
        <f t="shared" si="0"/>
      </c>
      <c r="B39" s="40">
        <v>65303</v>
      </c>
      <c r="C39" s="19"/>
      <c r="D39" s="10" t="s">
        <v>53</v>
      </c>
      <c r="E39" s="34"/>
      <c r="G39" s="37">
        <f t="shared" si="1"/>
        <v>0</v>
      </c>
    </row>
    <row r="40" spans="1:7" ht="16.5" customHeight="1">
      <c r="A40" s="38">
        <f t="shared" si="0"/>
      </c>
      <c r="B40" s="40">
        <v>65319</v>
      </c>
      <c r="C40" s="19"/>
      <c r="D40" s="43" t="s">
        <v>45</v>
      </c>
      <c r="E40" s="34"/>
      <c r="G40" s="37">
        <f t="shared" si="1"/>
        <v>0</v>
      </c>
    </row>
    <row r="41" spans="1:7" ht="16.5" customHeight="1">
      <c r="A41" s="38"/>
      <c r="B41" s="20">
        <v>66001</v>
      </c>
      <c r="C41" s="35" t="s">
        <v>46</v>
      </c>
      <c r="D41" s="21"/>
      <c r="E41" s="33">
        <f>E32+E33</f>
        <v>0</v>
      </c>
      <c r="G41" s="37">
        <f t="shared" si="1"/>
        <v>0</v>
      </c>
    </row>
    <row r="42" spans="2:5" s="23" customFormat="1" ht="13.5" customHeight="1">
      <c r="B42" s="22" t="s">
        <v>28</v>
      </c>
      <c r="C42" s="22"/>
      <c r="D42" s="22"/>
      <c r="E42" s="22"/>
    </row>
    <row r="43" spans="2:5" s="23" customFormat="1" ht="13.5" customHeight="1">
      <c r="B43" s="24" t="s">
        <v>29</v>
      </c>
      <c r="C43" s="22"/>
      <c r="D43" s="22"/>
      <c r="E43" s="22"/>
    </row>
    <row r="44" spans="2:5" s="23" customFormat="1" ht="13.5" customHeight="1">
      <c r="B44" s="24" t="s">
        <v>52</v>
      </c>
      <c r="C44" s="22"/>
      <c r="D44" s="22"/>
      <c r="E44" s="22"/>
    </row>
    <row r="45" spans="2:5" s="23" customFormat="1" ht="13.5" customHeight="1">
      <c r="B45" s="24" t="s">
        <v>57</v>
      </c>
      <c r="C45" s="22"/>
      <c r="D45" s="22"/>
      <c r="E45" s="22"/>
    </row>
    <row r="46" spans="2:5" s="23" customFormat="1" ht="13.5" customHeight="1">
      <c r="B46" s="25" t="s">
        <v>44</v>
      </c>
      <c r="C46" s="22"/>
      <c r="D46" s="22"/>
      <c r="E46" s="22"/>
    </row>
    <row r="47" spans="2:5" ht="16.5">
      <c r="B47" s="26"/>
      <c r="C47" s="26"/>
      <c r="D47" s="17"/>
      <c r="E47" s="27"/>
    </row>
    <row r="48" spans="2:5" ht="16.5">
      <c r="B48" s="26"/>
      <c r="C48" s="26"/>
      <c r="D48" s="17"/>
      <c r="E48" s="27"/>
    </row>
    <row r="49" spans="2:5" ht="16.5">
      <c r="B49" s="26"/>
      <c r="C49" s="26"/>
      <c r="D49" s="17"/>
      <c r="E49" s="27"/>
    </row>
  </sheetData>
  <sheetProtection/>
  <printOptions horizontalCentered="1"/>
  <pageMargins left="0.5905511811023623" right="0.5905511811023623" top="0.5905511811023623" bottom="0.5905511811023623" header="0.4724409448818898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張倍瑜</dc:creator>
  <cp:keywords/>
  <dc:description/>
  <cp:lastModifiedBy>盧志典</cp:lastModifiedBy>
  <cp:lastPrinted>2015-04-24T10:33:03Z</cp:lastPrinted>
  <dcterms:created xsi:type="dcterms:W3CDTF">2012-06-21T09:52:06Z</dcterms:created>
  <dcterms:modified xsi:type="dcterms:W3CDTF">2020-02-06T08:12:58Z</dcterms:modified>
  <cp:category/>
  <cp:version/>
  <cp:contentType/>
  <cp:contentStatus/>
</cp:coreProperties>
</file>