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5480" windowHeight="7455"/>
  </bookViews>
  <sheets>
    <sheet name="FB2" sheetId="1" r:id="rId1"/>
  </sheets>
  <definedNames>
    <definedName name="_xlnm.Print_Area" localSheetId="0">'FB2'!$B$1:$F$178</definedName>
    <definedName name="_xlnm.Print_Titles" localSheetId="0">'FB2'!$7:$7</definedName>
  </definedNames>
  <calcPr calcId="145621"/>
</workbook>
</file>

<file path=xl/calcChain.xml><?xml version="1.0" encoding="utf-8"?>
<calcChain xmlns="http://schemas.openxmlformats.org/spreadsheetml/2006/main">
  <c r="J133" i="1" l="1"/>
  <c r="K133" i="1" s="1"/>
  <c r="J81" i="1"/>
  <c r="K81" i="1" s="1"/>
  <c r="J45" i="1"/>
  <c r="K45" i="1" s="1"/>
  <c r="J46" i="1"/>
  <c r="K46" i="1" s="1"/>
  <c r="J9" i="1" l="1"/>
  <c r="K9" i="1" s="1"/>
  <c r="J11" i="1"/>
  <c r="K11" i="1" s="1"/>
  <c r="J138" i="1"/>
  <c r="K138" i="1" s="1"/>
  <c r="J139" i="1"/>
  <c r="K139" i="1" s="1"/>
  <c r="J140" i="1"/>
  <c r="K140" i="1" s="1"/>
  <c r="J141" i="1"/>
  <c r="K141" i="1" s="1"/>
  <c r="J143" i="1"/>
  <c r="K143" i="1" s="1"/>
  <c r="J144" i="1"/>
  <c r="K144" i="1" s="1"/>
  <c r="J145" i="1"/>
  <c r="K145" i="1" s="1"/>
  <c r="J149" i="1"/>
  <c r="K149" i="1" s="1"/>
  <c r="J150" i="1"/>
  <c r="K150" i="1" s="1"/>
  <c r="J151" i="1"/>
  <c r="K151"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2" i="1"/>
  <c r="K132" i="1" s="1"/>
  <c r="J134" i="1"/>
  <c r="K134" i="1" s="1"/>
  <c r="J135" i="1"/>
  <c r="K135" i="1" s="1"/>
  <c r="J10" i="1"/>
  <c r="K10" i="1" s="1"/>
  <c r="J12" i="1"/>
  <c r="K12" i="1" s="1"/>
  <c r="J13" i="1"/>
  <c r="K13" i="1" s="1"/>
  <c r="J14" i="1"/>
  <c r="K14" i="1" s="1"/>
  <c r="J15" i="1"/>
  <c r="K15" i="1" s="1"/>
  <c r="J16" i="1"/>
  <c r="K16" i="1" s="1"/>
  <c r="J17" i="1"/>
  <c r="K17" i="1" s="1"/>
  <c r="J18" i="1"/>
  <c r="K18" i="1" s="1"/>
  <c r="J21" i="1"/>
  <c r="K21" i="1" s="1"/>
  <c r="J22" i="1"/>
  <c r="K22"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2" i="1"/>
  <c r="K82" i="1" s="1"/>
  <c r="J83" i="1"/>
  <c r="K83" i="1" s="1"/>
  <c r="J85" i="1"/>
  <c r="K85" i="1" s="1"/>
  <c r="J137" i="1"/>
  <c r="K137" i="1" s="1"/>
  <c r="K84" i="1"/>
  <c r="E1" i="1"/>
  <c r="K136" i="1"/>
  <c r="J8" i="1"/>
  <c r="K8" i="1" s="1"/>
  <c r="BG1" i="1"/>
  <c r="BA1" i="1"/>
  <c r="BC1" i="1" s="1"/>
  <c r="BD1" i="1" l="1"/>
  <c r="BE1" i="1" s="1"/>
  <c r="BB1" i="1"/>
</calcChain>
</file>

<file path=xl/sharedStrings.xml><?xml version="1.0" encoding="utf-8"?>
<sst xmlns="http://schemas.openxmlformats.org/spreadsheetml/2006/main" count="190" uniqueCount="188">
  <si>
    <t>銀行代號：</t>
  </si>
  <si>
    <t>報表日期：</t>
  </si>
  <si>
    <t>報表編號：</t>
    <phoneticPr fontId="4" type="noConversion"/>
  </si>
  <si>
    <t>FB2</t>
    <phoneticPr fontId="4" type="noConversion"/>
  </si>
  <si>
    <t>報表名稱：</t>
    <phoneticPr fontId="4" type="noConversion"/>
  </si>
  <si>
    <t>人民幣千元</t>
    <phoneticPr fontId="4" type="noConversion"/>
  </si>
  <si>
    <t>檢核註記</t>
    <phoneticPr fontId="4" type="noConversion"/>
  </si>
  <si>
    <t>項目
代號</t>
  </si>
  <si>
    <t>金額</t>
  </si>
  <si>
    <t>資產</t>
  </si>
  <si>
    <t>存放及拆借同業</t>
  </si>
  <si>
    <t>存放銀行同業</t>
  </si>
  <si>
    <t>(減)：備抵呆帳-存放銀行同業</t>
  </si>
  <si>
    <t>銀行同業透支</t>
  </si>
  <si>
    <t>拆放銀行同業</t>
  </si>
  <si>
    <t>(減)：備抵呆帳-拆放銀行同業</t>
  </si>
  <si>
    <t>透過損益按公允價值衡量之金融資產</t>
  </si>
  <si>
    <t>附賣回票券及債券投資</t>
  </si>
  <si>
    <t>應收款項-淨額</t>
  </si>
  <si>
    <t>應收帳款</t>
  </si>
  <si>
    <t>(減)：備抵呆帳-應收帳款</t>
  </si>
  <si>
    <t>應收收益</t>
  </si>
  <si>
    <t>(減)：備抵呆帳-應收收益</t>
  </si>
  <si>
    <t>應收利息</t>
  </si>
  <si>
    <t>(減)：備抵呆帳-應收利息</t>
  </si>
  <si>
    <t>應收承兌票款</t>
  </si>
  <si>
    <t>(減)：備抵呆帳-應收承兌票款</t>
  </si>
  <si>
    <t>應收承購帳款-無追索權</t>
  </si>
  <si>
    <t>(減)：備抵呆帳-應收承購帳款-無追索權</t>
  </si>
  <si>
    <t>應收即期外匯款</t>
  </si>
  <si>
    <t>其他應收款</t>
  </si>
  <si>
    <r>
      <t>(</t>
    </r>
    <r>
      <rPr>
        <sz val="10"/>
        <rFont val="新細明體"/>
        <family val="1"/>
        <charset val="136"/>
      </rPr>
      <t>減</t>
    </r>
    <r>
      <rPr>
        <sz val="10"/>
        <rFont val="Times New Roman"/>
        <family val="1"/>
      </rPr>
      <t>)</t>
    </r>
    <r>
      <rPr>
        <sz val="10"/>
        <rFont val="新細明體"/>
        <family val="1"/>
        <charset val="136"/>
      </rPr>
      <t>：備抵呆帳-應收款項</t>
    </r>
  </si>
  <si>
    <t>貼現及放款-淨額</t>
  </si>
  <si>
    <t>進口押匯</t>
  </si>
  <si>
    <t>出口押匯</t>
  </si>
  <si>
    <t>貼現</t>
  </si>
  <si>
    <t>短期放款</t>
  </si>
  <si>
    <t>應收帳款融資</t>
  </si>
  <si>
    <t>短期擔保放款</t>
  </si>
  <si>
    <t>中期放款</t>
  </si>
  <si>
    <t>中期擔保放款</t>
  </si>
  <si>
    <t>長期放款</t>
  </si>
  <si>
    <t>長期擔保放款</t>
  </si>
  <si>
    <t>放款轉列之催收款項</t>
  </si>
  <si>
    <t>(減)：備抵呆帳-貼現及放款</t>
  </si>
  <si>
    <t>加(減)：貼現及放款折溢價調整</t>
  </si>
  <si>
    <t>加(減)：放款轉列之催收款折溢價調整</t>
  </si>
  <si>
    <t>加(減)：貼現及放款採避險會計之調整數</t>
  </si>
  <si>
    <t>受限制資產-淨額</t>
  </si>
  <si>
    <t>其他金融資產-淨額</t>
  </si>
  <si>
    <t>長期信託投資</t>
  </si>
  <si>
    <t>短期墊款</t>
  </si>
  <si>
    <t>買入匯款</t>
  </si>
  <si>
    <t>(減)：備抵呆帳—買入匯款</t>
  </si>
  <si>
    <t>非放款轉列之催收款項</t>
  </si>
  <si>
    <t>(減)：備抵呆帳-非放款轉列之催收款項</t>
  </si>
  <si>
    <t>其他什項金融資產</t>
  </si>
  <si>
    <t>(減)：累計減損-其他什項金融資產</t>
  </si>
  <si>
    <t>聯行往來（借方）</t>
  </si>
  <si>
    <r>
      <t>其他資產</t>
    </r>
    <r>
      <rPr>
        <sz val="10"/>
        <rFont val="Times New Roman"/>
        <family val="1"/>
      </rPr>
      <t>-</t>
    </r>
    <r>
      <rPr>
        <sz val="10"/>
        <rFont val="新細明體"/>
        <family val="1"/>
        <charset val="136"/>
      </rPr>
      <t>淨額</t>
    </r>
  </si>
  <si>
    <t>資產總計</t>
  </si>
  <si>
    <t>負債</t>
  </si>
  <si>
    <t>銀行同業存款</t>
  </si>
  <si>
    <t>透支銀行同業</t>
  </si>
  <si>
    <t>銀行同業拆放</t>
  </si>
  <si>
    <t>同業融資</t>
  </si>
  <si>
    <t>透過損益按公允價值衡量之金融負債</t>
  </si>
  <si>
    <t>附買回票券及債券負債</t>
  </si>
  <si>
    <t>應付款項</t>
  </si>
  <si>
    <t>應付帳款</t>
  </si>
  <si>
    <t>應付費用</t>
  </si>
  <si>
    <t>應付利息</t>
  </si>
  <si>
    <t>承兌匯票</t>
  </si>
  <si>
    <t>應付承購帳款</t>
  </si>
  <si>
    <t>應付代收款</t>
  </si>
  <si>
    <t>應付即期外匯款</t>
  </si>
  <si>
    <t>其他應付款</t>
  </si>
  <si>
    <t>存款及匯款</t>
  </si>
  <si>
    <t>外匯活期存款</t>
    <phoneticPr fontId="4" type="noConversion"/>
  </si>
  <si>
    <t>外匯定期存款</t>
  </si>
  <si>
    <t>匯出匯款</t>
  </si>
  <si>
    <t>應解匯款</t>
  </si>
  <si>
    <t>加(減)：存款採避險會計之調整數</t>
  </si>
  <si>
    <t>應付金融債券</t>
  </si>
  <si>
    <t>其他金融負債</t>
  </si>
  <si>
    <t>結構型商品所收本金</t>
  </si>
  <si>
    <t>其他按攤銷後成本衡量之金融負債</t>
  </si>
  <si>
    <t>短期借款</t>
  </si>
  <si>
    <t>應付商業本票</t>
  </si>
  <si>
    <t>(減)：應付商業本票折價</t>
  </si>
  <si>
    <t>長期借款</t>
  </si>
  <si>
    <t>其他什項金融負債</t>
  </si>
  <si>
    <t>負債準備</t>
  </si>
  <si>
    <t>聯行往來（貸方）</t>
  </si>
  <si>
    <t>其他負債</t>
  </si>
  <si>
    <t>負債總計</t>
  </si>
  <si>
    <t>權益</t>
  </si>
  <si>
    <t>保留盈餘</t>
  </si>
  <si>
    <t>累積盈餘</t>
  </si>
  <si>
    <t>累積虧損</t>
  </si>
  <si>
    <t>上期損益</t>
  </si>
  <si>
    <t>本期損益</t>
  </si>
  <si>
    <t>其他權益</t>
  </si>
  <si>
    <t>專撥營業資金</t>
  </si>
  <si>
    <t>權益總計</t>
  </si>
  <si>
    <t>註：</t>
    <phoneticPr fontId="4" type="noConversion"/>
  </si>
  <si>
    <t>年月</t>
    <phoneticPr fontId="2" type="noConversion"/>
  </si>
  <si>
    <t>編號</t>
    <phoneticPr fontId="2" type="noConversion"/>
  </si>
  <si>
    <t>版次</t>
    <phoneticPr fontId="2" type="noConversion"/>
  </si>
  <si>
    <t>單　　位：</t>
  </si>
  <si>
    <t>加(減)：持有供交易之金融負債評價調整</t>
    <phoneticPr fontId="2" type="noConversion"/>
  </si>
  <si>
    <t xml:space="preserve"> 一級
會計項目</t>
    <phoneticPr fontId="2" type="noConversion"/>
  </si>
  <si>
    <t>二級會計項目</t>
    <phoneticPr fontId="2" type="noConversion"/>
  </si>
  <si>
    <t>三級會計項目</t>
    <phoneticPr fontId="2" type="noConversion"/>
  </si>
  <si>
    <t>追溯適用及追溯重編之影響數</t>
    <phoneticPr fontId="2" type="noConversion"/>
  </si>
  <si>
    <t>其他權益-其他</t>
    <phoneticPr fontId="2" type="noConversion"/>
  </si>
  <si>
    <t>外幣支票存款</t>
    <phoneticPr fontId="2" type="noConversion"/>
  </si>
  <si>
    <t>國際金融業務分行人民幣資產負債表</t>
    <phoneticPr fontId="4" type="noConversion"/>
  </si>
  <si>
    <t>銀行同業貿易融資墊款</t>
    <phoneticPr fontId="2" type="noConversion"/>
  </si>
  <si>
    <t>(減)：備抵呆帳-銀行同業貿易融資墊款</t>
    <phoneticPr fontId="2" type="noConversion"/>
  </si>
  <si>
    <t>拆放證券公司</t>
  </si>
  <si>
    <t>(減)：備抵呆帳-拆放證券公司</t>
  </si>
  <si>
    <t>證券公司拆放</t>
  </si>
  <si>
    <t>存放央行</t>
    <phoneticPr fontId="2" type="noConversion"/>
  </si>
  <si>
    <t>央行及銀行同業存款</t>
    <phoneticPr fontId="4" type="noConversion"/>
  </si>
  <si>
    <t>央行存款</t>
    <phoneticPr fontId="2" type="noConversion"/>
  </si>
  <si>
    <t>央行拆放</t>
    <phoneticPr fontId="2" type="noConversion"/>
  </si>
  <si>
    <t>央行及同業融資</t>
    <phoneticPr fontId="2" type="noConversion"/>
  </si>
  <si>
    <t>央行放款轉融資</t>
    <phoneticPr fontId="2" type="noConversion"/>
  </si>
  <si>
    <t>不動產及設備-淨額</t>
    <phoneticPr fontId="2" type="noConversion"/>
  </si>
  <si>
    <t>無形資產-淨額</t>
    <phoneticPr fontId="2" type="noConversion"/>
  </si>
  <si>
    <t>指定為透過損益按公允價值衡量之金融負債其變動金額來自信用風險</t>
  </si>
  <si>
    <t>應收衍生性商品違約交割款</t>
  </si>
  <si>
    <t>(減)：備抵呆帳-應收衍生性商品違約交割款</t>
  </si>
  <si>
    <t>兌換（借方）</t>
  </si>
  <si>
    <t>兌換（貸方）</t>
  </si>
  <si>
    <t>持有供交易之金融負債</t>
    <phoneticPr fontId="2" type="noConversion"/>
  </si>
  <si>
    <t>外匯可轉讓定期存單</t>
    <phoneticPr fontId="2" type="noConversion"/>
  </si>
  <si>
    <r>
      <t xml:space="preserve">1.  </t>
    </r>
    <r>
      <rPr>
        <sz val="9"/>
        <rFont val="新細明體"/>
        <family val="1"/>
        <charset val="136"/>
      </rPr>
      <t>本表數字，除定義另有說明外，均以正值填報。其原則說明如下：</t>
    </r>
    <phoneticPr fontId="4" type="noConversion"/>
  </si>
  <si>
    <r>
      <t xml:space="preserve">    (1)  </t>
    </r>
    <r>
      <rPr>
        <sz val="9"/>
        <rFont val="新細明體"/>
        <family val="1"/>
        <charset val="136"/>
      </rPr>
      <t>如該數值必為加項時，則該數值前面不必冠「＋」號，檢核公式以加項表示。</t>
    </r>
    <phoneticPr fontId="4" type="noConversion"/>
  </si>
  <si>
    <r>
      <t xml:space="preserve">    (2)  </t>
    </r>
    <r>
      <rPr>
        <sz val="9"/>
        <rFont val="新細明體"/>
        <family val="1"/>
        <charset val="136"/>
      </rPr>
      <t>如該數值必為減項時，則該數值前面不必冠「－」號，而檢核公式以減項表示。</t>
    </r>
    <phoneticPr fontId="4" type="noConversion"/>
  </si>
  <si>
    <r>
      <t xml:space="preserve">2.  </t>
    </r>
    <r>
      <rPr>
        <sz val="9"/>
        <rFont val="細明體"/>
        <family val="3"/>
        <charset val="136"/>
      </rPr>
      <t>除下列項目外，本表會計項目之定義，請參閱金管會單一申報窗口「資產負債表」</t>
    </r>
    <r>
      <rPr>
        <sz val="9"/>
        <rFont val="Times New Roman"/>
        <family val="1"/>
      </rPr>
      <t>(AI201</t>
    </r>
    <r>
      <rPr>
        <sz val="9"/>
        <rFont val="細明體"/>
        <family val="3"/>
        <charset val="136"/>
      </rPr>
      <t>及</t>
    </r>
    <r>
      <rPr>
        <sz val="9"/>
        <rFont val="Times New Roman"/>
        <family val="1"/>
      </rPr>
      <t xml:space="preserve">BI201) </t>
    </r>
    <r>
      <rPr>
        <sz val="9"/>
        <rFont val="細明體"/>
        <family val="3"/>
        <charset val="136"/>
      </rPr>
      <t>之相關定義：</t>
    </r>
    <phoneticPr fontId="4"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</si>
  <si>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4"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</si>
  <si>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</si>
  <si>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B.  </t>
    </r>
    <r>
      <rPr>
        <sz val="9"/>
        <rFont val="新細明體"/>
        <family val="1"/>
        <charset val="136"/>
      </rPr>
      <t>就外商銀行而言：</t>
    </r>
    <phoneticPr fontId="4" type="noConversion"/>
  </si>
  <si>
    <t>107年1月版</t>
    <phoneticPr fontId="4" type="noConversion"/>
  </si>
  <si>
    <t>強制透過損益按公允價值衡量之金融資產</t>
    <phoneticPr fontId="2" type="noConversion"/>
  </si>
  <si>
    <t xml:space="preserve">透過其他綜合損益按公允價值衡量之金融資產 </t>
    <phoneticPr fontId="2" type="noConversion"/>
  </si>
  <si>
    <t>透過其他綜合損益按公允價值衡量之權益工具</t>
    <phoneticPr fontId="2" type="noConversion"/>
  </si>
  <si>
    <t>加(減)：透過其他綜合損益按公允價值衡量之權益工具評價調整</t>
    <phoneticPr fontId="2" type="noConversion"/>
  </si>
  <si>
    <t>透過其他綜合損益按公允價值衡量之債務工具</t>
    <phoneticPr fontId="2" type="noConversion"/>
  </si>
  <si>
    <t>按攤銷後成本衡量之債務工具投資</t>
    <phoneticPr fontId="2" type="noConversion"/>
  </si>
  <si>
    <t>透過其他綜合損益按公允價值衡量之權益工具處分損益</t>
    <phoneticPr fontId="2" type="noConversion"/>
  </si>
  <si>
    <t>避險工具之損益</t>
  </si>
  <si>
    <t>透過其他綜合損益按公允價值衡量之權益工具評價損益</t>
  </si>
  <si>
    <t>透過其他綜合損益按公允價值衡量之債務工具損益</t>
  </si>
  <si>
    <t>民國***年**月</t>
    <phoneticPr fontId="2" type="noConversion"/>
  </si>
  <si>
    <t>加(減)：強制透過損益按公允價值衡量之金融資產評價調整</t>
    <phoneticPr fontId="2" type="noConversion"/>
  </si>
  <si>
    <t>加(減)：透過其他綜合損益按公允價值衡量之債務工具評價調整</t>
    <phoneticPr fontId="2" type="noConversion"/>
  </si>
  <si>
    <t>(減)：累計減損-按攤銷後成本衡量之債務工具投資</t>
    <phoneticPr fontId="2" type="noConversion"/>
  </si>
  <si>
    <t>加(減)：按攤銷後成本衡量之債務工具投資採避險會計之調整數</t>
    <phoneticPr fontId="2" type="noConversion"/>
  </si>
  <si>
    <r>
      <t xml:space="preserve">    (3)  </t>
    </r>
    <r>
      <rPr>
        <sz val="9"/>
        <rFont val="新細明體"/>
        <family val="1"/>
        <charset val="136"/>
      </rPr>
      <t>如該數值可能為加或減項時，則該數值如屬加項前面不必冠「＋」號，如屬減項前面必須冠「－」號，二者之檢核</t>
    </r>
    <phoneticPr fontId="4"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</si>
  <si>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t>
    </r>
    <phoneticPr fontId="4" type="noConversion"/>
  </si>
  <si>
    <r>
      <t xml:space="preserve">           </t>
    </r>
    <r>
      <rPr>
        <sz val="9"/>
        <rFont val="新細明體"/>
        <family val="1"/>
        <charset val="136"/>
      </rPr>
      <t>銀行同業」、項目代號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t>
    </r>
    <phoneticPr fontId="4" type="noConversion"/>
  </si>
  <si>
    <r>
      <t xml:space="preserve">           </t>
    </r>
    <r>
      <rPr>
        <sz val="9"/>
        <rFont val="新細明體"/>
        <family val="1"/>
        <charset val="136"/>
      </rPr>
      <t>呆帳</t>
    </r>
    <r>
      <rPr>
        <sz val="9"/>
        <rFont val="Times New Roman"/>
        <family val="1"/>
      </rPr>
      <t>-</t>
    </r>
    <r>
      <rPr>
        <sz val="9"/>
        <rFont val="新細明體"/>
        <family val="1"/>
        <charset val="136"/>
      </rPr>
      <t>拆放銀行同業」、項目代號 11505「銀行同業貿易融資墊款」、項目代號11506「(減)：備抵呆帳-銀行同業</t>
    </r>
    <phoneticPr fontId="2" type="noConversion"/>
  </si>
  <si>
    <r>
      <t xml:space="preserve">           </t>
    </r>
    <r>
      <rPr>
        <sz val="9"/>
        <rFont val="細明體"/>
        <family val="3"/>
        <charset val="136"/>
      </rPr>
      <t>貿易融資墊款」、項目代號</t>
    </r>
    <r>
      <rPr>
        <sz val="9"/>
        <rFont val="Times New Roman"/>
        <family val="1"/>
      </rPr>
      <t>11511</t>
    </r>
    <r>
      <rPr>
        <sz val="9"/>
        <rFont val="細明體"/>
        <family val="3"/>
        <charset val="136"/>
      </rPr>
      <t>「存放央行」。</t>
    </r>
    <phoneticPr fontId="2" type="noConversion"/>
  </si>
  <si>
    <r>
      <t xml:space="preserve">               a.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t>
    </r>
    <phoneticPr fontId="4" type="noConversion"/>
  </si>
  <si>
    <r>
      <t xml:space="preserve">               b.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t>
    </r>
    <phoneticPr fontId="4" type="noConversion"/>
  </si>
  <si>
    <r>
      <t xml:space="preserve">           </t>
    </r>
    <r>
      <rPr>
        <sz val="9"/>
        <rFont val="細明體"/>
        <family val="3"/>
        <charset val="136"/>
      </rPr>
      <t>所用資金。</t>
    </r>
    <r>
      <rPr>
        <sz val="9"/>
        <rFont val="Times New Roman"/>
        <family val="1"/>
      </rPr>
      <t xml:space="preserve"> </t>
    </r>
    <phoneticPr fontId="2" type="noConversion"/>
  </si>
  <si>
    <r>
      <t xml:space="preserve">           </t>
    </r>
    <r>
      <rPr>
        <sz val="9"/>
        <rFont val="新細明體"/>
        <family val="1"/>
        <charset val="136"/>
      </rPr>
      <t>公式均以加項表示。</t>
    </r>
    <phoneticPr fontId="4" type="noConversion"/>
  </si>
  <si>
    <r>
      <t xml:space="preserve">                    </t>
    </r>
    <r>
      <rPr>
        <sz val="9"/>
        <rFont val="新細明體"/>
        <family val="1"/>
        <charset val="136"/>
      </rPr>
      <t>透支」、項目代號</t>
    </r>
    <r>
      <rPr>
        <sz val="9"/>
        <rFont val="Times New Roman"/>
        <family val="1"/>
      </rPr>
      <t>19685</t>
    </r>
    <r>
      <rPr>
        <sz val="9"/>
        <rFont val="新細明體"/>
        <family val="1"/>
        <charset val="136"/>
      </rPr>
      <t>「拆放總行及國外聯行」、項目代號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4" type="noConversion"/>
  </si>
  <si>
    <r>
      <t xml:space="preserve">                    </t>
    </r>
    <r>
      <rPr>
        <sz val="9"/>
        <rFont val="新細明體"/>
        <family val="1"/>
        <charset val="136"/>
      </rPr>
      <t>聯行」、項目代號</t>
    </r>
    <r>
      <rPr>
        <sz val="9"/>
        <rFont val="Times New Roman"/>
        <family val="1"/>
      </rPr>
      <t>29685</t>
    </r>
    <r>
      <rPr>
        <sz val="9"/>
        <rFont val="新細明體"/>
        <family val="1"/>
        <charset val="136"/>
      </rPr>
      <t>「總行及國外聯行拆放」、項目代號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</si>
  <si>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4" type="noConversion"/>
  </si>
  <si>
    <r>
      <t xml:space="preserve">           </t>
    </r>
    <r>
      <rPr>
        <sz val="9"/>
        <rFont val="新細明體"/>
        <family val="1"/>
        <charset val="136"/>
      </rPr>
      <t>而經特許設立之國際金融業務分行，依「國際金融業務分行設立及應遵行事項辦法」第五條規定專撥之最低營業</t>
    </r>
    <phoneticPr fontId="2"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</si>
  <si>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4"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</si>
  <si>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4"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</si>
  <si>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4" type="noConversion"/>
  </si>
  <si>
    <r>
      <t xml:space="preserve">3.  </t>
    </r>
    <r>
      <rPr>
        <sz val="9"/>
        <rFont val="新細明體"/>
        <family val="1"/>
        <charset val="136"/>
      </rPr>
      <t>各三級會計項目金額加總須等於二級會計項目。</t>
    </r>
    <phoneticPr fontId="4" type="noConversion"/>
  </si>
  <si>
    <r>
      <t xml:space="preserve">4.  </t>
    </r>
    <r>
      <rPr>
        <sz val="9"/>
        <rFont val="新細明體"/>
        <family val="1"/>
        <charset val="136"/>
      </rPr>
      <t>灰色網底儲存格不需填列。</t>
    </r>
    <phoneticPr fontId="4" type="noConversion"/>
  </si>
  <si>
    <r>
      <t>避險之</t>
    </r>
    <r>
      <rPr>
        <sz val="10"/>
        <rFont val="新細明體"/>
        <family val="1"/>
        <charset val="136"/>
      </rPr>
      <t>金融負債-淨額</t>
    </r>
    <phoneticPr fontId="2" type="noConversion"/>
  </si>
  <si>
    <r>
      <t>避險之</t>
    </r>
    <r>
      <rPr>
        <sz val="10"/>
        <rFont val="新細明體"/>
        <family val="1"/>
        <charset val="136"/>
      </rPr>
      <t>金融資產-淨額</t>
    </r>
    <phoneticPr fontId="2" type="noConversion"/>
  </si>
  <si>
    <t>指定透過損益按公允價值衡量之金融資產</t>
    <phoneticPr fontId="2" type="noConversion"/>
  </si>
  <si>
    <r>
      <t>加(減)：</t>
    </r>
    <r>
      <rPr>
        <sz val="10"/>
        <rFont val="新細明體"/>
        <family val="1"/>
        <charset val="136"/>
      </rPr>
      <t>指定透過損益按公允價值衡量之金融資產評價調整</t>
    </r>
    <phoneticPr fontId="4" type="noConversion"/>
  </si>
  <si>
    <t>指定透過損益按公允價值衡量之金融負債</t>
    <phoneticPr fontId="2" type="noConversion"/>
  </si>
  <si>
    <r>
      <t>加(減)：</t>
    </r>
    <r>
      <rPr>
        <sz val="10"/>
        <rFont val="新細明體"/>
        <family val="1"/>
        <charset val="136"/>
      </rPr>
      <t>指定透過損益按公允價值衡量之金融負債評價調整</t>
    </r>
    <phoneticPr fontId="2" type="noConversion"/>
  </si>
  <si>
    <t>加：應付金融債券溢價</t>
    <phoneticPr fontId="2" type="noConversion"/>
  </si>
  <si>
    <t>(減)：應付金融債券折價</t>
    <phoneticPr fontId="2" type="noConversion"/>
  </si>
  <si>
    <r>
      <t xml:space="preserve">    (3)  </t>
    </r>
    <r>
      <rPr>
        <sz val="9"/>
        <rFont val="新細明體"/>
        <family val="1"/>
        <charset val="136"/>
      </rPr>
      <t>項目代號</t>
    </r>
    <r>
      <rPr>
        <sz val="9"/>
        <rFont val="Times New Roman"/>
        <family val="1"/>
      </rPr>
      <t>31400</t>
    </r>
    <r>
      <rPr>
        <sz val="9"/>
        <rFont val="新細明體"/>
        <family val="1"/>
        <charset val="136"/>
      </rPr>
      <t>「專撥營業資金」</t>
    </r>
    <r>
      <rPr>
        <sz val="9"/>
        <rFont val="Times New Roman"/>
        <family val="1"/>
      </rPr>
      <t xml:space="preserve"> (BI201) </t>
    </r>
    <r>
      <rPr>
        <sz val="9"/>
        <rFont val="新細明體"/>
        <family val="1"/>
        <charset val="136"/>
      </rPr>
      <t>係指外國銀行在中華民國境內只設立代表人辦事處或未設立任何分支機構</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</si>
</sst>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5">
    <font>
      <sz val="12"/>
      <name val="新細明體"/>
      <family val="1"/>
      <charset val="136"/>
    </font>
    <font>
      <sz val="12"/>
      <name val="新細明體"/>
      <family val="1"/>
      <charset val="136"/>
    </font>
    <font>
      <sz val="9"/>
      <name val="新細明體"/>
      <family val="1"/>
      <charset val="136"/>
    </font>
    <font>
      <sz val="10"/>
      <name val="新細明體"/>
      <family val="1"/>
      <charset val="136"/>
    </font>
    <font>
      <sz val="9"/>
      <name val="新細明體"/>
      <family val="1"/>
      <charset val="136"/>
    </font>
    <font>
      <sz val="10"/>
      <name val="Times New Roman"/>
      <family val="1"/>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Times New Roman"/>
      <family val="1"/>
    </font>
    <font>
      <sz val="12"/>
      <name val="標楷體"/>
      <family val="4"/>
      <charset val="136"/>
    </font>
    <font>
      <sz val="9"/>
      <name val="細明體"/>
      <family val="3"/>
      <charset val="136"/>
    </font>
    <font>
      <sz val="10"/>
      <color rgb="FFFF0000"/>
      <name val="新細明體"/>
      <family val="1"/>
      <charset val="136"/>
    </font>
    <font>
      <sz val="10"/>
      <color rgb="FF008000"/>
      <name val="新細明體"/>
      <family val="1"/>
      <charset val="136"/>
    </font>
  </fonts>
  <fills count="4">
    <fill>
      <patternFill patternType="none"/>
    </fill>
    <fill>
      <patternFill patternType="gray125"/>
    </fill>
    <fill>
      <patternFill patternType="solid">
        <fgColor indexed="22"/>
        <bgColor indexed="31"/>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0" fillId="0" borderId="0"/>
    <xf numFmtId="0" fontId="1" fillId="0" borderId="0">
      <alignment vertical="center"/>
    </xf>
    <xf numFmtId="0" fontId="1" fillId="0" borderId="0">
      <alignment vertical="center"/>
    </xf>
  </cellStyleXfs>
  <cellXfs count="53">
    <xf numFmtId="0" fontId="0" fillId="0" borderId="0" xfId="0">
      <alignment vertical="center"/>
    </xf>
    <xf numFmtId="0" fontId="0" fillId="0" borderId="0" xfId="7" applyFont="1">
      <alignment vertical="center"/>
    </xf>
    <xf numFmtId="0" fontId="3" fillId="0" borderId="0" xfId="0" applyFont="1" applyAlignment="1">
      <alignment horizontal="left" vertical="center"/>
    </xf>
    <xf numFmtId="0" fontId="0" fillId="0" borderId="0" xfId="0" applyFont="1" applyAlignment="1">
      <alignment vertical="center"/>
    </xf>
    <xf numFmtId="0" fontId="3" fillId="0" borderId="0" xfId="0" applyFont="1" applyAlignment="1">
      <alignment vertical="center"/>
    </xf>
    <xf numFmtId="0" fontId="0" fillId="0" borderId="0" xfId="5" applyFont="1">
      <alignment vertical="center"/>
    </xf>
    <xf numFmtId="0" fontId="3" fillId="0" borderId="0" xfId="5" applyFont="1" applyFill="1" applyBorder="1" applyAlignment="1">
      <alignment horizontal="left" vertical="center" wrapText="1"/>
    </xf>
    <xf numFmtId="0" fontId="3" fillId="0" borderId="0" xfId="5" applyNumberFormat="1" applyFont="1" applyFill="1" applyBorder="1" applyAlignment="1">
      <alignment horizontal="left" vertical="center" wrapText="1"/>
    </xf>
    <xf numFmtId="0" fontId="3" fillId="0" borderId="1" xfId="7" applyNumberFormat="1" applyFont="1" applyFill="1" applyBorder="1" applyAlignment="1">
      <alignment horizontal="center" vertical="center" wrapText="1"/>
    </xf>
    <xf numFmtId="0" fontId="3" fillId="0" borderId="2" xfId="7" applyNumberFormat="1" applyFont="1" applyFill="1" applyBorder="1" applyAlignment="1">
      <alignment horizontal="center" vertical="center" wrapText="1"/>
    </xf>
    <xf numFmtId="0" fontId="3" fillId="0" borderId="2" xfId="7" applyNumberFormat="1" applyFont="1" applyFill="1" applyBorder="1" applyAlignment="1">
      <alignment horizontal="left" vertical="center" wrapText="1"/>
    </xf>
    <xf numFmtId="0" fontId="3" fillId="2" borderId="2" xfId="7" applyNumberFormat="1" applyFont="1" applyFill="1" applyBorder="1" applyAlignment="1">
      <alignment horizontal="left" vertical="center" wrapText="1"/>
    </xf>
    <xf numFmtId="0" fontId="6" fillId="0" borderId="2" xfId="7" applyNumberFormat="1" applyFont="1" applyBorder="1" applyAlignment="1">
      <alignment horizontal="left" vertical="center" wrapText="1"/>
    </xf>
    <xf numFmtId="0" fontId="7" fillId="0" borderId="2" xfId="7" applyNumberFormat="1" applyFont="1" applyFill="1" applyBorder="1" applyAlignment="1">
      <alignment horizontal="left" vertical="center" wrapText="1"/>
    </xf>
    <xf numFmtId="0" fontId="3" fillId="0" borderId="2" xfId="7" applyNumberFormat="1" applyFont="1" applyBorder="1" applyAlignment="1">
      <alignment horizontal="left" vertical="center" wrapText="1"/>
    </xf>
    <xf numFmtId="0" fontId="3" fillId="0" borderId="2" xfId="7" applyNumberFormat="1" applyFont="1" applyFill="1" applyBorder="1" applyAlignment="1">
      <alignment vertical="center" wrapText="1"/>
    </xf>
    <xf numFmtId="0" fontId="5" fillId="0" borderId="2" xfId="7" applyNumberFormat="1" applyFont="1" applyFill="1" applyBorder="1" applyAlignment="1">
      <alignment horizontal="left" vertical="center" wrapText="1"/>
    </xf>
    <xf numFmtId="0" fontId="3" fillId="0" borderId="2" xfId="7" applyFont="1" applyFill="1" applyBorder="1" applyAlignment="1">
      <alignment vertical="center" wrapText="1"/>
    </xf>
    <xf numFmtId="0" fontId="6" fillId="0" borderId="2" xfId="7" applyNumberFormat="1" applyFont="1" applyFill="1" applyBorder="1" applyAlignment="1">
      <alignment horizontal="left" vertical="center" wrapText="1"/>
    </xf>
    <xf numFmtId="49" fontId="8" fillId="0" borderId="0" xfId="8" applyNumberFormat="1" applyFont="1" applyAlignment="1">
      <alignment vertical="center"/>
    </xf>
    <xf numFmtId="49" fontId="8" fillId="0" borderId="0" xfId="0" applyNumberFormat="1" applyFont="1" applyAlignment="1">
      <alignment vertical="center"/>
    </xf>
    <xf numFmtId="0" fontId="3" fillId="0" borderId="0" xfId="7" applyNumberFormat="1" applyFont="1" applyFill="1" applyBorder="1" applyAlignment="1">
      <alignment horizontal="left" vertical="center" wrapText="1"/>
    </xf>
    <xf numFmtId="0" fontId="0" fillId="0" borderId="0" xfId="7" applyFont="1" applyAlignment="1">
      <alignment vertical="center"/>
    </xf>
    <xf numFmtId="0" fontId="10" fillId="0" borderId="0" xfId="0" applyFont="1" applyAlignment="1" applyProtection="1">
      <protection locked="0"/>
    </xf>
    <xf numFmtId="0" fontId="10" fillId="0" borderId="0" xfId="6" applyFont="1" applyProtection="1">
      <protection locked="0"/>
    </xf>
    <xf numFmtId="0" fontId="10" fillId="0" borderId="0" xfId="6" applyFont="1"/>
    <xf numFmtId="0" fontId="11" fillId="0" borderId="0" xfId="0" applyFont="1" applyAlignment="1"/>
    <xf numFmtId="0" fontId="3"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0" fontId="8" fillId="0" borderId="0" xfId="0" applyFont="1" applyAlignment="1">
      <alignment vertical="center"/>
    </xf>
    <xf numFmtId="49" fontId="3" fillId="3" borderId="1" xfId="7" applyNumberFormat="1" applyFont="1" applyFill="1" applyBorder="1" applyAlignment="1" applyProtection="1">
      <alignment horizontal="left" vertical="center"/>
      <protection locked="0"/>
    </xf>
    <xf numFmtId="0" fontId="3" fillId="0" borderId="0" xfId="7" applyNumberFormat="1" applyFont="1" applyFill="1" applyBorder="1" applyAlignment="1">
      <alignment vertical="center" wrapText="1"/>
    </xf>
    <xf numFmtId="0" fontId="3" fillId="0" borderId="1" xfId="7" applyNumberFormat="1" applyFont="1" applyFill="1" applyBorder="1" applyAlignment="1">
      <alignment horizontal="left" vertical="center" wrapText="1"/>
    </xf>
    <xf numFmtId="176" fontId="0" fillId="0" borderId="0" xfId="7" applyNumberFormat="1" applyFont="1">
      <alignment vertical="center"/>
    </xf>
    <xf numFmtId="176" fontId="5" fillId="3" borderId="1" xfId="7" applyNumberFormat="1" applyFont="1" applyFill="1" applyBorder="1" applyAlignment="1" applyProtection="1">
      <alignment horizontal="right" vertical="center"/>
      <protection locked="0"/>
    </xf>
    <xf numFmtId="176" fontId="5" fillId="2" borderId="2" xfId="7" applyNumberFormat="1" applyFont="1" applyFill="1" applyBorder="1" applyAlignment="1" applyProtection="1">
      <alignment horizontal="right" vertical="center"/>
    </xf>
    <xf numFmtId="0" fontId="2" fillId="0" borderId="0" xfId="8" applyNumberFormat="1" applyFont="1" applyFill="1" applyBorder="1" applyAlignment="1">
      <alignment horizontal="left" vertical="center" wrapText="1"/>
    </xf>
    <xf numFmtId="49" fontId="8" fillId="0" borderId="0" xfId="0" applyNumberFormat="1" applyFont="1" applyAlignment="1">
      <alignment horizontal="left" vertical="center"/>
    </xf>
    <xf numFmtId="0" fontId="3" fillId="0" borderId="1" xfId="7" applyFont="1" applyBorder="1">
      <alignment vertical="center"/>
    </xf>
    <xf numFmtId="0" fontId="3" fillId="0" borderId="0" xfId="0" applyFont="1">
      <alignment vertical="center"/>
    </xf>
    <xf numFmtId="0" fontId="0" fillId="0" borderId="0" xfId="0" applyFont="1">
      <alignment vertical="center"/>
    </xf>
    <xf numFmtId="0" fontId="2" fillId="0" borderId="0" xfId="8" applyFont="1" applyAlignment="1">
      <alignment vertical="center"/>
    </xf>
    <xf numFmtId="49" fontId="2" fillId="0" borderId="0" xfId="8" applyNumberFormat="1" applyFont="1" applyFill="1" applyBorder="1" applyAlignment="1">
      <alignment horizontal="left" vertical="center" wrapText="1"/>
    </xf>
    <xf numFmtId="0" fontId="2" fillId="0" borderId="0" xfId="8" applyNumberFormat="1" applyFont="1" applyFill="1" applyBorder="1" applyAlignment="1">
      <alignment horizontal="left" vertical="center"/>
    </xf>
    <xf numFmtId="0" fontId="7" fillId="0" borderId="1" xfId="7" applyNumberFormat="1" applyFont="1" applyFill="1" applyBorder="1" applyAlignment="1">
      <alignment horizontal="left" vertical="center" wrapText="1"/>
    </xf>
    <xf numFmtId="0" fontId="13" fillId="0" borderId="1" xfId="7" applyFont="1" applyBorder="1" applyAlignment="1">
      <alignment horizontal="center" vertical="center"/>
    </xf>
    <xf numFmtId="0" fontId="14" fillId="0" borderId="1" xfId="7" applyFont="1" applyBorder="1" applyAlignment="1">
      <alignment horizontal="center" vertical="center"/>
    </xf>
    <xf numFmtId="0" fontId="2" fillId="0" borderId="0" xfId="7" applyFont="1" applyAlignment="1">
      <alignment vertical="center"/>
    </xf>
    <xf numFmtId="0" fontId="2" fillId="0" borderId="0" xfId="7" applyFont="1">
      <alignment vertical="center"/>
    </xf>
    <xf numFmtId="0" fontId="2" fillId="0" borderId="0" xfId="7" applyNumberFormat="1" applyFont="1" applyFill="1" applyBorder="1" applyAlignment="1">
      <alignment horizontal="left" vertical="center" wrapText="1"/>
    </xf>
    <xf numFmtId="0" fontId="5" fillId="0" borderId="1" xfId="7" applyNumberFormat="1" applyFont="1" applyFill="1" applyBorder="1" applyAlignment="1">
      <alignment horizontal="left" vertical="center" wrapText="1"/>
    </xf>
    <xf numFmtId="0" fontId="5" fillId="0" borderId="1" xfId="7" applyFont="1" applyBorder="1" applyAlignment="1">
      <alignment horizontal="left" vertical="center"/>
    </xf>
    <xf numFmtId="0" fontId="3" fillId="0" borderId="0" xfId="5" applyFont="1" applyBorder="1" applyAlignment="1">
      <alignment horizontal="right" vertical="center"/>
    </xf>
  </cellXfs>
  <cellStyles count="9">
    <cellStyle name="一般" xfId="0" builtinId="0"/>
    <cellStyle name="一般 2" xfId="1"/>
    <cellStyle name="一般 3" xfId="2"/>
    <cellStyle name="一般 4" xfId="3"/>
    <cellStyle name="一般 5" xfId="4"/>
    <cellStyle name="一般_102資產負債表Input初稿設計-2" xfId="5"/>
    <cellStyle name="一般_FOA001D" xfId="6"/>
    <cellStyle name="一般_Input-寶霞_1_Book1" xfId="7"/>
    <cellStyle name="一般_Input-寶霞_1_Input-寶霞" xfId="8"/>
  </cellStyles>
  <dxfs count="0"/>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K216"/>
  <sheetViews>
    <sheetView tabSelected="1" workbookViewId="0">
      <pane xSplit="1" ySplit="7" topLeftCell="B161" activePane="bottomRight" state="frozen"/>
      <selection pane="topRight" activeCell="B1" sqref="B1"/>
      <selection pane="bottomLeft" activeCell="A8" sqref="A8"/>
      <selection pane="bottomRight" activeCell="BL168" sqref="BL168"/>
    </sheetView>
  </sheetViews>
  <sheetFormatPr defaultColWidth="9" defaultRowHeight="16.5"/>
  <cols>
    <col min="1" max="1" width="8.75" style="1" customWidth="1"/>
    <col min="2" max="2" width="6.75" style="21" customWidth="1"/>
    <col min="3" max="3" width="8.75" style="21" customWidth="1"/>
    <col min="4" max="4" width="20.75" style="21" customWidth="1"/>
    <col min="5" max="5" width="36.75" style="21" customWidth="1"/>
    <col min="6" max="6" width="15.75" style="22" customWidth="1"/>
    <col min="7" max="62" width="9" style="1" hidden="1" customWidth="1"/>
    <col min="63" max="16384" width="9" style="1"/>
  </cols>
  <sheetData>
    <row r="1" spans="1:63" ht="18" customHeight="1">
      <c r="A1" s="39"/>
      <c r="B1" s="2" t="s">
        <v>0</v>
      </c>
      <c r="D1" s="30"/>
      <c r="E1" s="3" t="str">
        <f>IF(D1&lt;&gt;"",IF(LEN(D1)&lt;&gt;4,"銀行代號為4碼",""),"")</f>
        <v/>
      </c>
      <c r="F1" s="3"/>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23" t="str">
        <f>SUBSTITUTE(SUBSTITUTE(D2," ",""),"　","")</f>
        <v>民國***年**月</v>
      </c>
      <c r="BB1" s="23" t="str">
        <f>LEFT(BA1,FIND("月",BA1,1))</f>
        <v>民國***年**月</v>
      </c>
      <c r="BC1" s="24" t="str">
        <f>MID(BA1,FIND("民國",BA1,1)+2,FIND("年",BA1,1)-FIND("民國",BA1,1)-2)</f>
        <v>***</v>
      </c>
      <c r="BD1" s="24" t="str">
        <f>MID(BA1,FIND("年",BA1,1)+1,FIND("月",BA1,1)-FIND("年",BA1,1)-1)</f>
        <v>**</v>
      </c>
      <c r="BE1" s="25" t="e">
        <f>(BC1+1911) &amp; RIGHT("0" &amp; BD1,2)</f>
        <v>#VALUE!</v>
      </c>
      <c r="BF1" s="26" t="s">
        <v>106</v>
      </c>
      <c r="BG1" s="3" t="str">
        <f>D3</f>
        <v>FB2</v>
      </c>
      <c r="BH1" s="26" t="s">
        <v>107</v>
      </c>
      <c r="BI1" s="25">
        <v>13</v>
      </c>
      <c r="BJ1" s="26" t="s">
        <v>108</v>
      </c>
      <c r="BK1" s="40"/>
    </row>
    <row r="2" spans="1:63" ht="18" customHeight="1">
      <c r="B2" s="4" t="s">
        <v>1</v>
      </c>
      <c r="D2" s="30" t="s">
        <v>156</v>
      </c>
      <c r="E2" s="3"/>
      <c r="F2" s="3"/>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row>
    <row r="3" spans="1:63" ht="18" customHeight="1">
      <c r="B3" s="2" t="s">
        <v>2</v>
      </c>
      <c r="D3" s="4" t="s">
        <v>3</v>
      </c>
      <c r="E3" s="3"/>
      <c r="F3" s="3"/>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row>
    <row r="4" spans="1:63" ht="18" customHeight="1">
      <c r="B4" s="4" t="s">
        <v>4</v>
      </c>
      <c r="D4" s="4" t="s">
        <v>117</v>
      </c>
      <c r="E4" s="3"/>
      <c r="F4" s="3"/>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row>
    <row r="5" spans="1:63" ht="18" customHeight="1">
      <c r="B5" s="2" t="s">
        <v>109</v>
      </c>
      <c r="D5" s="4" t="s">
        <v>5</v>
      </c>
      <c r="E5" s="3"/>
      <c r="F5" s="3"/>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row>
    <row r="6" spans="1:63" s="5" customFormat="1" ht="18" customHeight="1">
      <c r="B6" s="6"/>
      <c r="C6" s="6"/>
      <c r="D6" s="7"/>
      <c r="E6" s="6"/>
      <c r="F6" s="52" t="s">
        <v>145</v>
      </c>
    </row>
    <row r="7" spans="1:63" ht="28.5">
      <c r="A7" s="8" t="s">
        <v>6</v>
      </c>
      <c r="B7" s="27" t="s">
        <v>7</v>
      </c>
      <c r="C7" s="9" t="s">
        <v>111</v>
      </c>
      <c r="D7" s="9" t="s">
        <v>112</v>
      </c>
      <c r="E7" s="9" t="s">
        <v>113</v>
      </c>
      <c r="F7" s="9" t="s">
        <v>8</v>
      </c>
    </row>
    <row r="8" spans="1:63" ht="18" customHeight="1">
      <c r="A8" s="38"/>
      <c r="B8" s="28">
        <v>10000</v>
      </c>
      <c r="C8" s="10" t="s">
        <v>9</v>
      </c>
      <c r="D8" s="11"/>
      <c r="E8" s="11"/>
      <c r="F8" s="35"/>
      <c r="J8" s="33">
        <f>INT(F8)</f>
        <v>0</v>
      </c>
      <c r="K8" s="1" t="str">
        <f>IF(ISERROR(J8),"請輸入整數",IF(F8=J8,"","請輸入整數"))</f>
        <v/>
      </c>
    </row>
    <row r="9" spans="1:63" ht="18" customHeight="1">
      <c r="A9" s="38"/>
      <c r="B9" s="28">
        <v>11000</v>
      </c>
      <c r="C9" s="10"/>
      <c r="D9" s="10" t="s">
        <v>10</v>
      </c>
      <c r="E9" s="10"/>
      <c r="F9" s="34"/>
      <c r="J9" s="33">
        <f t="shared" ref="J9:J74" si="0">INT(F9)</f>
        <v>0</v>
      </c>
      <c r="K9" s="1" t="str">
        <f t="shared" ref="K9:K74" si="1">IF(ISERROR(J9),"請輸入整數",IF(F9=J9,"","請輸入整數"))</f>
        <v/>
      </c>
    </row>
    <row r="10" spans="1:63" ht="18" customHeight="1">
      <c r="A10" s="38"/>
      <c r="B10" s="28">
        <v>11021</v>
      </c>
      <c r="C10" s="10"/>
      <c r="D10" s="10"/>
      <c r="E10" s="10" t="s">
        <v>11</v>
      </c>
      <c r="F10" s="34"/>
      <c r="J10" s="33">
        <f t="shared" si="0"/>
        <v>0</v>
      </c>
      <c r="K10" s="1" t="str">
        <f t="shared" si="1"/>
        <v/>
      </c>
    </row>
    <row r="11" spans="1:63" ht="18" customHeight="1">
      <c r="A11" s="38"/>
      <c r="B11" s="28">
        <v>11022</v>
      </c>
      <c r="C11" s="10"/>
      <c r="D11" s="10"/>
      <c r="E11" s="10" t="s">
        <v>12</v>
      </c>
      <c r="F11" s="34"/>
      <c r="J11" s="33">
        <f t="shared" si="0"/>
        <v>0</v>
      </c>
      <c r="K11" s="1" t="str">
        <f t="shared" si="1"/>
        <v/>
      </c>
    </row>
    <row r="12" spans="1:63" ht="18" customHeight="1">
      <c r="A12" s="38"/>
      <c r="B12" s="28">
        <v>11501</v>
      </c>
      <c r="C12" s="10"/>
      <c r="D12" s="10"/>
      <c r="E12" s="10" t="s">
        <v>13</v>
      </c>
      <c r="F12" s="34"/>
      <c r="J12" s="33">
        <f t="shared" si="0"/>
        <v>0</v>
      </c>
      <c r="K12" s="1" t="str">
        <f t="shared" si="1"/>
        <v/>
      </c>
    </row>
    <row r="13" spans="1:63" ht="18" customHeight="1">
      <c r="A13" s="38"/>
      <c r="B13" s="28">
        <v>11503</v>
      </c>
      <c r="C13" s="10"/>
      <c r="D13" s="10"/>
      <c r="E13" s="10" t="s">
        <v>14</v>
      </c>
      <c r="F13" s="34"/>
      <c r="J13" s="33">
        <f t="shared" si="0"/>
        <v>0</v>
      </c>
      <c r="K13" s="1" t="str">
        <f t="shared" si="1"/>
        <v/>
      </c>
    </row>
    <row r="14" spans="1:63" ht="18" customHeight="1">
      <c r="A14" s="38"/>
      <c r="B14" s="28">
        <v>11504</v>
      </c>
      <c r="C14" s="10"/>
      <c r="D14" s="10"/>
      <c r="E14" s="10" t="s">
        <v>15</v>
      </c>
      <c r="F14" s="34"/>
      <c r="J14" s="33">
        <f t="shared" si="0"/>
        <v>0</v>
      </c>
      <c r="K14" s="1" t="str">
        <f t="shared" si="1"/>
        <v/>
      </c>
    </row>
    <row r="15" spans="1:63" ht="18" customHeight="1">
      <c r="A15" s="38"/>
      <c r="B15" s="28">
        <v>11505</v>
      </c>
      <c r="C15" s="10"/>
      <c r="D15" s="10"/>
      <c r="E15" s="10" t="s">
        <v>118</v>
      </c>
      <c r="F15" s="34"/>
      <c r="J15" s="33">
        <f t="shared" si="0"/>
        <v>0</v>
      </c>
      <c r="K15" s="1" t="str">
        <f t="shared" si="1"/>
        <v/>
      </c>
    </row>
    <row r="16" spans="1:63" ht="18" customHeight="1">
      <c r="A16" s="38"/>
      <c r="B16" s="28">
        <v>11506</v>
      </c>
      <c r="C16" s="13"/>
      <c r="D16" s="13"/>
      <c r="E16" s="10" t="s">
        <v>119</v>
      </c>
      <c r="F16" s="34"/>
      <c r="J16" s="33">
        <f t="shared" si="0"/>
        <v>0</v>
      </c>
      <c r="K16" s="1" t="str">
        <f t="shared" si="1"/>
        <v/>
      </c>
    </row>
    <row r="17" spans="1:11" ht="18" customHeight="1">
      <c r="A17" s="38"/>
      <c r="B17" s="28">
        <v>11511</v>
      </c>
      <c r="C17" s="13"/>
      <c r="D17" s="13"/>
      <c r="E17" s="10" t="s">
        <v>123</v>
      </c>
      <c r="F17" s="34"/>
      <c r="J17" s="33">
        <f t="shared" si="0"/>
        <v>0</v>
      </c>
      <c r="K17" s="1" t="str">
        <f t="shared" si="1"/>
        <v/>
      </c>
    </row>
    <row r="18" spans="1:11" ht="31.9" customHeight="1">
      <c r="A18" s="38"/>
      <c r="B18" s="28">
        <v>12000</v>
      </c>
      <c r="C18" s="10"/>
      <c r="D18" s="10" t="s">
        <v>16</v>
      </c>
      <c r="E18" s="12"/>
      <c r="F18" s="34"/>
      <c r="J18" s="33">
        <f t="shared" si="0"/>
        <v>0</v>
      </c>
      <c r="K18" s="1" t="str">
        <f t="shared" si="1"/>
        <v/>
      </c>
    </row>
    <row r="19" spans="1:11" ht="18" customHeight="1">
      <c r="A19" s="45"/>
      <c r="B19" s="50">
        <v>12005</v>
      </c>
      <c r="C19" s="44"/>
      <c r="D19" s="44"/>
      <c r="E19" s="32" t="s">
        <v>146</v>
      </c>
      <c r="F19" s="34"/>
      <c r="J19" s="33"/>
    </row>
    <row r="20" spans="1:11" ht="31.9" customHeight="1">
      <c r="A20" s="45"/>
      <c r="B20" s="50">
        <v>12007</v>
      </c>
      <c r="C20" s="44"/>
      <c r="D20" s="44"/>
      <c r="E20" s="32" t="s">
        <v>157</v>
      </c>
      <c r="F20" s="34"/>
      <c r="J20" s="33"/>
    </row>
    <row r="21" spans="1:11" ht="31.9" customHeight="1">
      <c r="A21" s="46"/>
      <c r="B21" s="51">
        <v>12097</v>
      </c>
      <c r="C21" s="13"/>
      <c r="D21" s="13"/>
      <c r="E21" s="10" t="s">
        <v>181</v>
      </c>
      <c r="F21" s="34"/>
      <c r="J21" s="33">
        <f t="shared" si="0"/>
        <v>0</v>
      </c>
      <c r="K21" s="1" t="str">
        <f t="shared" si="1"/>
        <v/>
      </c>
    </row>
    <row r="22" spans="1:11" ht="31.9" customHeight="1">
      <c r="A22" s="46"/>
      <c r="B22" s="51">
        <v>12099</v>
      </c>
      <c r="C22" s="13"/>
      <c r="D22" s="13"/>
      <c r="E22" s="10" t="s">
        <v>182</v>
      </c>
      <c r="F22" s="34"/>
      <c r="J22" s="33">
        <f t="shared" si="0"/>
        <v>0</v>
      </c>
      <c r="K22" s="1" t="str">
        <f t="shared" si="1"/>
        <v/>
      </c>
    </row>
    <row r="23" spans="1:11" ht="31.9" customHeight="1">
      <c r="A23" s="45"/>
      <c r="B23" s="50">
        <v>12100</v>
      </c>
      <c r="C23" s="44"/>
      <c r="D23" s="32" t="s">
        <v>147</v>
      </c>
      <c r="E23" s="32"/>
      <c r="F23" s="34"/>
      <c r="J23" s="33"/>
    </row>
    <row r="24" spans="1:11" ht="18" customHeight="1">
      <c r="A24" s="45"/>
      <c r="B24" s="50">
        <v>12101</v>
      </c>
      <c r="C24" s="44"/>
      <c r="D24" s="44"/>
      <c r="E24" s="32" t="s">
        <v>148</v>
      </c>
      <c r="F24" s="34"/>
      <c r="J24" s="33"/>
    </row>
    <row r="25" spans="1:11" ht="31.9" customHeight="1">
      <c r="A25" s="45"/>
      <c r="B25" s="50">
        <v>12103</v>
      </c>
      <c r="C25" s="44"/>
      <c r="D25" s="44"/>
      <c r="E25" s="32" t="s">
        <v>149</v>
      </c>
      <c r="F25" s="34"/>
      <c r="J25" s="33"/>
    </row>
    <row r="26" spans="1:11" ht="18" customHeight="1">
      <c r="A26" s="45"/>
      <c r="B26" s="50">
        <v>12111</v>
      </c>
      <c r="C26" s="44"/>
      <c r="D26" s="44"/>
      <c r="E26" s="32" t="s">
        <v>150</v>
      </c>
      <c r="F26" s="34"/>
      <c r="J26" s="33"/>
    </row>
    <row r="27" spans="1:11" ht="31.9" customHeight="1">
      <c r="A27" s="45"/>
      <c r="B27" s="50">
        <v>12113</v>
      </c>
      <c r="C27" s="44"/>
      <c r="D27" s="44"/>
      <c r="E27" s="32" t="s">
        <v>158</v>
      </c>
      <c r="F27" s="34"/>
      <c r="J27" s="33"/>
    </row>
    <row r="28" spans="1:11" ht="31.9" customHeight="1">
      <c r="A28" s="45"/>
      <c r="B28" s="50">
        <v>12200</v>
      </c>
      <c r="C28" s="44"/>
      <c r="D28" s="32" t="s">
        <v>151</v>
      </c>
      <c r="E28" s="32"/>
      <c r="F28" s="34"/>
      <c r="J28" s="33"/>
    </row>
    <row r="29" spans="1:11" ht="18" customHeight="1">
      <c r="A29" s="45"/>
      <c r="B29" s="50">
        <v>12201</v>
      </c>
      <c r="C29" s="44"/>
      <c r="D29" s="44"/>
      <c r="E29" s="32" t="s">
        <v>151</v>
      </c>
      <c r="F29" s="34"/>
      <c r="J29" s="33"/>
    </row>
    <row r="30" spans="1:11" ht="31.9" customHeight="1">
      <c r="A30" s="45"/>
      <c r="B30" s="50">
        <v>12203</v>
      </c>
      <c r="C30" s="44"/>
      <c r="D30" s="44"/>
      <c r="E30" s="32" t="s">
        <v>159</v>
      </c>
      <c r="F30" s="34"/>
      <c r="J30" s="33"/>
    </row>
    <row r="31" spans="1:11" ht="31.9" customHeight="1">
      <c r="A31" s="45"/>
      <c r="B31" s="50">
        <v>12205</v>
      </c>
      <c r="C31" s="44"/>
      <c r="D31" s="44"/>
      <c r="E31" s="32" t="s">
        <v>160</v>
      </c>
      <c r="F31" s="34"/>
      <c r="J31" s="33"/>
    </row>
    <row r="32" spans="1:11" ht="18" customHeight="1">
      <c r="A32" s="46"/>
      <c r="B32" s="28">
        <v>12300</v>
      </c>
      <c r="C32" s="10"/>
      <c r="D32" s="14" t="s">
        <v>180</v>
      </c>
      <c r="E32" s="14"/>
      <c r="F32" s="34"/>
      <c r="J32" s="33">
        <f t="shared" si="0"/>
        <v>0</v>
      </c>
      <c r="K32" s="1" t="str">
        <f t="shared" si="1"/>
        <v/>
      </c>
    </row>
    <row r="33" spans="1:11" ht="18" customHeight="1">
      <c r="A33" s="38"/>
      <c r="B33" s="28">
        <v>12500</v>
      </c>
      <c r="C33" s="10"/>
      <c r="D33" s="10" t="s">
        <v>17</v>
      </c>
      <c r="E33" s="10"/>
      <c r="F33" s="34"/>
      <c r="J33" s="33">
        <f t="shared" si="0"/>
        <v>0</v>
      </c>
      <c r="K33" s="1" t="str">
        <f t="shared" si="1"/>
        <v/>
      </c>
    </row>
    <row r="34" spans="1:11" ht="18" customHeight="1">
      <c r="A34" s="38"/>
      <c r="B34" s="28">
        <v>13000</v>
      </c>
      <c r="C34" s="10"/>
      <c r="D34" s="10" t="s">
        <v>18</v>
      </c>
      <c r="E34" s="10"/>
      <c r="F34" s="34"/>
      <c r="J34" s="33">
        <f t="shared" si="0"/>
        <v>0</v>
      </c>
      <c r="K34" s="1" t="str">
        <f t="shared" si="1"/>
        <v/>
      </c>
    </row>
    <row r="35" spans="1:11" ht="18" customHeight="1">
      <c r="A35" s="38"/>
      <c r="B35" s="28">
        <v>13007</v>
      </c>
      <c r="C35" s="10"/>
      <c r="D35" s="10"/>
      <c r="E35" s="10" t="s">
        <v>19</v>
      </c>
      <c r="F35" s="34"/>
      <c r="J35" s="33">
        <f t="shared" si="0"/>
        <v>0</v>
      </c>
      <c r="K35" s="1" t="str">
        <f t="shared" si="1"/>
        <v/>
      </c>
    </row>
    <row r="36" spans="1:11" ht="18" customHeight="1">
      <c r="A36" s="38"/>
      <c r="B36" s="28">
        <v>13008</v>
      </c>
      <c r="C36" s="13"/>
      <c r="D36" s="13"/>
      <c r="E36" s="10" t="s">
        <v>20</v>
      </c>
      <c r="F36" s="34"/>
      <c r="J36" s="33">
        <f t="shared" si="0"/>
        <v>0</v>
      </c>
      <c r="K36" s="1" t="str">
        <f t="shared" si="1"/>
        <v/>
      </c>
    </row>
    <row r="37" spans="1:11" ht="18" customHeight="1">
      <c r="A37" s="38"/>
      <c r="B37" s="28">
        <v>13013</v>
      </c>
      <c r="C37" s="10"/>
      <c r="D37" s="10"/>
      <c r="E37" s="10" t="s">
        <v>21</v>
      </c>
      <c r="F37" s="34"/>
      <c r="J37" s="33">
        <f t="shared" si="0"/>
        <v>0</v>
      </c>
      <c r="K37" s="1" t="str">
        <f t="shared" si="1"/>
        <v/>
      </c>
    </row>
    <row r="38" spans="1:11" ht="18" customHeight="1">
      <c r="A38" s="38"/>
      <c r="B38" s="28">
        <v>13014</v>
      </c>
      <c r="C38" s="10"/>
      <c r="D38" s="10"/>
      <c r="E38" s="10" t="s">
        <v>22</v>
      </c>
      <c r="F38" s="34"/>
      <c r="J38" s="33">
        <f t="shared" si="0"/>
        <v>0</v>
      </c>
      <c r="K38" s="1" t="str">
        <f t="shared" si="1"/>
        <v/>
      </c>
    </row>
    <row r="39" spans="1:11" ht="18" customHeight="1">
      <c r="A39" s="38"/>
      <c r="B39" s="28">
        <v>13015</v>
      </c>
      <c r="C39" s="10"/>
      <c r="D39" s="10"/>
      <c r="E39" s="10" t="s">
        <v>23</v>
      </c>
      <c r="F39" s="34"/>
      <c r="J39" s="33">
        <f t="shared" si="0"/>
        <v>0</v>
      </c>
      <c r="K39" s="1" t="str">
        <f t="shared" si="1"/>
        <v/>
      </c>
    </row>
    <row r="40" spans="1:11" ht="18" customHeight="1">
      <c r="A40" s="38"/>
      <c r="B40" s="28">
        <v>13016</v>
      </c>
      <c r="C40" s="10"/>
      <c r="D40" s="10"/>
      <c r="E40" s="10" t="s">
        <v>24</v>
      </c>
      <c r="F40" s="34"/>
      <c r="J40" s="33">
        <f t="shared" si="0"/>
        <v>0</v>
      </c>
      <c r="K40" s="1" t="str">
        <f t="shared" si="1"/>
        <v/>
      </c>
    </row>
    <row r="41" spans="1:11" ht="18" customHeight="1">
      <c r="A41" s="38"/>
      <c r="B41" s="28">
        <v>13023</v>
      </c>
      <c r="C41" s="10"/>
      <c r="D41" s="10"/>
      <c r="E41" s="15" t="s">
        <v>25</v>
      </c>
      <c r="F41" s="34"/>
      <c r="J41" s="33">
        <f t="shared" si="0"/>
        <v>0</v>
      </c>
      <c r="K41" s="1" t="str">
        <f t="shared" si="1"/>
        <v/>
      </c>
    </row>
    <row r="42" spans="1:11" ht="18" customHeight="1">
      <c r="A42" s="38"/>
      <c r="B42" s="28">
        <v>13024</v>
      </c>
      <c r="C42" s="10"/>
      <c r="D42" s="10"/>
      <c r="E42" s="15" t="s">
        <v>26</v>
      </c>
      <c r="F42" s="34"/>
      <c r="J42" s="33">
        <f t="shared" si="0"/>
        <v>0</v>
      </c>
      <c r="K42" s="1" t="str">
        <f t="shared" si="1"/>
        <v/>
      </c>
    </row>
    <row r="43" spans="1:11" ht="18" customHeight="1">
      <c r="A43" s="38"/>
      <c r="B43" s="28">
        <v>13025</v>
      </c>
      <c r="C43" s="10"/>
      <c r="D43" s="10"/>
      <c r="E43" s="10" t="s">
        <v>27</v>
      </c>
      <c r="F43" s="34"/>
      <c r="J43" s="33">
        <f t="shared" si="0"/>
        <v>0</v>
      </c>
      <c r="K43" s="1" t="str">
        <f t="shared" si="1"/>
        <v/>
      </c>
    </row>
    <row r="44" spans="1:11" ht="18" customHeight="1">
      <c r="A44" s="38"/>
      <c r="B44" s="28">
        <v>13026</v>
      </c>
      <c r="C44" s="13"/>
      <c r="D44" s="13"/>
      <c r="E44" s="10" t="s">
        <v>28</v>
      </c>
      <c r="F44" s="34"/>
      <c r="J44" s="33">
        <f t="shared" si="0"/>
        <v>0</v>
      </c>
      <c r="K44" s="1" t="str">
        <f t="shared" si="1"/>
        <v/>
      </c>
    </row>
    <row r="45" spans="1:11" ht="18" customHeight="1">
      <c r="A45" s="38"/>
      <c r="B45" s="28">
        <v>13031</v>
      </c>
      <c r="C45" s="13"/>
      <c r="D45" s="13"/>
      <c r="E45" s="10" t="s">
        <v>132</v>
      </c>
      <c r="F45" s="34"/>
      <c r="J45" s="33">
        <f t="shared" si="0"/>
        <v>0</v>
      </c>
      <c r="K45" s="1" t="str">
        <f t="shared" si="1"/>
        <v/>
      </c>
    </row>
    <row r="46" spans="1:11" ht="18" customHeight="1">
      <c r="A46" s="38"/>
      <c r="B46" s="28">
        <v>13032</v>
      </c>
      <c r="C46" s="13"/>
      <c r="D46" s="13"/>
      <c r="E46" s="10" t="s">
        <v>133</v>
      </c>
      <c r="F46" s="34"/>
      <c r="J46" s="33">
        <f t="shared" si="0"/>
        <v>0</v>
      </c>
      <c r="K46" s="1" t="str">
        <f t="shared" si="1"/>
        <v/>
      </c>
    </row>
    <row r="47" spans="1:11" ht="18" customHeight="1">
      <c r="A47" s="38"/>
      <c r="B47" s="28">
        <v>13041</v>
      </c>
      <c r="C47" s="10"/>
      <c r="D47" s="10"/>
      <c r="E47" s="10" t="s">
        <v>29</v>
      </c>
      <c r="F47" s="34"/>
      <c r="J47" s="33">
        <f t="shared" si="0"/>
        <v>0</v>
      </c>
      <c r="K47" s="1" t="str">
        <f t="shared" si="1"/>
        <v/>
      </c>
    </row>
    <row r="48" spans="1:11" ht="18" customHeight="1">
      <c r="A48" s="38"/>
      <c r="B48" s="28">
        <v>13097</v>
      </c>
      <c r="C48" s="10"/>
      <c r="D48" s="10"/>
      <c r="E48" s="10" t="s">
        <v>30</v>
      </c>
      <c r="F48" s="34"/>
      <c r="J48" s="33">
        <f t="shared" si="0"/>
        <v>0</v>
      </c>
      <c r="K48" s="1" t="str">
        <f t="shared" si="1"/>
        <v/>
      </c>
    </row>
    <row r="49" spans="1:11" ht="18" customHeight="1">
      <c r="A49" s="38"/>
      <c r="B49" s="28">
        <v>13098</v>
      </c>
      <c r="C49" s="13"/>
      <c r="D49" s="13"/>
      <c r="E49" s="16" t="s">
        <v>31</v>
      </c>
      <c r="F49" s="34"/>
      <c r="J49" s="33">
        <f t="shared" si="0"/>
        <v>0</v>
      </c>
      <c r="K49" s="1" t="str">
        <f t="shared" si="1"/>
        <v/>
      </c>
    </row>
    <row r="50" spans="1:11" ht="18" customHeight="1">
      <c r="A50" s="38"/>
      <c r="B50" s="28">
        <v>13500</v>
      </c>
      <c r="C50" s="10"/>
      <c r="D50" s="10" t="s">
        <v>32</v>
      </c>
      <c r="E50" s="10"/>
      <c r="F50" s="34"/>
      <c r="J50" s="33">
        <f t="shared" si="0"/>
        <v>0</v>
      </c>
      <c r="K50" s="1" t="str">
        <f t="shared" si="1"/>
        <v/>
      </c>
    </row>
    <row r="51" spans="1:11" ht="18" customHeight="1">
      <c r="A51" s="38"/>
      <c r="B51" s="28">
        <v>13501</v>
      </c>
      <c r="C51" s="10"/>
      <c r="D51" s="10"/>
      <c r="E51" s="10" t="s">
        <v>33</v>
      </c>
      <c r="F51" s="34"/>
      <c r="J51" s="33">
        <f t="shared" si="0"/>
        <v>0</v>
      </c>
      <c r="K51" s="1" t="str">
        <f t="shared" si="1"/>
        <v/>
      </c>
    </row>
    <row r="52" spans="1:11" ht="18" customHeight="1">
      <c r="A52" s="38"/>
      <c r="B52" s="28">
        <v>13503</v>
      </c>
      <c r="C52" s="10"/>
      <c r="D52" s="10"/>
      <c r="E52" s="10" t="s">
        <v>34</v>
      </c>
      <c r="F52" s="34"/>
      <c r="J52" s="33">
        <f t="shared" si="0"/>
        <v>0</v>
      </c>
      <c r="K52" s="1" t="str">
        <f t="shared" si="1"/>
        <v/>
      </c>
    </row>
    <row r="53" spans="1:11" ht="18" customHeight="1">
      <c r="A53" s="38"/>
      <c r="B53" s="28">
        <v>13505</v>
      </c>
      <c r="C53" s="10"/>
      <c r="D53" s="10"/>
      <c r="E53" s="10" t="s">
        <v>35</v>
      </c>
      <c r="F53" s="34"/>
      <c r="J53" s="33">
        <f t="shared" si="0"/>
        <v>0</v>
      </c>
      <c r="K53" s="1" t="str">
        <f t="shared" si="1"/>
        <v/>
      </c>
    </row>
    <row r="54" spans="1:11" ht="18" customHeight="1">
      <c r="A54" s="38"/>
      <c r="B54" s="28">
        <v>13523</v>
      </c>
      <c r="C54" s="10"/>
      <c r="D54" s="10"/>
      <c r="E54" s="10" t="s">
        <v>36</v>
      </c>
      <c r="F54" s="34"/>
      <c r="J54" s="33">
        <f t="shared" si="0"/>
        <v>0</v>
      </c>
      <c r="K54" s="1" t="str">
        <f t="shared" si="1"/>
        <v/>
      </c>
    </row>
    <row r="55" spans="1:11" ht="18" customHeight="1">
      <c r="A55" s="38"/>
      <c r="B55" s="28">
        <v>13525</v>
      </c>
      <c r="C55" s="10"/>
      <c r="D55" s="10"/>
      <c r="E55" s="10" t="s">
        <v>37</v>
      </c>
      <c r="F55" s="34"/>
      <c r="J55" s="33">
        <f t="shared" si="0"/>
        <v>0</v>
      </c>
      <c r="K55" s="1" t="str">
        <f t="shared" si="1"/>
        <v/>
      </c>
    </row>
    <row r="56" spans="1:11" ht="18" customHeight="1">
      <c r="A56" s="38"/>
      <c r="B56" s="28">
        <v>13543</v>
      </c>
      <c r="C56" s="10"/>
      <c r="D56" s="10"/>
      <c r="E56" s="10" t="s">
        <v>38</v>
      </c>
      <c r="F56" s="34"/>
      <c r="J56" s="33">
        <f t="shared" si="0"/>
        <v>0</v>
      </c>
      <c r="K56" s="1" t="str">
        <f t="shared" si="1"/>
        <v/>
      </c>
    </row>
    <row r="57" spans="1:11" ht="18" customHeight="1">
      <c r="A57" s="38"/>
      <c r="B57" s="28">
        <v>13561</v>
      </c>
      <c r="C57" s="10"/>
      <c r="D57" s="10"/>
      <c r="E57" s="10" t="s">
        <v>39</v>
      </c>
      <c r="F57" s="34"/>
      <c r="J57" s="33">
        <f t="shared" si="0"/>
        <v>0</v>
      </c>
      <c r="K57" s="1" t="str">
        <f t="shared" si="1"/>
        <v/>
      </c>
    </row>
    <row r="58" spans="1:11" ht="18" customHeight="1">
      <c r="A58" s="38"/>
      <c r="B58" s="28">
        <v>13563</v>
      </c>
      <c r="C58" s="10"/>
      <c r="D58" s="10"/>
      <c r="E58" s="10" t="s">
        <v>40</v>
      </c>
      <c r="F58" s="34"/>
      <c r="J58" s="33">
        <f t="shared" si="0"/>
        <v>0</v>
      </c>
      <c r="K58" s="1" t="str">
        <f t="shared" si="1"/>
        <v/>
      </c>
    </row>
    <row r="59" spans="1:11" ht="18" customHeight="1">
      <c r="A59" s="38"/>
      <c r="B59" s="28">
        <v>13581</v>
      </c>
      <c r="C59" s="10"/>
      <c r="D59" s="10"/>
      <c r="E59" s="10" t="s">
        <v>41</v>
      </c>
      <c r="F59" s="34"/>
      <c r="J59" s="33">
        <f t="shared" si="0"/>
        <v>0</v>
      </c>
      <c r="K59" s="1" t="str">
        <f t="shared" si="1"/>
        <v/>
      </c>
    </row>
    <row r="60" spans="1:11" ht="18" customHeight="1">
      <c r="A60" s="38"/>
      <c r="B60" s="28">
        <v>13583</v>
      </c>
      <c r="C60" s="10"/>
      <c r="D60" s="10"/>
      <c r="E60" s="10" t="s">
        <v>42</v>
      </c>
      <c r="F60" s="34"/>
      <c r="J60" s="33">
        <f t="shared" si="0"/>
        <v>0</v>
      </c>
      <c r="K60" s="1" t="str">
        <f t="shared" si="1"/>
        <v/>
      </c>
    </row>
    <row r="61" spans="1:11" ht="18" customHeight="1">
      <c r="A61" s="38"/>
      <c r="B61" s="28">
        <v>13585</v>
      </c>
      <c r="C61" s="10"/>
      <c r="D61" s="10"/>
      <c r="E61" s="10" t="s">
        <v>43</v>
      </c>
      <c r="F61" s="34"/>
      <c r="J61" s="33">
        <f t="shared" si="0"/>
        <v>0</v>
      </c>
      <c r="K61" s="1" t="str">
        <f t="shared" si="1"/>
        <v/>
      </c>
    </row>
    <row r="62" spans="1:11" ht="18" customHeight="1">
      <c r="A62" s="38"/>
      <c r="B62" s="28">
        <v>13590</v>
      </c>
      <c r="C62" s="10"/>
      <c r="D62" s="10"/>
      <c r="E62" s="10" t="s">
        <v>44</v>
      </c>
      <c r="F62" s="34"/>
      <c r="J62" s="33">
        <f t="shared" si="0"/>
        <v>0</v>
      </c>
      <c r="K62" s="1" t="str">
        <f t="shared" si="1"/>
        <v/>
      </c>
    </row>
    <row r="63" spans="1:11" ht="18" customHeight="1">
      <c r="A63" s="38"/>
      <c r="B63" s="28">
        <v>13594</v>
      </c>
      <c r="C63" s="10"/>
      <c r="D63" s="10"/>
      <c r="E63" s="10" t="s">
        <v>45</v>
      </c>
      <c r="F63" s="34"/>
      <c r="J63" s="33">
        <f t="shared" si="0"/>
        <v>0</v>
      </c>
      <c r="K63" s="1" t="str">
        <f t="shared" si="1"/>
        <v/>
      </c>
    </row>
    <row r="64" spans="1:11" ht="18" customHeight="1">
      <c r="A64" s="38"/>
      <c r="B64" s="28">
        <v>13595</v>
      </c>
      <c r="C64" s="10"/>
      <c r="D64" s="10"/>
      <c r="E64" s="10" t="s">
        <v>46</v>
      </c>
      <c r="F64" s="34"/>
      <c r="J64" s="33">
        <f t="shared" si="0"/>
        <v>0</v>
      </c>
      <c r="K64" s="1" t="str">
        <f t="shared" si="1"/>
        <v/>
      </c>
    </row>
    <row r="65" spans="1:11" ht="18" customHeight="1">
      <c r="A65" s="38"/>
      <c r="B65" s="28">
        <v>13596</v>
      </c>
      <c r="C65" s="10"/>
      <c r="D65" s="10"/>
      <c r="E65" s="10" t="s">
        <v>47</v>
      </c>
      <c r="F65" s="34"/>
      <c r="J65" s="33">
        <f t="shared" si="0"/>
        <v>0</v>
      </c>
      <c r="K65" s="1" t="str">
        <f t="shared" si="1"/>
        <v/>
      </c>
    </row>
    <row r="66" spans="1:11" ht="18" customHeight="1">
      <c r="A66" s="38"/>
      <c r="B66" s="28">
        <v>15100</v>
      </c>
      <c r="C66" s="10"/>
      <c r="D66" s="10" t="s">
        <v>48</v>
      </c>
      <c r="E66" s="10"/>
      <c r="F66" s="34"/>
      <c r="J66" s="33">
        <f t="shared" si="0"/>
        <v>0</v>
      </c>
      <c r="K66" s="1" t="str">
        <f t="shared" si="1"/>
        <v/>
      </c>
    </row>
    <row r="67" spans="1:11" ht="18" customHeight="1">
      <c r="A67" s="38"/>
      <c r="B67" s="28">
        <v>15500</v>
      </c>
      <c r="C67" s="10"/>
      <c r="D67" s="10" t="s">
        <v>49</v>
      </c>
      <c r="E67" s="10"/>
      <c r="F67" s="34"/>
      <c r="J67" s="33">
        <f t="shared" si="0"/>
        <v>0</v>
      </c>
      <c r="K67" s="1" t="str">
        <f t="shared" si="1"/>
        <v/>
      </c>
    </row>
    <row r="68" spans="1:11" ht="18" customHeight="1">
      <c r="A68" s="38"/>
      <c r="B68" s="28">
        <v>15515</v>
      </c>
      <c r="C68" s="10"/>
      <c r="D68" s="10"/>
      <c r="E68" s="10" t="s">
        <v>50</v>
      </c>
      <c r="F68" s="34"/>
      <c r="J68" s="33">
        <f t="shared" si="0"/>
        <v>0</v>
      </c>
      <c r="K68" s="1" t="str">
        <f t="shared" si="1"/>
        <v/>
      </c>
    </row>
    <row r="69" spans="1:11" ht="18" customHeight="1">
      <c r="A69" s="38"/>
      <c r="B69" s="28">
        <v>15531</v>
      </c>
      <c r="C69" s="10"/>
      <c r="D69" s="10"/>
      <c r="E69" s="10" t="s">
        <v>51</v>
      </c>
      <c r="F69" s="34"/>
      <c r="J69" s="33">
        <f t="shared" si="0"/>
        <v>0</v>
      </c>
      <c r="K69" s="1" t="str">
        <f t="shared" si="1"/>
        <v/>
      </c>
    </row>
    <row r="70" spans="1:11" ht="18" customHeight="1">
      <c r="A70" s="38"/>
      <c r="B70" s="28">
        <v>15533</v>
      </c>
      <c r="C70" s="10"/>
      <c r="D70" s="10"/>
      <c r="E70" s="10" t="s">
        <v>52</v>
      </c>
      <c r="F70" s="34"/>
      <c r="J70" s="33">
        <f t="shared" si="0"/>
        <v>0</v>
      </c>
      <c r="K70" s="1" t="str">
        <f t="shared" si="1"/>
        <v/>
      </c>
    </row>
    <row r="71" spans="1:11" ht="18" customHeight="1">
      <c r="A71" s="38"/>
      <c r="B71" s="28">
        <v>15534</v>
      </c>
      <c r="C71" s="10"/>
      <c r="D71" s="10"/>
      <c r="E71" s="17" t="s">
        <v>53</v>
      </c>
      <c r="F71" s="34"/>
      <c r="J71" s="33">
        <f t="shared" si="0"/>
        <v>0</v>
      </c>
      <c r="K71" s="1" t="str">
        <f t="shared" si="1"/>
        <v/>
      </c>
    </row>
    <row r="72" spans="1:11" ht="18" customHeight="1">
      <c r="A72" s="38"/>
      <c r="B72" s="28">
        <v>15541</v>
      </c>
      <c r="C72" s="10"/>
      <c r="D72" s="10"/>
      <c r="E72" s="10" t="s">
        <v>54</v>
      </c>
      <c r="F72" s="34"/>
      <c r="J72" s="33">
        <f t="shared" si="0"/>
        <v>0</v>
      </c>
      <c r="K72" s="1" t="str">
        <f t="shared" si="1"/>
        <v/>
      </c>
    </row>
    <row r="73" spans="1:11" ht="18" customHeight="1">
      <c r="A73" s="38"/>
      <c r="B73" s="28">
        <v>15542</v>
      </c>
      <c r="C73" s="10"/>
      <c r="D73" s="10"/>
      <c r="E73" s="10" t="s">
        <v>55</v>
      </c>
      <c r="F73" s="34"/>
      <c r="J73" s="33">
        <f t="shared" si="0"/>
        <v>0</v>
      </c>
      <c r="K73" s="1" t="str">
        <f t="shared" si="1"/>
        <v/>
      </c>
    </row>
    <row r="74" spans="1:11" ht="18" customHeight="1">
      <c r="A74" s="38"/>
      <c r="B74" s="28">
        <v>15551</v>
      </c>
      <c r="C74" s="10"/>
      <c r="D74" s="10"/>
      <c r="E74" s="10" t="s">
        <v>120</v>
      </c>
      <c r="F74" s="34"/>
      <c r="J74" s="33">
        <f t="shared" si="0"/>
        <v>0</v>
      </c>
      <c r="K74" s="1" t="str">
        <f t="shared" si="1"/>
        <v/>
      </c>
    </row>
    <row r="75" spans="1:11" ht="18" customHeight="1">
      <c r="A75" s="38"/>
      <c r="B75" s="28">
        <v>15552</v>
      </c>
      <c r="C75" s="10"/>
      <c r="D75" s="10"/>
      <c r="E75" s="10" t="s">
        <v>121</v>
      </c>
      <c r="F75" s="34"/>
      <c r="J75" s="33">
        <f t="shared" ref="J75:J83" si="2">INT(F75)</f>
        <v>0</v>
      </c>
      <c r="K75" s="1" t="str">
        <f t="shared" ref="K75:K83" si="3">IF(ISERROR(J75),"請輸入整數",IF(F75=J75,"","請輸入整數"))</f>
        <v/>
      </c>
    </row>
    <row r="76" spans="1:11" ht="18" customHeight="1">
      <c r="A76" s="38"/>
      <c r="B76" s="28">
        <v>15597</v>
      </c>
      <c r="C76" s="10"/>
      <c r="D76" s="10"/>
      <c r="E76" s="10" t="s">
        <v>56</v>
      </c>
      <c r="F76" s="34"/>
      <c r="J76" s="33">
        <f t="shared" si="2"/>
        <v>0</v>
      </c>
      <c r="K76" s="1" t="str">
        <f t="shared" si="3"/>
        <v/>
      </c>
    </row>
    <row r="77" spans="1:11" ht="18" customHeight="1">
      <c r="A77" s="38"/>
      <c r="B77" s="28">
        <v>15598</v>
      </c>
      <c r="C77" s="10"/>
      <c r="D77" s="10"/>
      <c r="E77" s="10" t="s">
        <v>57</v>
      </c>
      <c r="F77" s="34"/>
      <c r="J77" s="33">
        <f t="shared" si="2"/>
        <v>0</v>
      </c>
      <c r="K77" s="1" t="str">
        <f t="shared" si="3"/>
        <v/>
      </c>
    </row>
    <row r="78" spans="1:11" ht="18" customHeight="1">
      <c r="A78" s="38"/>
      <c r="B78" s="28">
        <v>18500</v>
      </c>
      <c r="C78" s="10"/>
      <c r="D78" s="10" t="s">
        <v>129</v>
      </c>
      <c r="E78" s="10"/>
      <c r="F78" s="34"/>
      <c r="J78" s="33">
        <f t="shared" si="2"/>
        <v>0</v>
      </c>
      <c r="K78" s="1" t="str">
        <f t="shared" si="3"/>
        <v/>
      </c>
    </row>
    <row r="79" spans="1:11" ht="18" customHeight="1">
      <c r="A79" s="38"/>
      <c r="B79" s="28">
        <v>19000</v>
      </c>
      <c r="C79" s="10"/>
      <c r="D79" s="10" t="s">
        <v>130</v>
      </c>
      <c r="E79" s="10"/>
      <c r="F79" s="34"/>
      <c r="J79" s="33">
        <f t="shared" si="2"/>
        <v>0</v>
      </c>
      <c r="K79" s="1" t="str">
        <f t="shared" si="3"/>
        <v/>
      </c>
    </row>
    <row r="80" spans="1:11" ht="18" customHeight="1">
      <c r="A80" s="38"/>
      <c r="B80" s="28">
        <v>19693</v>
      </c>
      <c r="C80" s="10"/>
      <c r="D80" s="10" t="s">
        <v>58</v>
      </c>
      <c r="E80" s="12"/>
      <c r="F80" s="34"/>
      <c r="J80" s="33">
        <f t="shared" si="2"/>
        <v>0</v>
      </c>
      <c r="K80" s="1" t="str">
        <f t="shared" si="3"/>
        <v/>
      </c>
    </row>
    <row r="81" spans="1:11" ht="18" customHeight="1">
      <c r="A81" s="38"/>
      <c r="B81" s="28">
        <v>19695</v>
      </c>
      <c r="C81" s="10"/>
      <c r="D81" s="10" t="s">
        <v>134</v>
      </c>
      <c r="E81" s="12"/>
      <c r="F81" s="34"/>
      <c r="J81" s="33">
        <f t="shared" si="2"/>
        <v>0</v>
      </c>
      <c r="K81" s="1" t="str">
        <f t="shared" si="3"/>
        <v/>
      </c>
    </row>
    <row r="82" spans="1:11" ht="18" customHeight="1">
      <c r="A82" s="38"/>
      <c r="B82" s="28">
        <v>19500</v>
      </c>
      <c r="C82" s="10"/>
      <c r="D82" s="10" t="s">
        <v>59</v>
      </c>
      <c r="E82" s="10"/>
      <c r="F82" s="34"/>
      <c r="J82" s="33">
        <f t="shared" si="2"/>
        <v>0</v>
      </c>
      <c r="K82" s="1" t="str">
        <f t="shared" si="3"/>
        <v/>
      </c>
    </row>
    <row r="83" spans="1:11" ht="18" customHeight="1">
      <c r="A83" s="38"/>
      <c r="B83" s="28">
        <v>19999</v>
      </c>
      <c r="C83" s="10" t="s">
        <v>60</v>
      </c>
      <c r="D83" s="10"/>
      <c r="E83" s="10"/>
      <c r="F83" s="34"/>
      <c r="J83" s="33">
        <f t="shared" si="2"/>
        <v>0</v>
      </c>
      <c r="K83" s="1" t="str">
        <f t="shared" si="3"/>
        <v/>
      </c>
    </row>
    <row r="84" spans="1:11" ht="18" customHeight="1">
      <c r="A84" s="38"/>
      <c r="B84" s="28">
        <v>20000</v>
      </c>
      <c r="C84" s="10" t="s">
        <v>61</v>
      </c>
      <c r="D84" s="11"/>
      <c r="E84" s="11"/>
      <c r="F84" s="35"/>
      <c r="J84" s="33"/>
      <c r="K84" s="1" t="str">
        <f t="shared" ref="K84:K114" si="4">IF(ISERROR(J84),"請輸入整數",IF(F84=J84,"","請輸入整數"))</f>
        <v/>
      </c>
    </row>
    <row r="85" spans="1:11" ht="18" customHeight="1">
      <c r="A85" s="38"/>
      <c r="B85" s="28">
        <v>21000</v>
      </c>
      <c r="C85" s="10"/>
      <c r="D85" s="10" t="s">
        <v>124</v>
      </c>
      <c r="E85" s="10"/>
      <c r="F85" s="34"/>
      <c r="J85" s="33">
        <f t="shared" ref="J85:J145" si="5">INT(F85)</f>
        <v>0</v>
      </c>
      <c r="K85" s="1" t="str">
        <f t="shared" si="4"/>
        <v/>
      </c>
    </row>
    <row r="86" spans="1:11" ht="18" customHeight="1">
      <c r="A86" s="38"/>
      <c r="B86" s="28">
        <v>21001</v>
      </c>
      <c r="C86" s="10"/>
      <c r="D86" s="10"/>
      <c r="E86" s="10" t="s">
        <v>125</v>
      </c>
      <c r="F86" s="34"/>
      <c r="J86" s="33">
        <f t="shared" si="5"/>
        <v>0</v>
      </c>
      <c r="K86" s="1" t="str">
        <f t="shared" si="4"/>
        <v/>
      </c>
    </row>
    <row r="87" spans="1:11" ht="18" customHeight="1">
      <c r="A87" s="38"/>
      <c r="B87" s="28">
        <v>21003</v>
      </c>
      <c r="C87" s="10"/>
      <c r="D87" s="10"/>
      <c r="E87" s="10" t="s">
        <v>62</v>
      </c>
      <c r="F87" s="34"/>
      <c r="J87" s="33">
        <f t="shared" si="5"/>
        <v>0</v>
      </c>
      <c r="K87" s="1" t="str">
        <f t="shared" si="4"/>
        <v/>
      </c>
    </row>
    <row r="88" spans="1:11" ht="18" customHeight="1">
      <c r="A88" s="38"/>
      <c r="B88" s="28">
        <v>21011</v>
      </c>
      <c r="C88" s="10"/>
      <c r="D88" s="10"/>
      <c r="E88" s="10" t="s">
        <v>63</v>
      </c>
      <c r="F88" s="34"/>
      <c r="J88" s="33">
        <f t="shared" si="5"/>
        <v>0</v>
      </c>
      <c r="K88" s="1" t="str">
        <f t="shared" si="4"/>
        <v/>
      </c>
    </row>
    <row r="89" spans="1:11" ht="18" customHeight="1">
      <c r="A89" s="38"/>
      <c r="B89" s="28">
        <v>21013</v>
      </c>
      <c r="C89" s="10"/>
      <c r="D89" s="10"/>
      <c r="E89" s="10" t="s">
        <v>64</v>
      </c>
      <c r="F89" s="34"/>
      <c r="J89" s="33">
        <f t="shared" si="5"/>
        <v>0</v>
      </c>
      <c r="K89" s="1" t="str">
        <f t="shared" si="4"/>
        <v/>
      </c>
    </row>
    <row r="90" spans="1:11" ht="18" customHeight="1">
      <c r="A90" s="38"/>
      <c r="B90" s="28">
        <v>21015</v>
      </c>
      <c r="C90" s="10"/>
      <c r="D90" s="10"/>
      <c r="E90" s="10" t="s">
        <v>126</v>
      </c>
      <c r="F90" s="34"/>
      <c r="J90" s="33">
        <f t="shared" si="5"/>
        <v>0</v>
      </c>
      <c r="K90" s="1" t="str">
        <f t="shared" si="4"/>
        <v/>
      </c>
    </row>
    <row r="91" spans="1:11" ht="18" customHeight="1">
      <c r="A91" s="38"/>
      <c r="B91" s="28">
        <v>21500</v>
      </c>
      <c r="C91" s="10"/>
      <c r="D91" s="10" t="s">
        <v>127</v>
      </c>
      <c r="E91" s="10"/>
      <c r="F91" s="34"/>
      <c r="J91" s="33">
        <f t="shared" si="5"/>
        <v>0</v>
      </c>
      <c r="K91" s="1" t="str">
        <f t="shared" si="4"/>
        <v/>
      </c>
    </row>
    <row r="92" spans="1:11" ht="18" customHeight="1">
      <c r="A92" s="38"/>
      <c r="B92" s="28">
        <v>21503</v>
      </c>
      <c r="C92" s="10"/>
      <c r="D92" s="10"/>
      <c r="E92" s="10" t="s">
        <v>128</v>
      </c>
      <c r="F92" s="34"/>
      <c r="J92" s="33">
        <f t="shared" si="5"/>
        <v>0</v>
      </c>
      <c r="K92" s="1" t="str">
        <f t="shared" si="4"/>
        <v/>
      </c>
    </row>
    <row r="93" spans="1:11" ht="18" customHeight="1">
      <c r="A93" s="38"/>
      <c r="B93" s="28">
        <v>21521</v>
      </c>
      <c r="C93" s="10"/>
      <c r="D93" s="10"/>
      <c r="E93" s="10" t="s">
        <v>65</v>
      </c>
      <c r="F93" s="34"/>
      <c r="J93" s="33">
        <f t="shared" si="5"/>
        <v>0</v>
      </c>
      <c r="K93" s="1" t="str">
        <f t="shared" si="4"/>
        <v/>
      </c>
    </row>
    <row r="94" spans="1:11" ht="35.1" customHeight="1">
      <c r="A94" s="38"/>
      <c r="B94" s="28">
        <v>22000</v>
      </c>
      <c r="C94" s="10"/>
      <c r="D94" s="10" t="s">
        <v>66</v>
      </c>
      <c r="E94" s="10"/>
      <c r="F94" s="34"/>
      <c r="J94" s="33">
        <f t="shared" si="5"/>
        <v>0</v>
      </c>
      <c r="K94" s="1" t="str">
        <f t="shared" si="4"/>
        <v/>
      </c>
    </row>
    <row r="95" spans="1:11" ht="18" customHeight="1">
      <c r="A95" s="38"/>
      <c r="B95" s="28">
        <v>22001</v>
      </c>
      <c r="C95" s="13"/>
      <c r="D95" s="13"/>
      <c r="E95" s="17" t="s">
        <v>136</v>
      </c>
      <c r="F95" s="34"/>
      <c r="J95" s="33">
        <f t="shared" si="5"/>
        <v>0</v>
      </c>
      <c r="K95" s="1" t="str">
        <f t="shared" si="4"/>
        <v/>
      </c>
    </row>
    <row r="96" spans="1:11" ht="18" customHeight="1">
      <c r="A96" s="38"/>
      <c r="B96" s="28">
        <v>22003</v>
      </c>
      <c r="C96" s="13"/>
      <c r="D96" s="13"/>
      <c r="E96" s="17" t="s">
        <v>110</v>
      </c>
      <c r="F96" s="34"/>
      <c r="J96" s="33">
        <f t="shared" si="5"/>
        <v>0</v>
      </c>
      <c r="K96" s="1" t="str">
        <f t="shared" si="4"/>
        <v/>
      </c>
    </row>
    <row r="97" spans="1:11" ht="31.9" customHeight="1">
      <c r="A97" s="46"/>
      <c r="B97" s="28">
        <v>22097</v>
      </c>
      <c r="C97" s="10"/>
      <c r="D97" s="10"/>
      <c r="E97" s="10" t="s">
        <v>183</v>
      </c>
      <c r="F97" s="34"/>
      <c r="J97" s="33">
        <f t="shared" si="5"/>
        <v>0</v>
      </c>
      <c r="K97" s="1" t="str">
        <f t="shared" si="4"/>
        <v/>
      </c>
    </row>
    <row r="98" spans="1:11" ht="31.9" customHeight="1">
      <c r="A98" s="46"/>
      <c r="B98" s="28">
        <v>22099</v>
      </c>
      <c r="C98" s="10"/>
      <c r="D98" s="10"/>
      <c r="E98" s="10" t="s">
        <v>184</v>
      </c>
      <c r="F98" s="34"/>
      <c r="J98" s="33">
        <f t="shared" si="5"/>
        <v>0</v>
      </c>
      <c r="K98" s="1" t="str">
        <f t="shared" si="4"/>
        <v/>
      </c>
    </row>
    <row r="99" spans="1:11" ht="18" customHeight="1">
      <c r="A99" s="46"/>
      <c r="B99" s="28">
        <v>22300</v>
      </c>
      <c r="C99" s="10"/>
      <c r="D99" s="10" t="s">
        <v>179</v>
      </c>
      <c r="E99" s="10"/>
      <c r="F99" s="34"/>
      <c r="J99" s="33">
        <f t="shared" si="5"/>
        <v>0</v>
      </c>
      <c r="K99" s="1" t="str">
        <f t="shared" si="4"/>
        <v/>
      </c>
    </row>
    <row r="100" spans="1:11" ht="18" customHeight="1">
      <c r="A100" s="38"/>
      <c r="B100" s="28">
        <v>22500</v>
      </c>
      <c r="C100" s="10"/>
      <c r="D100" s="10" t="s">
        <v>67</v>
      </c>
      <c r="E100" s="10"/>
      <c r="F100" s="34"/>
      <c r="J100" s="33">
        <f t="shared" si="5"/>
        <v>0</v>
      </c>
      <c r="K100" s="1" t="str">
        <f t="shared" si="4"/>
        <v/>
      </c>
    </row>
    <row r="101" spans="1:11" ht="18" customHeight="1">
      <c r="A101" s="38"/>
      <c r="B101" s="28">
        <v>23000</v>
      </c>
      <c r="C101" s="10"/>
      <c r="D101" s="10" t="s">
        <v>68</v>
      </c>
      <c r="E101" s="10"/>
      <c r="F101" s="34"/>
      <c r="J101" s="33">
        <f t="shared" si="5"/>
        <v>0</v>
      </c>
      <c r="K101" s="1" t="str">
        <f t="shared" si="4"/>
        <v/>
      </c>
    </row>
    <row r="102" spans="1:11" ht="18" customHeight="1">
      <c r="A102" s="38"/>
      <c r="B102" s="28">
        <v>23007</v>
      </c>
      <c r="C102" s="10"/>
      <c r="D102" s="12"/>
      <c r="E102" s="14" t="s">
        <v>69</v>
      </c>
      <c r="F102" s="34"/>
      <c r="J102" s="33">
        <f t="shared" si="5"/>
        <v>0</v>
      </c>
      <c r="K102" s="1" t="str">
        <f t="shared" si="4"/>
        <v/>
      </c>
    </row>
    <row r="103" spans="1:11" ht="18" customHeight="1">
      <c r="A103" s="38"/>
      <c r="B103" s="28">
        <v>23013</v>
      </c>
      <c r="C103" s="10"/>
      <c r="D103" s="12"/>
      <c r="E103" s="14" t="s">
        <v>70</v>
      </c>
      <c r="F103" s="34"/>
      <c r="J103" s="33">
        <f t="shared" si="5"/>
        <v>0</v>
      </c>
      <c r="K103" s="1" t="str">
        <f t="shared" si="4"/>
        <v/>
      </c>
    </row>
    <row r="104" spans="1:11" ht="18" customHeight="1">
      <c r="A104" s="38"/>
      <c r="B104" s="28">
        <v>23015</v>
      </c>
      <c r="C104" s="10"/>
      <c r="D104" s="12"/>
      <c r="E104" s="10" t="s">
        <v>71</v>
      </c>
      <c r="F104" s="34"/>
      <c r="J104" s="33">
        <f t="shared" si="5"/>
        <v>0</v>
      </c>
      <c r="K104" s="1" t="str">
        <f t="shared" si="4"/>
        <v/>
      </c>
    </row>
    <row r="105" spans="1:11" ht="18" customHeight="1">
      <c r="A105" s="38"/>
      <c r="B105" s="28">
        <v>23023</v>
      </c>
      <c r="C105" s="10"/>
      <c r="D105" s="10"/>
      <c r="E105" s="10" t="s">
        <v>72</v>
      </c>
      <c r="F105" s="34"/>
      <c r="J105" s="33">
        <f t="shared" si="5"/>
        <v>0</v>
      </c>
      <c r="K105" s="1" t="str">
        <f t="shared" si="4"/>
        <v/>
      </c>
    </row>
    <row r="106" spans="1:11" ht="18" customHeight="1">
      <c r="A106" s="38"/>
      <c r="B106" s="28">
        <v>23025</v>
      </c>
      <c r="C106" s="10"/>
      <c r="D106" s="10"/>
      <c r="E106" s="10" t="s">
        <v>73</v>
      </c>
      <c r="F106" s="34"/>
      <c r="J106" s="33">
        <f t="shared" si="5"/>
        <v>0</v>
      </c>
      <c r="K106" s="1" t="str">
        <f t="shared" si="4"/>
        <v/>
      </c>
    </row>
    <row r="107" spans="1:11" ht="18" customHeight="1">
      <c r="A107" s="38"/>
      <c r="B107" s="28">
        <v>23027</v>
      </c>
      <c r="C107" s="10"/>
      <c r="D107" s="10"/>
      <c r="E107" s="10" t="s">
        <v>74</v>
      </c>
      <c r="F107" s="34"/>
      <c r="J107" s="33">
        <f t="shared" si="5"/>
        <v>0</v>
      </c>
      <c r="K107" s="1" t="str">
        <f t="shared" si="4"/>
        <v/>
      </c>
    </row>
    <row r="108" spans="1:11" ht="18" customHeight="1">
      <c r="A108" s="38"/>
      <c r="B108" s="28">
        <v>23041</v>
      </c>
      <c r="C108" s="10"/>
      <c r="D108" s="10"/>
      <c r="E108" s="10" t="s">
        <v>75</v>
      </c>
      <c r="F108" s="34"/>
      <c r="J108" s="33">
        <f t="shared" si="5"/>
        <v>0</v>
      </c>
      <c r="K108" s="1" t="str">
        <f t="shared" si="4"/>
        <v/>
      </c>
    </row>
    <row r="109" spans="1:11" ht="18" customHeight="1">
      <c r="A109" s="38"/>
      <c r="B109" s="28">
        <v>23097</v>
      </c>
      <c r="C109" s="10"/>
      <c r="D109" s="10"/>
      <c r="E109" s="10" t="s">
        <v>76</v>
      </c>
      <c r="F109" s="34"/>
      <c r="J109" s="33">
        <f t="shared" si="5"/>
        <v>0</v>
      </c>
      <c r="K109" s="1" t="str">
        <f t="shared" si="4"/>
        <v/>
      </c>
    </row>
    <row r="110" spans="1:11" ht="18" customHeight="1">
      <c r="A110" s="38"/>
      <c r="B110" s="28">
        <v>23500</v>
      </c>
      <c r="C110" s="10"/>
      <c r="D110" s="10" t="s">
        <v>77</v>
      </c>
      <c r="E110" s="10"/>
      <c r="F110" s="34"/>
      <c r="J110" s="33">
        <f t="shared" si="5"/>
        <v>0</v>
      </c>
      <c r="K110" s="1" t="str">
        <f t="shared" si="4"/>
        <v/>
      </c>
    </row>
    <row r="111" spans="1:11" ht="18" customHeight="1">
      <c r="A111" s="38"/>
      <c r="B111" s="28">
        <v>23507</v>
      </c>
      <c r="C111" s="10"/>
      <c r="D111" s="10"/>
      <c r="E111" s="32" t="s">
        <v>116</v>
      </c>
      <c r="F111" s="34"/>
      <c r="J111" s="33">
        <f t="shared" si="5"/>
        <v>0</v>
      </c>
      <c r="K111" s="1" t="str">
        <f t="shared" si="4"/>
        <v/>
      </c>
    </row>
    <row r="112" spans="1:11" ht="18" customHeight="1">
      <c r="A112" s="38"/>
      <c r="B112" s="28">
        <v>23523</v>
      </c>
      <c r="C112" s="10"/>
      <c r="D112" s="10"/>
      <c r="E112" s="10" t="s">
        <v>78</v>
      </c>
      <c r="F112" s="34"/>
      <c r="J112" s="33">
        <f t="shared" si="5"/>
        <v>0</v>
      </c>
      <c r="K112" s="1" t="str">
        <f t="shared" si="4"/>
        <v/>
      </c>
    </row>
    <row r="113" spans="1:11" ht="18" customHeight="1">
      <c r="A113" s="38"/>
      <c r="B113" s="28">
        <v>23534</v>
      </c>
      <c r="C113" s="10"/>
      <c r="D113" s="10"/>
      <c r="E113" s="10" t="s">
        <v>137</v>
      </c>
      <c r="F113" s="34"/>
      <c r="J113" s="33">
        <f t="shared" si="5"/>
        <v>0</v>
      </c>
      <c r="K113" s="1" t="str">
        <f t="shared" si="4"/>
        <v/>
      </c>
    </row>
    <row r="114" spans="1:11" ht="18" customHeight="1">
      <c r="A114" s="38"/>
      <c r="B114" s="28">
        <v>23535</v>
      </c>
      <c r="C114" s="10"/>
      <c r="D114" s="10"/>
      <c r="E114" s="10" t="s">
        <v>79</v>
      </c>
      <c r="F114" s="34"/>
      <c r="J114" s="33">
        <f t="shared" si="5"/>
        <v>0</v>
      </c>
      <c r="K114" s="1" t="str">
        <f t="shared" si="4"/>
        <v/>
      </c>
    </row>
    <row r="115" spans="1:11" ht="18" customHeight="1">
      <c r="A115" s="38"/>
      <c r="B115" s="28">
        <v>23591</v>
      </c>
      <c r="C115" s="10"/>
      <c r="D115" s="10"/>
      <c r="E115" s="10" t="s">
        <v>80</v>
      </c>
      <c r="F115" s="34"/>
      <c r="J115" s="33">
        <f t="shared" si="5"/>
        <v>0</v>
      </c>
      <c r="K115" s="1" t="str">
        <f t="shared" ref="K115:K135" si="6">IF(ISERROR(J115),"請輸入整數",IF(F115=J115,"","請輸入整數"))</f>
        <v/>
      </c>
    </row>
    <row r="116" spans="1:11" ht="18" customHeight="1">
      <c r="A116" s="38"/>
      <c r="B116" s="28">
        <v>23593</v>
      </c>
      <c r="C116" s="10"/>
      <c r="D116" s="10"/>
      <c r="E116" s="10" t="s">
        <v>81</v>
      </c>
      <c r="F116" s="34"/>
      <c r="J116" s="33">
        <f t="shared" si="5"/>
        <v>0</v>
      </c>
      <c r="K116" s="1" t="str">
        <f t="shared" si="6"/>
        <v/>
      </c>
    </row>
    <row r="117" spans="1:11" ht="18" customHeight="1">
      <c r="A117" s="38"/>
      <c r="B117" s="28">
        <v>23595</v>
      </c>
      <c r="C117" s="10"/>
      <c r="D117" s="10"/>
      <c r="E117" s="10" t="s">
        <v>82</v>
      </c>
      <c r="F117" s="34"/>
      <c r="J117" s="33">
        <f t="shared" si="5"/>
        <v>0</v>
      </c>
      <c r="K117" s="1" t="str">
        <f t="shared" si="6"/>
        <v/>
      </c>
    </row>
    <row r="118" spans="1:11" ht="18" customHeight="1">
      <c r="A118" s="38"/>
      <c r="B118" s="28">
        <v>24000</v>
      </c>
      <c r="C118" s="10"/>
      <c r="D118" s="10" t="s">
        <v>83</v>
      </c>
      <c r="E118" s="10"/>
      <c r="F118" s="34"/>
      <c r="J118" s="33">
        <f t="shared" si="5"/>
        <v>0</v>
      </c>
      <c r="K118" s="1" t="str">
        <f t="shared" si="6"/>
        <v/>
      </c>
    </row>
    <row r="119" spans="1:11" ht="18" customHeight="1">
      <c r="A119" s="38"/>
      <c r="B119" s="28">
        <v>24001</v>
      </c>
      <c r="C119" s="10"/>
      <c r="D119" s="10"/>
      <c r="E119" s="10" t="s">
        <v>83</v>
      </c>
      <c r="F119" s="34"/>
      <c r="J119" s="33">
        <f t="shared" si="5"/>
        <v>0</v>
      </c>
      <c r="K119" s="1" t="str">
        <f t="shared" si="6"/>
        <v/>
      </c>
    </row>
    <row r="120" spans="1:11" ht="18" customHeight="1">
      <c r="A120" s="38"/>
      <c r="B120" s="28">
        <v>24003</v>
      </c>
      <c r="C120" s="10"/>
      <c r="D120" s="10"/>
      <c r="E120" s="10" t="s">
        <v>185</v>
      </c>
      <c r="F120" s="34"/>
      <c r="J120" s="33">
        <f t="shared" si="5"/>
        <v>0</v>
      </c>
      <c r="K120" s="1" t="str">
        <f t="shared" si="6"/>
        <v/>
      </c>
    </row>
    <row r="121" spans="1:11" ht="18" customHeight="1">
      <c r="A121" s="38"/>
      <c r="B121" s="28">
        <v>24004</v>
      </c>
      <c r="C121" s="10"/>
      <c r="D121" s="10"/>
      <c r="E121" s="10" t="s">
        <v>186</v>
      </c>
      <c r="F121" s="34"/>
      <c r="J121" s="33">
        <f t="shared" si="5"/>
        <v>0</v>
      </c>
      <c r="K121" s="1" t="str">
        <f t="shared" si="6"/>
        <v/>
      </c>
    </row>
    <row r="122" spans="1:11" ht="18" customHeight="1">
      <c r="A122" s="38"/>
      <c r="B122" s="28">
        <v>25500</v>
      </c>
      <c r="C122" s="10"/>
      <c r="D122" s="10" t="s">
        <v>84</v>
      </c>
      <c r="E122" s="10"/>
      <c r="F122" s="34"/>
      <c r="J122" s="33">
        <f t="shared" si="5"/>
        <v>0</v>
      </c>
      <c r="K122" s="1" t="str">
        <f t="shared" si="6"/>
        <v/>
      </c>
    </row>
    <row r="123" spans="1:11" ht="18" customHeight="1">
      <c r="A123" s="38"/>
      <c r="B123" s="28">
        <v>25505</v>
      </c>
      <c r="C123" s="10"/>
      <c r="D123" s="10"/>
      <c r="E123" s="10" t="s">
        <v>85</v>
      </c>
      <c r="F123" s="34"/>
      <c r="J123" s="33">
        <f t="shared" si="5"/>
        <v>0</v>
      </c>
      <c r="K123" s="1" t="str">
        <f t="shared" si="6"/>
        <v/>
      </c>
    </row>
    <row r="124" spans="1:11" ht="18" customHeight="1">
      <c r="A124" s="38"/>
      <c r="B124" s="28">
        <v>25507</v>
      </c>
      <c r="C124" s="10"/>
      <c r="D124" s="10"/>
      <c r="E124" s="10" t="s">
        <v>86</v>
      </c>
      <c r="F124" s="34"/>
      <c r="J124" s="33">
        <f t="shared" si="5"/>
        <v>0</v>
      </c>
      <c r="K124" s="1" t="str">
        <f t="shared" si="6"/>
        <v/>
      </c>
    </row>
    <row r="125" spans="1:11" ht="18" customHeight="1">
      <c r="A125" s="38"/>
      <c r="B125" s="28">
        <v>25509</v>
      </c>
      <c r="C125" s="10"/>
      <c r="D125" s="10"/>
      <c r="E125" s="10" t="s">
        <v>122</v>
      </c>
      <c r="F125" s="34"/>
      <c r="J125" s="33">
        <f t="shared" si="5"/>
        <v>0</v>
      </c>
      <c r="K125" s="1" t="str">
        <f t="shared" si="6"/>
        <v/>
      </c>
    </row>
    <row r="126" spans="1:11" ht="18" customHeight="1">
      <c r="A126" s="38"/>
      <c r="B126" s="28">
        <v>25511</v>
      </c>
      <c r="C126" s="10"/>
      <c r="D126" s="10"/>
      <c r="E126" s="10" t="s">
        <v>87</v>
      </c>
      <c r="F126" s="34"/>
      <c r="J126" s="33">
        <f t="shared" si="5"/>
        <v>0</v>
      </c>
      <c r="K126" s="1" t="str">
        <f t="shared" si="6"/>
        <v/>
      </c>
    </row>
    <row r="127" spans="1:11" ht="18" customHeight="1">
      <c r="A127" s="38"/>
      <c r="B127" s="28">
        <v>25513</v>
      </c>
      <c r="C127" s="10"/>
      <c r="D127" s="10"/>
      <c r="E127" s="10" t="s">
        <v>88</v>
      </c>
      <c r="F127" s="34"/>
      <c r="J127" s="33">
        <f t="shared" si="5"/>
        <v>0</v>
      </c>
      <c r="K127" s="1" t="str">
        <f t="shared" si="6"/>
        <v/>
      </c>
    </row>
    <row r="128" spans="1:11" ht="18" customHeight="1">
      <c r="A128" s="38"/>
      <c r="B128" s="28">
        <v>25514</v>
      </c>
      <c r="C128" s="10"/>
      <c r="D128" s="10"/>
      <c r="E128" s="10" t="s">
        <v>89</v>
      </c>
      <c r="F128" s="34"/>
      <c r="J128" s="33">
        <f t="shared" si="5"/>
        <v>0</v>
      </c>
      <c r="K128" s="1" t="str">
        <f t="shared" si="6"/>
        <v/>
      </c>
    </row>
    <row r="129" spans="1:11" ht="18" customHeight="1">
      <c r="A129" s="38"/>
      <c r="B129" s="28">
        <v>25541</v>
      </c>
      <c r="C129" s="10"/>
      <c r="D129" s="10"/>
      <c r="E129" s="10" t="s">
        <v>90</v>
      </c>
      <c r="F129" s="34"/>
      <c r="J129" s="33">
        <f t="shared" si="5"/>
        <v>0</v>
      </c>
      <c r="K129" s="1" t="str">
        <f t="shared" si="6"/>
        <v/>
      </c>
    </row>
    <row r="130" spans="1:11" ht="18" customHeight="1">
      <c r="A130" s="38"/>
      <c r="B130" s="28">
        <v>25597</v>
      </c>
      <c r="C130" s="10"/>
      <c r="D130" s="10"/>
      <c r="E130" s="10" t="s">
        <v>91</v>
      </c>
      <c r="F130" s="34"/>
      <c r="J130" s="33">
        <f t="shared" si="5"/>
        <v>0</v>
      </c>
      <c r="K130" s="1" t="str">
        <f t="shared" si="6"/>
        <v/>
      </c>
    </row>
    <row r="131" spans="1:11" ht="18" customHeight="1">
      <c r="A131" s="38"/>
      <c r="B131" s="28">
        <v>25600</v>
      </c>
      <c r="C131" s="10"/>
      <c r="D131" s="10" t="s">
        <v>92</v>
      </c>
      <c r="E131" s="10"/>
      <c r="F131" s="34"/>
      <c r="J131" s="33">
        <f t="shared" si="5"/>
        <v>0</v>
      </c>
      <c r="K131" s="1" t="str">
        <f t="shared" si="6"/>
        <v/>
      </c>
    </row>
    <row r="132" spans="1:11" ht="18" customHeight="1">
      <c r="A132" s="38"/>
      <c r="B132" s="28">
        <v>29693</v>
      </c>
      <c r="C132" s="10"/>
      <c r="D132" s="10" t="s">
        <v>93</v>
      </c>
      <c r="E132" s="10"/>
      <c r="F132" s="34"/>
      <c r="J132" s="33">
        <f t="shared" si="5"/>
        <v>0</v>
      </c>
      <c r="K132" s="1" t="str">
        <f t="shared" si="6"/>
        <v/>
      </c>
    </row>
    <row r="133" spans="1:11" ht="18" customHeight="1">
      <c r="A133" s="38"/>
      <c r="B133" s="28">
        <v>29695</v>
      </c>
      <c r="C133" s="10"/>
      <c r="D133" s="10" t="s">
        <v>135</v>
      </c>
      <c r="E133" s="10"/>
      <c r="F133" s="34"/>
      <c r="J133" s="33">
        <f t="shared" si="5"/>
        <v>0</v>
      </c>
      <c r="K133" s="1" t="str">
        <f t="shared" si="6"/>
        <v/>
      </c>
    </row>
    <row r="134" spans="1:11" ht="18" customHeight="1">
      <c r="A134" s="38"/>
      <c r="B134" s="28">
        <v>29500</v>
      </c>
      <c r="C134" s="10"/>
      <c r="D134" s="10" t="s">
        <v>94</v>
      </c>
      <c r="E134" s="10"/>
      <c r="F134" s="34"/>
      <c r="J134" s="33">
        <f t="shared" si="5"/>
        <v>0</v>
      </c>
      <c r="K134" s="1" t="str">
        <f t="shared" si="6"/>
        <v/>
      </c>
    </row>
    <row r="135" spans="1:11" ht="18" customHeight="1">
      <c r="A135" s="38"/>
      <c r="B135" s="28">
        <v>29999</v>
      </c>
      <c r="C135" s="10" t="s">
        <v>95</v>
      </c>
      <c r="D135" s="10"/>
      <c r="E135" s="10"/>
      <c r="F135" s="34"/>
      <c r="J135" s="33">
        <f t="shared" si="5"/>
        <v>0</v>
      </c>
      <c r="K135" s="1" t="str">
        <f t="shared" si="6"/>
        <v/>
      </c>
    </row>
    <row r="136" spans="1:11" ht="18" customHeight="1">
      <c r="A136" s="38"/>
      <c r="B136" s="28">
        <v>30000</v>
      </c>
      <c r="C136" s="10" t="s">
        <v>96</v>
      </c>
      <c r="D136" s="11"/>
      <c r="E136" s="11"/>
      <c r="F136" s="35"/>
      <c r="J136" s="33"/>
      <c r="K136" s="1" t="str">
        <f t="shared" ref="K136:K151" si="7">IF(ISERROR(J136),"請輸入整數",IF(F136=J136,"","請輸入整數"))</f>
        <v/>
      </c>
    </row>
    <row r="137" spans="1:11" ht="18" customHeight="1">
      <c r="A137" s="38"/>
      <c r="B137" s="28">
        <v>32000</v>
      </c>
      <c r="C137" s="10"/>
      <c r="D137" s="10" t="s">
        <v>97</v>
      </c>
      <c r="E137" s="10"/>
      <c r="F137" s="34"/>
      <c r="J137" s="33">
        <f t="shared" si="5"/>
        <v>0</v>
      </c>
      <c r="K137" s="1" t="str">
        <f t="shared" si="7"/>
        <v/>
      </c>
    </row>
    <row r="138" spans="1:11" ht="18" customHeight="1">
      <c r="A138" s="38"/>
      <c r="B138" s="28">
        <v>32011</v>
      </c>
      <c r="C138" s="10"/>
      <c r="D138" s="10"/>
      <c r="E138" s="10" t="s">
        <v>98</v>
      </c>
      <c r="F138" s="34"/>
      <c r="J138" s="33">
        <f t="shared" si="5"/>
        <v>0</v>
      </c>
      <c r="K138" s="1" t="str">
        <f t="shared" si="7"/>
        <v/>
      </c>
    </row>
    <row r="139" spans="1:11" ht="18" customHeight="1">
      <c r="A139" s="38"/>
      <c r="B139" s="28">
        <v>32013</v>
      </c>
      <c r="C139" s="10"/>
      <c r="D139" s="10"/>
      <c r="E139" s="10" t="s">
        <v>99</v>
      </c>
      <c r="F139" s="34"/>
      <c r="J139" s="33">
        <f t="shared" si="5"/>
        <v>0</v>
      </c>
      <c r="K139" s="1" t="str">
        <f t="shared" si="7"/>
        <v/>
      </c>
    </row>
    <row r="140" spans="1:11" ht="18" customHeight="1">
      <c r="A140" s="38"/>
      <c r="B140" s="28">
        <v>32021</v>
      </c>
      <c r="C140" s="10"/>
      <c r="D140" s="10"/>
      <c r="E140" s="10" t="s">
        <v>100</v>
      </c>
      <c r="F140" s="34"/>
      <c r="J140" s="33">
        <f t="shared" si="5"/>
        <v>0</v>
      </c>
      <c r="K140" s="1" t="str">
        <f t="shared" si="7"/>
        <v/>
      </c>
    </row>
    <row r="141" spans="1:11" ht="18" customHeight="1">
      <c r="A141" s="38"/>
      <c r="B141" s="28">
        <v>32023</v>
      </c>
      <c r="C141" s="10"/>
      <c r="D141" s="10"/>
      <c r="E141" s="10" t="s">
        <v>114</v>
      </c>
      <c r="F141" s="34"/>
      <c r="J141" s="33">
        <f t="shared" si="5"/>
        <v>0</v>
      </c>
      <c r="K141" s="1" t="str">
        <f t="shared" si="7"/>
        <v/>
      </c>
    </row>
    <row r="142" spans="1:11" ht="31.9" customHeight="1">
      <c r="A142" s="45"/>
      <c r="B142" s="28">
        <v>32024</v>
      </c>
      <c r="C142" s="10"/>
      <c r="D142" s="10"/>
      <c r="E142" s="10" t="s">
        <v>152</v>
      </c>
      <c r="F142" s="34"/>
      <c r="J142" s="33"/>
    </row>
    <row r="143" spans="1:11" ht="18" customHeight="1">
      <c r="A143" s="38"/>
      <c r="B143" s="28">
        <v>32025</v>
      </c>
      <c r="C143" s="10"/>
      <c r="D143" s="10"/>
      <c r="E143" s="10" t="s">
        <v>101</v>
      </c>
      <c r="F143" s="34"/>
      <c r="J143" s="33">
        <f t="shared" si="5"/>
        <v>0</v>
      </c>
      <c r="K143" s="1" t="str">
        <f t="shared" si="7"/>
        <v/>
      </c>
    </row>
    <row r="144" spans="1:11" ht="18" customHeight="1">
      <c r="A144" s="38"/>
      <c r="B144" s="28">
        <v>32500</v>
      </c>
      <c r="C144" s="10"/>
      <c r="D144" s="10" t="s">
        <v>102</v>
      </c>
      <c r="E144" s="10"/>
      <c r="F144" s="34"/>
      <c r="J144" s="33">
        <f t="shared" si="5"/>
        <v>0</v>
      </c>
      <c r="K144" s="1" t="str">
        <f t="shared" si="7"/>
        <v/>
      </c>
    </row>
    <row r="145" spans="1:11" ht="18" customHeight="1">
      <c r="A145" s="38"/>
      <c r="B145" s="28">
        <v>31400</v>
      </c>
      <c r="C145" s="10"/>
      <c r="D145" s="18"/>
      <c r="E145" s="10" t="s">
        <v>103</v>
      </c>
      <c r="F145" s="34"/>
      <c r="J145" s="33">
        <f t="shared" si="5"/>
        <v>0</v>
      </c>
      <c r="K145" s="1" t="str">
        <f t="shared" si="7"/>
        <v/>
      </c>
    </row>
    <row r="146" spans="1:11" ht="18" customHeight="1">
      <c r="A146" s="45"/>
      <c r="B146" s="28">
        <v>32526</v>
      </c>
      <c r="C146" s="10"/>
      <c r="D146" s="18"/>
      <c r="E146" s="10" t="s">
        <v>153</v>
      </c>
      <c r="F146" s="34"/>
      <c r="J146" s="33"/>
    </row>
    <row r="147" spans="1:11" ht="31.9" customHeight="1">
      <c r="A147" s="45"/>
      <c r="B147" s="28">
        <v>32529</v>
      </c>
      <c r="C147" s="10"/>
      <c r="D147" s="18"/>
      <c r="E147" s="10" t="s">
        <v>154</v>
      </c>
      <c r="F147" s="34"/>
      <c r="J147" s="33"/>
    </row>
    <row r="148" spans="1:11" ht="31.9" customHeight="1">
      <c r="A148" s="45"/>
      <c r="B148" s="28">
        <v>32531</v>
      </c>
      <c r="C148" s="10"/>
      <c r="D148" s="18"/>
      <c r="E148" s="10" t="s">
        <v>155</v>
      </c>
      <c r="F148" s="34"/>
      <c r="J148" s="33"/>
    </row>
    <row r="149" spans="1:11" ht="31.9" customHeight="1">
      <c r="A149" s="38"/>
      <c r="B149" s="28">
        <v>32563</v>
      </c>
      <c r="C149" s="10"/>
      <c r="D149" s="10"/>
      <c r="E149" s="10" t="s">
        <v>131</v>
      </c>
      <c r="F149" s="34"/>
      <c r="J149" s="33">
        <f>INT(F149)</f>
        <v>0</v>
      </c>
      <c r="K149" s="1" t="str">
        <f t="shared" si="7"/>
        <v/>
      </c>
    </row>
    <row r="150" spans="1:11" s="22" customFormat="1" ht="18" customHeight="1">
      <c r="A150" s="38"/>
      <c r="B150" s="28">
        <v>32599</v>
      </c>
      <c r="C150" s="10"/>
      <c r="D150" s="10"/>
      <c r="E150" s="10" t="s">
        <v>115</v>
      </c>
      <c r="F150" s="34"/>
      <c r="J150" s="33">
        <f>INT(F150)</f>
        <v>0</v>
      </c>
      <c r="K150" s="1" t="str">
        <f t="shared" si="7"/>
        <v/>
      </c>
    </row>
    <row r="151" spans="1:11" s="22" customFormat="1" ht="18" customHeight="1">
      <c r="A151" s="38"/>
      <c r="B151" s="28">
        <v>39999</v>
      </c>
      <c r="C151" s="10" t="s">
        <v>104</v>
      </c>
      <c r="D151" s="10"/>
      <c r="E151" s="10"/>
      <c r="F151" s="34"/>
      <c r="J151" s="33">
        <f>INT(F151)</f>
        <v>0</v>
      </c>
      <c r="K151" s="1" t="str">
        <f t="shared" si="7"/>
        <v/>
      </c>
    </row>
    <row r="152" spans="1:11" s="47" customFormat="1" ht="13.9" customHeight="1">
      <c r="B152" s="41" t="s">
        <v>105</v>
      </c>
      <c r="C152" s="36"/>
      <c r="D152" s="36"/>
      <c r="E152" s="36"/>
      <c r="F152" s="36"/>
    </row>
    <row r="153" spans="1:11" s="47" customFormat="1" ht="13.9" customHeight="1">
      <c r="B153" s="20" t="s">
        <v>138</v>
      </c>
      <c r="C153" s="42"/>
      <c r="D153" s="42"/>
      <c r="E153" s="42"/>
      <c r="F153" s="42"/>
    </row>
    <row r="154" spans="1:11" s="47" customFormat="1" ht="13.9" customHeight="1">
      <c r="B154" s="19" t="s">
        <v>139</v>
      </c>
      <c r="C154" s="42"/>
      <c r="D154" s="42"/>
      <c r="E154" s="42"/>
      <c r="F154" s="42"/>
    </row>
    <row r="155" spans="1:11" s="47" customFormat="1" ht="13.9" customHeight="1">
      <c r="B155" s="19" t="s">
        <v>140</v>
      </c>
      <c r="C155" s="42"/>
      <c r="D155" s="42"/>
      <c r="E155" s="42"/>
      <c r="F155" s="42"/>
    </row>
    <row r="156" spans="1:11" s="47" customFormat="1" ht="13.9" customHeight="1">
      <c r="B156" s="19" t="s">
        <v>161</v>
      </c>
      <c r="C156" s="42"/>
      <c r="D156" s="42"/>
      <c r="E156" s="42"/>
      <c r="F156" s="42"/>
    </row>
    <row r="157" spans="1:11" s="47" customFormat="1" ht="13.9" customHeight="1">
      <c r="B157" s="19" t="s">
        <v>169</v>
      </c>
      <c r="C157" s="42"/>
      <c r="D157" s="42"/>
      <c r="E157" s="42"/>
      <c r="F157" s="42"/>
    </row>
    <row r="158" spans="1:11" s="47" customFormat="1" ht="13.9" customHeight="1">
      <c r="B158" s="29" t="s">
        <v>141</v>
      </c>
      <c r="C158" s="36"/>
      <c r="D158" s="36"/>
      <c r="E158" s="36"/>
      <c r="F158" s="36"/>
    </row>
    <row r="159" spans="1:11" s="47" customFormat="1" ht="13.9" customHeight="1">
      <c r="B159" s="20" t="s">
        <v>162</v>
      </c>
      <c r="C159" s="36"/>
      <c r="D159" s="36"/>
      <c r="E159" s="36"/>
      <c r="F159" s="36"/>
    </row>
    <row r="160" spans="1:11" s="47" customFormat="1" ht="13.9" customHeight="1">
      <c r="B160" s="20" t="s">
        <v>163</v>
      </c>
      <c r="C160" s="36"/>
      <c r="D160" s="36"/>
      <c r="E160" s="36"/>
      <c r="F160" s="36"/>
    </row>
    <row r="161" spans="1:7" s="47" customFormat="1" ht="13.9" customHeight="1">
      <c r="B161" s="20" t="s">
        <v>164</v>
      </c>
      <c r="C161" s="36"/>
      <c r="D161" s="36"/>
      <c r="E161" s="36"/>
      <c r="F161" s="36"/>
    </row>
    <row r="162" spans="1:7" s="47" customFormat="1" ht="13.9" customHeight="1">
      <c r="B162" s="20" t="s">
        <v>165</v>
      </c>
      <c r="C162" s="36"/>
      <c r="D162" s="36"/>
      <c r="E162" s="36"/>
      <c r="F162" s="36"/>
    </row>
    <row r="163" spans="1:7" s="47" customFormat="1" ht="13.9" customHeight="1">
      <c r="B163" s="20" t="s">
        <v>142</v>
      </c>
      <c r="C163" s="36"/>
      <c r="D163" s="36"/>
      <c r="E163" s="36"/>
      <c r="F163" s="36"/>
    </row>
    <row r="164" spans="1:7" s="47" customFormat="1" ht="13.9" customHeight="1">
      <c r="B164" s="20" t="s">
        <v>143</v>
      </c>
      <c r="C164" s="36"/>
      <c r="D164" s="36"/>
      <c r="E164" s="36"/>
      <c r="F164" s="36"/>
    </row>
    <row r="165" spans="1:7" s="48" customFormat="1" ht="13.9" customHeight="1">
      <c r="A165" s="47"/>
      <c r="B165" s="20" t="s">
        <v>144</v>
      </c>
      <c r="C165" s="36"/>
      <c r="D165" s="36"/>
      <c r="E165" s="36"/>
      <c r="F165" s="36"/>
      <c r="G165" s="47"/>
    </row>
    <row r="166" spans="1:7" s="47" customFormat="1" ht="13.9" customHeight="1">
      <c r="B166" s="20" t="s">
        <v>166</v>
      </c>
      <c r="C166" s="36"/>
      <c r="D166" s="36"/>
      <c r="E166" s="36"/>
      <c r="F166" s="36"/>
    </row>
    <row r="167" spans="1:7" s="48" customFormat="1" ht="13.9" customHeight="1">
      <c r="B167" s="20" t="s">
        <v>170</v>
      </c>
      <c r="C167" s="43"/>
      <c r="D167" s="36"/>
      <c r="E167" s="36"/>
      <c r="F167" s="36"/>
      <c r="G167" s="47"/>
    </row>
    <row r="168" spans="1:7" s="47" customFormat="1" ht="13.9" customHeight="1">
      <c r="B168" s="20" t="s">
        <v>167</v>
      </c>
      <c r="C168" s="36"/>
      <c r="D168" s="36"/>
      <c r="E168" s="36"/>
      <c r="F168" s="36"/>
    </row>
    <row r="169" spans="1:7" s="48" customFormat="1" ht="13.9" customHeight="1">
      <c r="B169" s="20" t="s">
        <v>171</v>
      </c>
      <c r="C169" s="43"/>
      <c r="D169" s="36"/>
      <c r="E169" s="36"/>
      <c r="F169" s="36"/>
      <c r="G169" s="47"/>
    </row>
    <row r="170" spans="1:7" s="48" customFormat="1" ht="13.9" customHeight="1">
      <c r="A170" s="47"/>
      <c r="B170" s="20" t="s">
        <v>172</v>
      </c>
      <c r="C170" s="36"/>
      <c r="D170" s="36"/>
      <c r="E170" s="36"/>
      <c r="F170" s="36"/>
      <c r="G170" s="47"/>
    </row>
    <row r="171" spans="1:7" s="48" customFormat="1" ht="13.9" customHeight="1">
      <c r="B171" s="20" t="s">
        <v>187</v>
      </c>
      <c r="C171" s="36"/>
      <c r="D171" s="36"/>
      <c r="E171" s="36"/>
      <c r="F171" s="36"/>
      <c r="G171" s="47"/>
    </row>
    <row r="172" spans="1:7" s="48" customFormat="1" ht="13.9" customHeight="1">
      <c r="B172" s="20" t="s">
        <v>173</v>
      </c>
      <c r="C172" s="36"/>
      <c r="D172" s="36"/>
      <c r="E172" s="36"/>
      <c r="F172" s="36"/>
      <c r="G172" s="47"/>
    </row>
    <row r="173" spans="1:7" s="48" customFormat="1" ht="13.9" customHeight="1">
      <c r="B173" s="20" t="s">
        <v>168</v>
      </c>
      <c r="C173" s="36"/>
      <c r="D173" s="36"/>
      <c r="E173" s="36"/>
      <c r="F173" s="36"/>
      <c r="G173" s="47"/>
    </row>
    <row r="174" spans="1:7" s="48" customFormat="1" ht="13.9" customHeight="1">
      <c r="B174" s="20" t="s">
        <v>174</v>
      </c>
      <c r="C174" s="36"/>
      <c r="D174" s="36"/>
      <c r="E174" s="36"/>
      <c r="F174" s="36"/>
      <c r="G174" s="47"/>
    </row>
    <row r="175" spans="1:7" s="48" customFormat="1" ht="13.9" customHeight="1">
      <c r="B175" s="20" t="s">
        <v>175</v>
      </c>
      <c r="C175" s="36"/>
      <c r="D175" s="36"/>
      <c r="E175" s="36"/>
      <c r="F175" s="36"/>
      <c r="G175" s="47"/>
    </row>
    <row r="176" spans="1:7" s="48" customFormat="1" ht="13.9" customHeight="1">
      <c r="B176" s="37" t="s">
        <v>176</v>
      </c>
      <c r="C176" s="36"/>
      <c r="D176" s="36"/>
      <c r="E176" s="36"/>
      <c r="F176" s="36"/>
      <c r="G176" s="47"/>
    </row>
    <row r="177" spans="2:6" s="48" customFormat="1" ht="13.9" customHeight="1">
      <c r="B177" s="20" t="s">
        <v>177</v>
      </c>
      <c r="C177" s="49"/>
      <c r="D177" s="49"/>
      <c r="E177" s="49"/>
      <c r="F177" s="49"/>
    </row>
    <row r="178" spans="2:6" s="48" customFormat="1" ht="13.9" customHeight="1">
      <c r="B178" s="20" t="s">
        <v>178</v>
      </c>
      <c r="C178" s="49"/>
      <c r="D178" s="49"/>
      <c r="E178" s="49"/>
      <c r="F178" s="49"/>
    </row>
    <row r="179" spans="2:6" ht="30.75" customHeight="1">
      <c r="D179" s="31"/>
    </row>
    <row r="180" spans="2:6" ht="30.75" customHeight="1"/>
    <row r="181" spans="2:6" ht="30.75" customHeight="1"/>
    <row r="182" spans="2:6" ht="30.75" customHeight="1"/>
    <row r="183" spans="2:6" ht="30.75" customHeight="1"/>
    <row r="184" spans="2:6" ht="30.75" customHeight="1"/>
    <row r="185" spans="2:6" ht="30.75" customHeight="1"/>
    <row r="186" spans="2:6" ht="30.75" customHeight="1"/>
    <row r="187" spans="2:6" ht="30.75" customHeight="1"/>
    <row r="188" spans="2:6" ht="30.75" customHeight="1"/>
    <row r="189" spans="2:6" ht="30.75" customHeight="1"/>
    <row r="190" spans="2:6" ht="30.75" customHeight="1"/>
    <row r="191" spans="2:6" ht="30.75" customHeight="1"/>
    <row r="192" spans="2:6" ht="30.75" customHeight="1"/>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sheetData>
  <protectedRanges>
    <protectedRange sqref="D1:D2 F137:F151 F9:F135" name="範圍1"/>
  </protectedRanges>
  <phoneticPr fontId="2" type="noConversion"/>
  <printOptions horizontalCentered="1"/>
  <pageMargins left="0.39370078740157483" right="0.39370078740157483" top="0.59055118110236227" bottom="0.59055118110236227" header="0.51181102362204722" footer="0.19685039370078741"/>
  <pageSetup paperSize="9" firstPageNumber="0" fitToHeight="0" orientation="portrait" r:id="rId1"/>
  <headerFooter alignWithMargins="0">
    <oddFooter>&amp;C&amp;"Times New Roman,標準"&amp;10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FB2</vt:lpstr>
      <vt:lpstr>'FB2'!Print_Area</vt:lpstr>
      <vt:lpstr>'FB2'!Print_Titles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郭軒宸</dc:creator>
  <cp:lastModifiedBy>盧志典</cp:lastModifiedBy>
  <cp:lastPrinted>2017-10-05T04:20:17Z</cp:lastPrinted>
  <dcterms:created xsi:type="dcterms:W3CDTF">2012-07-06T06:18:49Z</dcterms:created>
  <dcterms:modified xsi:type="dcterms:W3CDTF">2020-01-22T10:01:00Z</dcterms:modified>
</cp:coreProperties>
</file>