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R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'FIR2'!$A$1:$F$69</definedName>
    <definedName name="_xlnm.Print_Titles" localSheetId="0">'FIR2'!$7:$8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5" i="1" l="1"/>
  <c r="J35" i="1" s="1"/>
  <c r="H32" i="1"/>
  <c r="J32" i="1" s="1"/>
  <c r="H30" i="1"/>
  <c r="J30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A19" i="1" s="1"/>
  <c r="H20" i="1"/>
  <c r="J20" i="1" s="1"/>
  <c r="A20" i="1" s="1"/>
  <c r="H23" i="1"/>
  <c r="J23" i="1" s="1"/>
  <c r="H24" i="1"/>
  <c r="J24" i="1" s="1"/>
  <c r="H25" i="1"/>
  <c r="J25" i="1" s="1"/>
  <c r="H26" i="1"/>
  <c r="J26" i="1" s="1"/>
  <c r="H27" i="1"/>
  <c r="J27" i="1" s="1"/>
  <c r="A27" i="1" s="1"/>
  <c r="H28" i="1"/>
  <c r="J28" i="1" s="1"/>
  <c r="A28" i="1" s="1"/>
  <c r="H29" i="1"/>
  <c r="J29" i="1" s="1"/>
  <c r="A29" i="1" s="1"/>
  <c r="H33" i="1"/>
  <c r="J33" i="1" s="1"/>
  <c r="H34" i="1"/>
  <c r="J34" i="1" s="1"/>
  <c r="A34" i="1" s="1"/>
  <c r="H36" i="1"/>
  <c r="J36" i="1" s="1"/>
  <c r="A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9" i="1"/>
  <c r="J49" i="1" s="1"/>
  <c r="A49" i="1" s="1"/>
  <c r="H50" i="1"/>
  <c r="J50" i="1" s="1"/>
  <c r="A50" i="1" s="1"/>
  <c r="H51" i="1"/>
  <c r="J51" i="1" s="1"/>
  <c r="A51" i="1" s="1"/>
  <c r="H52" i="1"/>
  <c r="J52" i="1" s="1"/>
  <c r="A52" i="1" s="1"/>
  <c r="H53" i="1"/>
  <c r="J53" i="1" s="1"/>
  <c r="A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A61" i="1" s="1"/>
  <c r="H62" i="1"/>
  <c r="J62" i="1" s="1"/>
  <c r="A62" i="1" s="1"/>
  <c r="H63" i="1"/>
  <c r="J63" i="1" s="1"/>
  <c r="BC1" i="1" l="1"/>
  <c r="BD1" i="1"/>
  <c r="BE1" i="1" l="1"/>
</calcChain>
</file>

<file path=xl/sharedStrings.xml><?xml version="1.0" encoding="utf-8"?>
<sst xmlns="http://schemas.openxmlformats.org/spreadsheetml/2006/main" count="118" uniqueCount="103">
  <si>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</si>
  <si>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</si>
  <si>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</si>
  <si>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</si>
  <si>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</si>
  <si>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</si>
  <si>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</si>
  <si>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</si>
  <si>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</si>
  <si>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</si>
  <si>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</si>
  <si>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</si>
  <si>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</si>
  <si>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</si>
  <si>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</si>
  <si>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備供出售金融資產之已實現損益</t>
    <phoneticPr fontId="2" type="noConversion"/>
  </si>
  <si>
    <t>以成本衡量之金融資產及負債之已實現損益</t>
    <phoneticPr fontId="2" type="noConversion"/>
  </si>
  <si>
    <t>無活絡市場之債務工具投資損益之已實現損益</t>
    <phoneticPr fontId="2" type="noConversion"/>
  </si>
  <si>
    <t>持有至到期日金融資產之已實現損益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</si>
  <si>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</si>
  <si>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</si>
  <si>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</si>
  <si>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</si>
  <si>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</si>
  <si>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</si>
  <si>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</si>
  <si>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</si>
  <si>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</si>
  <si>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</si>
  <si>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</si>
  <si>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</si>
  <si>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</si>
  <si>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</si>
  <si>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</si>
  <si>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</si>
  <si>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</si>
  <si>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</si>
  <si>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</si>
  <si>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</si>
  <si>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</si>
  <si>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</si>
  <si>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</si>
  <si>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</si>
  <si>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</si>
  <si>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</si>
  <si>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</si>
  <si>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</si>
  <si>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</si>
  <si>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</si>
  <si>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</si>
  <si>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</si>
  <si>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</si>
  <si>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</si>
  <si>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</si>
  <si>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</si>
  <si>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</si>
  <si>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</si>
  <si>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</si>
  <si>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</si>
  <si>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</si>
  <si>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</si>
  <si>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</si>
  <si>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</si>
  <si>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</si>
  <si>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</si>
  <si>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</si>
  <si>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</si>
  <si>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</si>
  <si>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</si>
  <si>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</si>
  <si>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</si>
  <si>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</si>
  <si>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投資減損損失及迴轉利益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</si>
  <si>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</si>
  <si>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</si>
  <si>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</si>
  <si>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</si>
  <si>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</si>
  <si>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</si>
  <si>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</si>
  <si>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</si>
  <si>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</si>
  <si>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</si>
  <si>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t>修改</t>
    <phoneticPr fontId="2" type="noConversion"/>
  </si>
  <si>
    <t>刪除</t>
    <phoneticPr fontId="2" type="noConversion"/>
  </si>
  <si>
    <t>新增</t>
    <phoneticPr fontId="2" type="noConversion"/>
  </si>
  <si>
    <t>新增</t>
    <phoneticPr fontId="2" type="noConversion"/>
  </si>
  <si>
    <t>51320</t>
    <phoneticPr fontId="2" type="noConversion"/>
  </si>
  <si>
    <t>賠款準備淨變動</t>
    <phoneticPr fontId="2" type="noConversion"/>
  </si>
  <si>
    <t>51330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</si>
  <si>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</si>
  <si>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</si>
  <si>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</si>
  <si>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</si>
  <si>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</si>
  <si>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</si>
  <si>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</si>
  <si>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</si>
  <si>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</si>
  <si>
    <t>FIR2</t>
    <phoneticPr fontId="2" type="noConversion"/>
  </si>
  <si>
    <t>再保險業國際保險業務分公司綜合損益表</t>
    <phoneticPr fontId="2" type="noConversion"/>
  </si>
  <si>
    <t>刪除</t>
    <phoneticPr fontId="2" type="noConversion"/>
  </si>
  <si>
    <t>其他保險負債淨變動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</si>
</sst>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4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trike/>
      <sz val="12"/>
      <color rgb="FF0000FF"/>
      <name val="新細明體"/>
      <family val="1"/>
      <charset val="136"/>
    </font>
    <font>
      <strike/>
      <sz val="12"/>
      <color rgb="FF0000FF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63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8" fillId="0" borderId="12" xfId="0" applyFont="1" applyFill="1" applyBorder="1" applyAlignment="1">
      <alignment horizontal="left" vertical="center"/>
    </xf>
    <xf numFmtId="0" fontId="39" fillId="0" borderId="12" xfId="0" applyFont="1" applyBorder="1" applyAlignment="1">
      <alignment vertical="center"/>
    </xf>
    <xf numFmtId="0" fontId="39" fillId="0" borderId="12" xfId="0" applyFont="1" applyFill="1" applyBorder="1" applyAlignment="1">
      <alignment horizontal="left" vertical="center"/>
    </xf>
    <xf numFmtId="0" fontId="40" fillId="0" borderId="12" xfId="0" applyFont="1" applyBorder="1" applyAlignment="1">
      <alignment vertical="center"/>
    </xf>
    <xf numFmtId="0" fontId="40" fillId="0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176" fontId="4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41" fillId="25" borderId="11" xfId="0" applyNumberFormat="1" applyFont="1" applyFill="1" applyBorder="1" applyAlignment="1" applyProtection="1">
      <alignment horizontal="right" vertical="center"/>
      <protection locked="0"/>
    </xf>
    <xf numFmtId="176" fontId="41" fillId="24" borderId="11" xfId="0" applyNumberFormat="1" applyFont="1" applyFill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39" fillId="0" borderId="13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163" applyFont="1" applyFill="1" applyBorder="1">
      <alignment vertical="center"/>
    </xf>
    <xf numFmtId="0" fontId="38" fillId="0" borderId="11" xfId="163" applyNumberFormat="1" applyFont="1" applyFill="1" applyBorder="1" applyAlignment="1">
      <alignment vertical="center"/>
    </xf>
    <xf numFmtId="0" fontId="38" fillId="0" borderId="11" xfId="163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35" fillId="0" borderId="12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 wrapText="1"/>
    </xf>
    <xf numFmtId="0" fontId="1" fillId="0" borderId="0" xfId="158" applyFont="1" applyAlignment="1" applyProtection="1">
      <alignment horizontal="distributed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L69"/>
  <sheetViews>
    <sheetView tabSelected="1" zoomScaleNormal="100" workbookViewId="0">
      <selection activeCell="C6" sqref="C6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4" customWidth="1"/>
    <col min="5" max="5" width="47.21875" style="24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4" ht="19.899999999999999" customHeight="1">
      <c r="A1" s="47"/>
      <c r="B1" s="52" t="s">
        <v>57</v>
      </c>
      <c r="C1" s="52"/>
      <c r="D1" s="53"/>
      <c r="E1" s="53"/>
      <c r="F1" s="23" t="str">
        <f>IF(D1&lt;&gt;"",IF(LEN(D1)&lt;&gt;4,"銀行代號為4碼",""),"")</f>
        <v/>
      </c>
      <c r="BA1" s="16" t="str">
        <f>SUBSTITUTE(SUBSTITUTE(D2," ",""),"　","")</f>
        <v>民國107年月</v>
      </c>
      <c r="BB1" s="16" t="str">
        <f>LEFT(BA1,FIND("月",BA1,1))</f>
        <v>民國107年月</v>
      </c>
      <c r="BC1" s="17" t="str">
        <f>MID(BA1,FIND("民國",BA1,1)+2,FIND("年",BA1,1)-FIND("民國",BA1,1)-2)</f>
        <v>107</v>
      </c>
      <c r="BD1" s="17" t="str">
        <f>MID(BA1,FIND("年",BA1,1)+1,FIND("月",BA1,1)-FIND("年",BA1,1)-1)</f>
        <v/>
      </c>
      <c r="BE1" s="18" t="str">
        <f>(BC1+1911) &amp; RIGHT("0" &amp; BD1,2)</f>
        <v>20180</v>
      </c>
      <c r="BF1" s="19" t="s">
        <v>47</v>
      </c>
      <c r="BG1" s="20" t="s">
        <v>50</v>
      </c>
      <c r="BH1" s="19" t="s">
        <v>48</v>
      </c>
      <c r="BI1" s="21">
        <v>2</v>
      </c>
      <c r="BJ1" s="19" t="s">
        <v>49</v>
      </c>
    </row>
    <row r="2" spans="1:64" ht="19.899999999999999" customHeight="1">
      <c r="A2" s="41" t="s">
        <v>85</v>
      </c>
      <c r="B2" s="54" t="s">
        <v>53</v>
      </c>
      <c r="C2" s="54"/>
      <c r="D2" s="55" t="s">
        <v>66</v>
      </c>
      <c r="E2" s="56"/>
    </row>
    <row r="3" spans="1:64" ht="19.899999999999999" customHeight="1">
      <c r="A3" s="40" t="s">
        <v>101</v>
      </c>
      <c r="B3" s="48" t="s">
        <v>54</v>
      </c>
      <c r="C3" s="48"/>
      <c r="D3" s="49" t="s">
        <v>99</v>
      </c>
      <c r="E3" s="50"/>
    </row>
    <row r="4" spans="1:64" ht="19.899999999999999" customHeight="1">
      <c r="A4" s="39" t="s">
        <v>83</v>
      </c>
      <c r="B4" s="48" t="s">
        <v>55</v>
      </c>
      <c r="C4" s="48"/>
      <c r="D4" s="49" t="s">
        <v>100</v>
      </c>
      <c r="E4" s="50"/>
    </row>
    <row r="5" spans="1:64" ht="19.899999999999999" customHeight="1">
      <c r="B5" s="48" t="s">
        <v>56</v>
      </c>
      <c r="C5" s="48"/>
      <c r="D5" s="50" t="s">
        <v>0</v>
      </c>
      <c r="E5" s="50"/>
    </row>
    <row r="6" spans="1:64" ht="19.899999999999999" customHeight="1">
      <c r="F6" s="5" t="s">
        <v>67</v>
      </c>
    </row>
    <row r="7" spans="1:64" ht="19.899999999999999" customHeight="1">
      <c r="A7" s="57" t="s">
        <v>51</v>
      </c>
      <c r="B7" s="51" t="s">
        <v>1</v>
      </c>
      <c r="C7" s="51"/>
      <c r="D7" s="51"/>
      <c r="E7" s="51"/>
      <c r="F7" s="61" t="s">
        <v>2</v>
      </c>
    </row>
    <row r="8" spans="1:64" ht="19.899999999999999" customHeight="1">
      <c r="A8" s="57"/>
      <c r="B8" s="35" t="s">
        <v>3</v>
      </c>
      <c r="C8" s="62" t="s">
        <v>4</v>
      </c>
      <c r="D8" s="62"/>
      <c r="E8" s="62"/>
      <c r="F8" s="61"/>
    </row>
    <row r="9" spans="1:64" ht="19.899999999999999" customHeight="1">
      <c r="A9" s="42"/>
      <c r="B9" s="36"/>
      <c r="C9" s="6" t="s">
        <v>5</v>
      </c>
      <c r="D9" s="7"/>
      <c r="E9" s="7"/>
      <c r="F9" s="8"/>
      <c r="H9" s="15"/>
      <c r="J9" s="22" t="str">
        <f>IF(ISERROR(SUM(H9)),"請輸入整數",IF(SUM(F9)=SUM(H9),"","請輸入整數"))</f>
        <v/>
      </c>
    </row>
    <row r="10" spans="1:64" ht="19.899999999999999" customHeight="1">
      <c r="A10" s="43"/>
      <c r="B10" s="36">
        <v>41100</v>
      </c>
      <c r="C10" s="7"/>
      <c r="D10" s="6" t="s">
        <v>6</v>
      </c>
      <c r="E10" s="7"/>
      <c r="F10" s="32"/>
      <c r="H10" s="15">
        <f t="shared" ref="H10:H63" si="0">INT(F10)</f>
        <v>0</v>
      </c>
      <c r="J10" s="22" t="str">
        <f t="shared" ref="J10:J63" si="1">IF(ISERROR(SUM(H10)),"請輸入整數",IF(SUM(F10)=SUM(H10),"","請輸入整數"))</f>
        <v/>
      </c>
    </row>
    <row r="11" spans="1:64" ht="19.899999999999999" customHeight="1">
      <c r="A11" s="42"/>
      <c r="B11" s="36">
        <v>41110</v>
      </c>
      <c r="C11" s="7"/>
      <c r="D11" s="7"/>
      <c r="E11" s="9" t="s">
        <v>7</v>
      </c>
      <c r="F11" s="33"/>
      <c r="H11" s="15">
        <f t="shared" si="0"/>
        <v>0</v>
      </c>
      <c r="J11" s="22" t="str">
        <f t="shared" si="1"/>
        <v/>
      </c>
    </row>
    <row r="12" spans="1:64" ht="19.899999999999999" customHeight="1">
      <c r="A12" s="42"/>
      <c r="B12" s="36">
        <v>41120</v>
      </c>
      <c r="C12" s="7"/>
      <c r="D12" s="7"/>
      <c r="E12" s="9" t="s">
        <v>8</v>
      </c>
      <c r="F12" s="33"/>
      <c r="H12" s="15">
        <f t="shared" si="0"/>
        <v>0</v>
      </c>
      <c r="J12" s="22" t="str">
        <f t="shared" si="1"/>
        <v/>
      </c>
    </row>
    <row r="13" spans="1:64" ht="19.899999999999999" customHeight="1">
      <c r="A13" s="42"/>
      <c r="B13" s="36">
        <v>51100</v>
      </c>
      <c r="C13" s="7"/>
      <c r="D13" s="10" t="s">
        <v>9</v>
      </c>
      <c r="E13" s="7"/>
      <c r="F13" s="33"/>
      <c r="H13" s="15">
        <f t="shared" si="0"/>
        <v>0</v>
      </c>
      <c r="J13" s="22" t="str">
        <f t="shared" si="1"/>
        <v/>
      </c>
    </row>
    <row r="14" spans="1:64" ht="19.899999999999999" customHeight="1">
      <c r="A14" s="42"/>
      <c r="B14" s="36">
        <v>51310</v>
      </c>
      <c r="C14" s="7"/>
      <c r="D14" s="10" t="s">
        <v>75</v>
      </c>
      <c r="E14" s="7"/>
      <c r="F14" s="33"/>
      <c r="H14" s="15">
        <f t="shared" si="0"/>
        <v>0</v>
      </c>
      <c r="J14" s="22" t="str">
        <f t="shared" si="1"/>
        <v/>
      </c>
      <c r="BL14" s="22"/>
    </row>
    <row r="15" spans="1:64" ht="19.899999999999999" customHeight="1">
      <c r="A15" s="42"/>
      <c r="B15" s="36">
        <v>41130</v>
      </c>
      <c r="C15" s="7"/>
      <c r="D15" s="10" t="s">
        <v>76</v>
      </c>
      <c r="E15" s="7"/>
      <c r="F15" s="32"/>
      <c r="H15" s="15">
        <f t="shared" si="0"/>
        <v>0</v>
      </c>
      <c r="J15" s="22" t="str">
        <f t="shared" si="1"/>
        <v/>
      </c>
      <c r="BL15" s="22"/>
    </row>
    <row r="16" spans="1:64" ht="19.899999999999999" customHeight="1">
      <c r="A16" s="42"/>
      <c r="B16" s="36">
        <v>41300</v>
      </c>
      <c r="C16" s="7"/>
      <c r="D16" s="10" t="s">
        <v>10</v>
      </c>
      <c r="E16" s="7"/>
      <c r="F16" s="33"/>
      <c r="H16" s="15">
        <f t="shared" si="0"/>
        <v>0</v>
      </c>
      <c r="J16" s="22" t="str">
        <f t="shared" si="1"/>
        <v/>
      </c>
    </row>
    <row r="17" spans="1:64" ht="19.899999999999999" customHeight="1">
      <c r="A17" s="42"/>
      <c r="B17" s="36">
        <v>41400</v>
      </c>
      <c r="C17" s="7"/>
      <c r="D17" s="10" t="s">
        <v>11</v>
      </c>
      <c r="E17" s="7"/>
      <c r="F17" s="33"/>
      <c r="H17" s="15">
        <f t="shared" si="0"/>
        <v>0</v>
      </c>
      <c r="J17" s="22" t="str">
        <f t="shared" si="1"/>
        <v/>
      </c>
    </row>
    <row r="18" spans="1:64" ht="19.899999999999999" customHeight="1">
      <c r="A18" s="42"/>
      <c r="B18" s="36">
        <v>41500</v>
      </c>
      <c r="C18" s="7"/>
      <c r="D18" s="10" t="s">
        <v>12</v>
      </c>
      <c r="E18" s="7"/>
      <c r="F18" s="32"/>
      <c r="H18" s="15">
        <f t="shared" si="0"/>
        <v>0</v>
      </c>
      <c r="J18" s="22" t="str">
        <f t="shared" si="1"/>
        <v/>
      </c>
    </row>
    <row r="19" spans="1:64" ht="19.899999999999999" customHeight="1">
      <c r="A19" s="42" t="str">
        <f>J19</f>
        <v/>
      </c>
      <c r="B19" s="36">
        <v>41510</v>
      </c>
      <c r="C19" s="7"/>
      <c r="D19" s="11"/>
      <c r="E19" s="10" t="s">
        <v>13</v>
      </c>
      <c r="F19" s="33"/>
      <c r="H19" s="15">
        <f t="shared" si="0"/>
        <v>0</v>
      </c>
      <c r="J19" s="22" t="str">
        <f t="shared" si="1"/>
        <v/>
      </c>
    </row>
    <row r="20" spans="1:64" ht="19.899999999999999" customHeight="1">
      <c r="A20" s="42" t="str">
        <f t="shared" ref="A20:A36" si="2">J20</f>
        <v/>
      </c>
      <c r="B20" s="36">
        <v>41521</v>
      </c>
      <c r="C20" s="7"/>
      <c r="D20" s="11"/>
      <c r="E20" s="10" t="s">
        <v>14</v>
      </c>
      <c r="F20" s="33"/>
      <c r="H20" s="15">
        <f t="shared" si="0"/>
        <v>0</v>
      </c>
      <c r="J20" s="22" t="str">
        <f t="shared" si="1"/>
        <v/>
      </c>
    </row>
    <row r="21" spans="1:64" ht="19.899999999999999" customHeight="1">
      <c r="A21" s="41" t="s">
        <v>85</v>
      </c>
      <c r="B21" s="38" t="s">
        <v>68</v>
      </c>
      <c r="C21" s="7"/>
      <c r="D21" s="11"/>
      <c r="E21" s="25" t="s">
        <v>62</v>
      </c>
      <c r="F21" s="33"/>
      <c r="H21" s="15"/>
      <c r="J21" s="22"/>
    </row>
    <row r="22" spans="1:64" ht="19.899999999999999" customHeight="1">
      <c r="A22" s="41" t="s">
        <v>85</v>
      </c>
      <c r="B22" s="38" t="s">
        <v>69</v>
      </c>
      <c r="C22" s="7"/>
      <c r="D22" s="11"/>
      <c r="E22" s="26" t="s">
        <v>63</v>
      </c>
      <c r="F22" s="33"/>
      <c r="H22" s="15"/>
      <c r="J22" s="22"/>
    </row>
    <row r="23" spans="1:64" ht="19.899999999999999" customHeight="1">
      <c r="A23" s="40" t="s">
        <v>84</v>
      </c>
      <c r="B23" s="37">
        <v>41522</v>
      </c>
      <c r="C23" s="27"/>
      <c r="D23" s="28"/>
      <c r="E23" s="29" t="s">
        <v>15</v>
      </c>
      <c r="F23" s="33"/>
      <c r="H23" s="15">
        <f t="shared" si="0"/>
        <v>0</v>
      </c>
      <c r="J23" s="22" t="str">
        <f t="shared" si="1"/>
        <v/>
      </c>
    </row>
    <row r="24" spans="1:64" ht="19.899999999999999" customHeight="1">
      <c r="A24" s="40" t="s">
        <v>84</v>
      </c>
      <c r="B24" s="37">
        <v>41523</v>
      </c>
      <c r="C24" s="27"/>
      <c r="D24" s="27"/>
      <c r="E24" s="30" t="s">
        <v>16</v>
      </c>
      <c r="F24" s="33"/>
      <c r="H24" s="15">
        <f t="shared" si="0"/>
        <v>0</v>
      </c>
      <c r="J24" s="22" t="str">
        <f t="shared" si="1"/>
        <v/>
      </c>
    </row>
    <row r="25" spans="1:64" ht="19.899999999999999" customHeight="1">
      <c r="A25" s="40" t="s">
        <v>84</v>
      </c>
      <c r="B25" s="37">
        <v>41524</v>
      </c>
      <c r="C25" s="27"/>
      <c r="D25" s="28"/>
      <c r="E25" s="29" t="s">
        <v>17</v>
      </c>
      <c r="F25" s="33"/>
      <c r="H25" s="15">
        <f t="shared" si="0"/>
        <v>0</v>
      </c>
      <c r="J25" s="22" t="str">
        <f t="shared" si="1"/>
        <v/>
      </c>
    </row>
    <row r="26" spans="1:64" ht="19.899999999999999" customHeight="1">
      <c r="A26" s="40" t="s">
        <v>84</v>
      </c>
      <c r="B26" s="37">
        <v>41525</v>
      </c>
      <c r="C26" s="27"/>
      <c r="D26" s="27"/>
      <c r="E26" s="29" t="s">
        <v>18</v>
      </c>
      <c r="F26" s="33"/>
      <c r="H26" s="15">
        <f t="shared" si="0"/>
        <v>0</v>
      </c>
      <c r="J26" s="22" t="str">
        <f t="shared" si="1"/>
        <v/>
      </c>
    </row>
    <row r="27" spans="1:64" ht="19.899999999999999" customHeight="1">
      <c r="A27" s="42" t="str">
        <f>J27</f>
        <v/>
      </c>
      <c r="B27" s="36">
        <v>41540</v>
      </c>
      <c r="C27" s="7"/>
      <c r="D27" s="7"/>
      <c r="E27" s="10" t="s">
        <v>19</v>
      </c>
      <c r="F27" s="33"/>
      <c r="H27" s="15">
        <f>INT(F27)</f>
        <v>0</v>
      </c>
      <c r="J27" s="22" t="str">
        <f>IF(ISERROR(SUM(H27)),"請輸入整數",IF(SUM(F27)=SUM(H27),"","請輸入整數"))</f>
        <v/>
      </c>
    </row>
    <row r="28" spans="1:64" ht="19.899999999999999" customHeight="1">
      <c r="A28" s="42" t="str">
        <f>J28</f>
        <v/>
      </c>
      <c r="B28" s="36">
        <v>41550</v>
      </c>
      <c r="C28" s="7"/>
      <c r="D28" s="7"/>
      <c r="E28" s="10" t="s">
        <v>20</v>
      </c>
      <c r="F28" s="33"/>
      <c r="H28" s="15">
        <f>INT(F28)</f>
        <v>0</v>
      </c>
      <c r="J28" s="22" t="str">
        <f>IF(ISERROR(SUM(H28)),"請輸入整數",IF(SUM(F28)=SUM(H28),"","請輸入整數"))</f>
        <v/>
      </c>
    </row>
    <row r="29" spans="1:64" ht="19.899999999999999" customHeight="1">
      <c r="A29" s="42" t="str">
        <f>J29</f>
        <v/>
      </c>
      <c r="B29" s="36">
        <v>41570</v>
      </c>
      <c r="C29" s="7"/>
      <c r="D29" s="7"/>
      <c r="E29" s="10" t="s">
        <v>21</v>
      </c>
      <c r="F29" s="33"/>
      <c r="H29" s="15">
        <f>INT(F29)</f>
        <v>0</v>
      </c>
      <c r="J29" s="22" t="str">
        <f>IF(ISERROR(SUM(H29)),"請輸入整數",IF(SUM(F29)=SUM(H29),"","請輸入整數"))</f>
        <v/>
      </c>
    </row>
    <row r="30" spans="1:64" ht="19.899999999999999" customHeight="1">
      <c r="A30" s="41" t="s">
        <v>85</v>
      </c>
      <c r="B30" s="38" t="s">
        <v>70</v>
      </c>
      <c r="C30" s="7"/>
      <c r="D30" s="7"/>
      <c r="E30" s="25" t="s">
        <v>64</v>
      </c>
      <c r="F30" s="33"/>
      <c r="H30" s="15">
        <f>INT(F30)</f>
        <v>0</v>
      </c>
      <c r="J30" s="22" t="str">
        <f>IF(ISERROR(SUM(H30)),"請輸入整數",IF(SUM(F30)=SUM(H30),"","請輸入整數"))</f>
        <v/>
      </c>
    </row>
    <row r="31" spans="1:64" ht="19.899999999999999" customHeight="1">
      <c r="A31" s="41" t="s">
        <v>85</v>
      </c>
      <c r="B31" s="38" t="s">
        <v>74</v>
      </c>
      <c r="C31" s="31"/>
      <c r="D31" s="31"/>
      <c r="E31" s="25" t="s">
        <v>77</v>
      </c>
      <c r="F31" s="33"/>
      <c r="H31" s="15"/>
      <c r="J31" s="22"/>
      <c r="BL31" s="22"/>
    </row>
    <row r="32" spans="1:64" ht="19.899999999999999" customHeight="1">
      <c r="A32" s="41" t="s">
        <v>85</v>
      </c>
      <c r="B32" s="38" t="s">
        <v>71</v>
      </c>
      <c r="C32" s="7"/>
      <c r="D32" s="11"/>
      <c r="E32" s="25" t="s">
        <v>65</v>
      </c>
      <c r="F32" s="33"/>
      <c r="H32" s="15">
        <f>INT(F32)</f>
        <v>0</v>
      </c>
      <c r="J32" s="22" t="str">
        <f>IF(ISERROR(SUM(H32)),"請輸入整數",IF(SUM(F32)=SUM(H32),"","請輸入整數"))</f>
        <v/>
      </c>
    </row>
    <row r="33" spans="1:64" ht="19.899999999999999" customHeight="1">
      <c r="A33" s="40" t="s">
        <v>84</v>
      </c>
      <c r="B33" s="37">
        <v>41580</v>
      </c>
      <c r="C33" s="7"/>
      <c r="D33" s="11"/>
      <c r="E33" s="29" t="s">
        <v>72</v>
      </c>
      <c r="F33" s="33"/>
      <c r="H33" s="15">
        <f t="shared" si="0"/>
        <v>0</v>
      </c>
      <c r="J33" s="22" t="str">
        <f t="shared" si="1"/>
        <v/>
      </c>
    </row>
    <row r="34" spans="1:64" ht="19.899999999999999" customHeight="1">
      <c r="A34" s="42" t="str">
        <f t="shared" si="2"/>
        <v/>
      </c>
      <c r="B34" s="36">
        <v>41590</v>
      </c>
      <c r="C34" s="7"/>
      <c r="D34" s="7"/>
      <c r="E34" s="10" t="s">
        <v>22</v>
      </c>
      <c r="F34" s="33"/>
      <c r="H34" s="15">
        <f t="shared" si="0"/>
        <v>0</v>
      </c>
      <c r="J34" s="22" t="str">
        <f t="shared" si="1"/>
        <v/>
      </c>
      <c r="BL34" s="22"/>
    </row>
    <row r="35" spans="1:64" ht="19.899999999999999" customHeight="1">
      <c r="A35" s="41" t="s">
        <v>85</v>
      </c>
      <c r="B35" s="38" t="s">
        <v>73</v>
      </c>
      <c r="C35" s="7"/>
      <c r="D35" s="7"/>
      <c r="E35" s="25" t="s">
        <v>78</v>
      </c>
      <c r="F35" s="33"/>
      <c r="H35" s="15">
        <f t="shared" si="0"/>
        <v>0</v>
      </c>
      <c r="J35" s="22" t="str">
        <f t="shared" si="1"/>
        <v/>
      </c>
      <c r="BL35" s="22"/>
    </row>
    <row r="36" spans="1:64" ht="19.899999999999999" customHeight="1">
      <c r="A36" s="42" t="str">
        <f t="shared" si="2"/>
        <v/>
      </c>
      <c r="B36" s="36">
        <v>41800</v>
      </c>
      <c r="C36" s="7"/>
      <c r="D36" s="10" t="s">
        <v>23</v>
      </c>
      <c r="E36" s="12"/>
      <c r="F36" s="33"/>
      <c r="H36" s="15">
        <f t="shared" si="0"/>
        <v>0</v>
      </c>
      <c r="J36" s="22" t="str">
        <f t="shared" si="1"/>
        <v/>
      </c>
    </row>
    <row r="37" spans="1:64" ht="19.899999999999999" customHeight="1">
      <c r="A37" s="42"/>
      <c r="B37" s="36" t="s">
        <v>24</v>
      </c>
      <c r="C37" s="10" t="s">
        <v>25</v>
      </c>
      <c r="D37" s="7"/>
      <c r="E37" s="12"/>
      <c r="F37" s="32"/>
      <c r="H37" s="15">
        <f t="shared" si="0"/>
        <v>0</v>
      </c>
      <c r="J37" s="22" t="str">
        <f t="shared" si="1"/>
        <v/>
      </c>
    </row>
    <row r="38" spans="1:64" ht="19.899999999999999" customHeight="1">
      <c r="A38" s="42"/>
      <c r="B38" s="36"/>
      <c r="C38" s="6" t="s">
        <v>26</v>
      </c>
      <c r="D38" s="7"/>
      <c r="E38" s="7"/>
      <c r="F38" s="34"/>
      <c r="H38" s="15">
        <f t="shared" si="0"/>
        <v>0</v>
      </c>
      <c r="J38" s="22" t="str">
        <f t="shared" si="1"/>
        <v/>
      </c>
    </row>
    <row r="39" spans="1:64" ht="19.899999999999999" customHeight="1">
      <c r="A39" s="42"/>
      <c r="B39" s="36" t="s">
        <v>27</v>
      </c>
      <c r="C39" s="7"/>
      <c r="D39" s="10" t="s">
        <v>28</v>
      </c>
      <c r="E39" s="12"/>
      <c r="F39" s="33"/>
      <c r="H39" s="15">
        <f t="shared" si="0"/>
        <v>0</v>
      </c>
      <c r="J39" s="22" t="str">
        <f t="shared" si="1"/>
        <v/>
      </c>
    </row>
    <row r="40" spans="1:64" ht="19.899999999999999" customHeight="1">
      <c r="A40" s="42"/>
      <c r="B40" s="36">
        <v>41200</v>
      </c>
      <c r="C40" s="7"/>
      <c r="D40" s="10" t="s">
        <v>29</v>
      </c>
      <c r="E40" s="12"/>
      <c r="F40" s="33"/>
      <c r="H40" s="15">
        <f t="shared" si="0"/>
        <v>0</v>
      </c>
      <c r="J40" s="22" t="str">
        <f t="shared" si="1"/>
        <v/>
      </c>
    </row>
    <row r="41" spans="1:64" ht="19.899999999999999" customHeight="1">
      <c r="A41" s="44"/>
      <c r="B41" s="36">
        <v>51260</v>
      </c>
      <c r="C41" s="7"/>
      <c r="D41" s="10" t="s">
        <v>79</v>
      </c>
      <c r="E41" s="12"/>
      <c r="F41" s="32"/>
      <c r="H41" s="15">
        <f t="shared" si="0"/>
        <v>0</v>
      </c>
      <c r="J41" s="22" t="str">
        <f t="shared" si="1"/>
        <v/>
      </c>
      <c r="BL41" s="22"/>
    </row>
    <row r="42" spans="1:64" ht="19.899999999999999" customHeight="1">
      <c r="A42" s="39"/>
      <c r="B42" s="36">
        <v>51300</v>
      </c>
      <c r="C42" s="31"/>
      <c r="D42" s="10" t="s">
        <v>102</v>
      </c>
      <c r="E42" s="11"/>
      <c r="F42" s="33"/>
      <c r="H42" s="15">
        <f t="shared" si="0"/>
        <v>0</v>
      </c>
      <c r="J42" s="22" t="str">
        <f t="shared" si="1"/>
        <v/>
      </c>
    </row>
    <row r="43" spans="1:64" ht="19.899999999999999" customHeight="1">
      <c r="A43" s="41" t="s">
        <v>86</v>
      </c>
      <c r="B43" s="38" t="s">
        <v>87</v>
      </c>
      <c r="C43" s="45"/>
      <c r="D43" s="25"/>
      <c r="E43" s="46" t="s">
        <v>88</v>
      </c>
      <c r="F43" s="33"/>
      <c r="H43" s="15"/>
      <c r="J43" s="22"/>
    </row>
    <row r="44" spans="1:64" ht="19.899999999999999" customHeight="1">
      <c r="A44" s="41" t="s">
        <v>86</v>
      </c>
      <c r="B44" s="38" t="s">
        <v>89</v>
      </c>
      <c r="C44" s="45"/>
      <c r="D44" s="25"/>
      <c r="E44" s="46" t="s">
        <v>90</v>
      </c>
      <c r="F44" s="33"/>
      <c r="H44" s="15"/>
      <c r="J44" s="22"/>
    </row>
    <row r="45" spans="1:64" ht="19.899999999999999" customHeight="1">
      <c r="A45" s="41" t="s">
        <v>86</v>
      </c>
      <c r="B45" s="38" t="s">
        <v>91</v>
      </c>
      <c r="C45" s="45"/>
      <c r="D45" s="25"/>
      <c r="E45" s="46" t="s">
        <v>92</v>
      </c>
      <c r="F45" s="33"/>
      <c r="H45" s="15"/>
      <c r="J45" s="22"/>
    </row>
    <row r="46" spans="1:64" ht="19.899999999999999" customHeight="1">
      <c r="A46" s="41" t="s">
        <v>86</v>
      </c>
      <c r="B46" s="38" t="s">
        <v>93</v>
      </c>
      <c r="C46" s="45"/>
      <c r="D46" s="25"/>
      <c r="E46" s="46" t="s">
        <v>94</v>
      </c>
      <c r="F46" s="33"/>
      <c r="H46" s="15"/>
      <c r="J46" s="22"/>
    </row>
    <row r="47" spans="1:64" ht="19.899999999999999" customHeight="1">
      <c r="A47" s="41" t="s">
        <v>86</v>
      </c>
      <c r="B47" s="38" t="s">
        <v>95</v>
      </c>
      <c r="C47" s="45"/>
      <c r="D47" s="25"/>
      <c r="E47" s="46" t="s">
        <v>96</v>
      </c>
      <c r="F47" s="33"/>
      <c r="H47" s="15"/>
      <c r="J47" s="22"/>
    </row>
    <row r="48" spans="1:64" ht="19.899999999999999" customHeight="1">
      <c r="A48" s="41" t="s">
        <v>86</v>
      </c>
      <c r="B48" s="38" t="s">
        <v>97</v>
      </c>
      <c r="C48" s="45"/>
      <c r="D48" s="25"/>
      <c r="E48" s="46" t="s">
        <v>98</v>
      </c>
      <c r="F48" s="33"/>
      <c r="H48" s="15"/>
      <c r="J48" s="22"/>
    </row>
    <row r="49" spans="1:64" ht="19.899999999999999" customHeight="1">
      <c r="A49" s="44" t="str">
        <f t="shared" ref="A49:A51" si="3">J49</f>
        <v/>
      </c>
      <c r="B49" s="36" t="s">
        <v>30</v>
      </c>
      <c r="C49" s="7"/>
      <c r="D49" s="10" t="s">
        <v>80</v>
      </c>
      <c r="E49" s="12"/>
      <c r="F49" s="33"/>
      <c r="H49" s="15">
        <f t="shared" si="0"/>
        <v>0</v>
      </c>
      <c r="J49" s="22" t="str">
        <f t="shared" si="1"/>
        <v/>
      </c>
      <c r="BL49" s="22"/>
    </row>
    <row r="50" spans="1:64" ht="19.899999999999999" customHeight="1">
      <c r="A50" s="44" t="str">
        <f t="shared" si="3"/>
        <v/>
      </c>
      <c r="B50" s="36">
        <v>51400</v>
      </c>
      <c r="C50" s="7"/>
      <c r="D50" s="10" t="s">
        <v>31</v>
      </c>
      <c r="E50" s="7"/>
      <c r="F50" s="33"/>
      <c r="H50" s="15">
        <f t="shared" si="0"/>
        <v>0</v>
      </c>
      <c r="J50" s="22" t="str">
        <f t="shared" si="1"/>
        <v/>
      </c>
    </row>
    <row r="51" spans="1:64" ht="19.899999999999999" customHeight="1">
      <c r="A51" s="44" t="str">
        <f t="shared" si="3"/>
        <v/>
      </c>
      <c r="B51" s="36">
        <v>51500</v>
      </c>
      <c r="C51" s="7"/>
      <c r="D51" s="10" t="s">
        <v>32</v>
      </c>
      <c r="E51" s="12"/>
      <c r="F51" s="33"/>
      <c r="H51" s="15">
        <f t="shared" si="0"/>
        <v>0</v>
      </c>
      <c r="J51" s="22" t="str">
        <f t="shared" si="1"/>
        <v/>
      </c>
    </row>
    <row r="52" spans="1:64" ht="19.899999999999999" customHeight="1">
      <c r="A52" s="44" t="str">
        <f>J52</f>
        <v/>
      </c>
      <c r="B52" s="36">
        <v>51800</v>
      </c>
      <c r="C52" s="7"/>
      <c r="D52" s="10" t="s">
        <v>33</v>
      </c>
      <c r="E52" s="12"/>
      <c r="F52" s="33"/>
      <c r="H52" s="15">
        <f>INT(F52)</f>
        <v>0</v>
      </c>
      <c r="J52" s="22" t="str">
        <f>IF(ISERROR(SUM(H52)),"請輸入整數",IF(SUM(F52)=SUM(H52),"","請輸入整數"))</f>
        <v/>
      </c>
    </row>
    <row r="53" spans="1:64" ht="19.899999999999999" customHeight="1">
      <c r="A53" s="42" t="str">
        <f>J53</f>
        <v/>
      </c>
      <c r="B53" s="36" t="s">
        <v>81</v>
      </c>
      <c r="C53" s="7"/>
      <c r="D53" s="10" t="s">
        <v>82</v>
      </c>
      <c r="E53" s="12"/>
      <c r="F53" s="33"/>
      <c r="H53" s="15">
        <f>INT(F53)</f>
        <v>0</v>
      </c>
      <c r="J53" s="22" t="str">
        <f>IF(ISERROR(SUM(H53)),"請輸入整數",IF(SUM(F53)=SUM(H53),"","請輸入整數"))</f>
        <v/>
      </c>
    </row>
    <row r="54" spans="1:64" ht="19.899999999999999" customHeight="1">
      <c r="A54" s="42"/>
      <c r="B54" s="36" t="s">
        <v>34</v>
      </c>
      <c r="C54" s="10" t="s">
        <v>35</v>
      </c>
      <c r="D54" s="11"/>
      <c r="E54" s="7"/>
      <c r="F54" s="32"/>
      <c r="H54" s="15">
        <f t="shared" si="0"/>
        <v>0</v>
      </c>
      <c r="J54" s="22" t="str">
        <f t="shared" si="1"/>
        <v/>
      </c>
    </row>
    <row r="55" spans="1:64" ht="19.899999999999999" customHeight="1">
      <c r="A55" s="42"/>
      <c r="B55" s="36">
        <v>58000</v>
      </c>
      <c r="C55" s="10" t="s">
        <v>36</v>
      </c>
      <c r="D55" s="7"/>
      <c r="E55" s="12"/>
      <c r="F55" s="33"/>
      <c r="H55" s="15">
        <f t="shared" si="0"/>
        <v>0</v>
      </c>
      <c r="J55" s="22" t="str">
        <f t="shared" si="1"/>
        <v/>
      </c>
    </row>
    <row r="56" spans="1:64" ht="19.899999999999999" customHeight="1">
      <c r="A56" s="42"/>
      <c r="B56" s="36">
        <v>61000</v>
      </c>
      <c r="C56" s="10" t="s">
        <v>37</v>
      </c>
      <c r="D56" s="7"/>
      <c r="E56" s="12"/>
      <c r="F56" s="32"/>
      <c r="H56" s="15">
        <f t="shared" si="0"/>
        <v>0</v>
      </c>
      <c r="J56" s="22" t="str">
        <f t="shared" si="1"/>
        <v/>
      </c>
    </row>
    <row r="57" spans="1:64" ht="19.899999999999999" customHeight="1">
      <c r="A57" s="42"/>
      <c r="B57" s="36">
        <v>59000</v>
      </c>
      <c r="C57" s="10" t="s">
        <v>38</v>
      </c>
      <c r="D57" s="7"/>
      <c r="E57" s="12"/>
      <c r="F57" s="33"/>
      <c r="H57" s="15">
        <f t="shared" si="0"/>
        <v>0</v>
      </c>
      <c r="J57" s="22" t="str">
        <f t="shared" si="1"/>
        <v/>
      </c>
    </row>
    <row r="58" spans="1:64" ht="19.899999999999999" customHeight="1">
      <c r="A58" s="42"/>
      <c r="B58" s="36">
        <v>62000</v>
      </c>
      <c r="C58" s="10" t="s">
        <v>39</v>
      </c>
      <c r="D58" s="7"/>
      <c r="E58" s="12"/>
      <c r="F58" s="32"/>
      <c r="H58" s="15">
        <f t="shared" si="0"/>
        <v>0</v>
      </c>
      <c r="J58" s="22" t="str">
        <f t="shared" si="1"/>
        <v/>
      </c>
    </row>
    <row r="59" spans="1:64" ht="19.899999999999999" customHeight="1">
      <c r="A59" s="42"/>
      <c r="B59" s="36">
        <v>63000</v>
      </c>
      <c r="C59" s="10" t="s">
        <v>40</v>
      </c>
      <c r="D59" s="7"/>
      <c r="E59" s="12"/>
      <c r="F59" s="33"/>
      <c r="H59" s="15">
        <f t="shared" si="0"/>
        <v>0</v>
      </c>
      <c r="J59" s="22" t="str">
        <f t="shared" si="1"/>
        <v/>
      </c>
    </row>
    <row r="60" spans="1:64" ht="19.899999999999999" customHeight="1">
      <c r="A60" s="42"/>
      <c r="B60" s="36" t="s">
        <v>52</v>
      </c>
      <c r="C60" s="10" t="s">
        <v>41</v>
      </c>
      <c r="D60" s="11"/>
      <c r="E60" s="7"/>
      <c r="F60" s="32"/>
      <c r="H60" s="15">
        <f t="shared" si="0"/>
        <v>0</v>
      </c>
      <c r="J60" s="22" t="str">
        <f t="shared" si="1"/>
        <v/>
      </c>
    </row>
    <row r="61" spans="1:64" ht="19.899999999999999" customHeight="1">
      <c r="A61" s="42" t="str">
        <f>J61</f>
        <v/>
      </c>
      <c r="B61" s="36">
        <v>83000</v>
      </c>
      <c r="C61" s="10" t="s">
        <v>42</v>
      </c>
      <c r="D61" s="11"/>
      <c r="E61" s="7"/>
      <c r="F61" s="33"/>
      <c r="H61" s="15">
        <f t="shared" si="0"/>
        <v>0</v>
      </c>
      <c r="J61" s="22" t="str">
        <f t="shared" si="1"/>
        <v/>
      </c>
    </row>
    <row r="62" spans="1:64" ht="19.899999999999999" customHeight="1">
      <c r="A62" s="42" t="str">
        <f>J62</f>
        <v/>
      </c>
      <c r="B62" s="36" t="s">
        <v>43</v>
      </c>
      <c r="C62" s="10" t="s">
        <v>44</v>
      </c>
      <c r="D62" s="11"/>
      <c r="E62" s="7"/>
      <c r="F62" s="33"/>
      <c r="H62" s="15">
        <f t="shared" si="0"/>
        <v>0</v>
      </c>
      <c r="J62" s="22" t="str">
        <f t="shared" si="1"/>
        <v/>
      </c>
    </row>
    <row r="63" spans="1:64" ht="19.899999999999999" customHeight="1">
      <c r="A63" s="42"/>
      <c r="B63" s="36">
        <v>85000</v>
      </c>
      <c r="C63" s="10" t="s">
        <v>45</v>
      </c>
      <c r="D63" s="7"/>
      <c r="E63" s="12"/>
      <c r="F63" s="32"/>
      <c r="H63" s="15">
        <f t="shared" si="0"/>
        <v>0</v>
      </c>
      <c r="J63" s="22" t="str">
        <f t="shared" si="1"/>
        <v/>
      </c>
    </row>
    <row r="64" spans="1:64" ht="6" customHeight="1">
      <c r="B64" s="13"/>
      <c r="F64" s="14"/>
    </row>
    <row r="65" spans="2:6" ht="16.149999999999999" customHeight="1">
      <c r="B65" s="59" t="s">
        <v>46</v>
      </c>
      <c r="C65" s="60"/>
      <c r="D65" s="60"/>
      <c r="E65" s="60"/>
      <c r="F65" s="60"/>
    </row>
    <row r="66" spans="2:6" ht="16.149999999999999" customHeight="1">
      <c r="B66" s="58" t="s">
        <v>58</v>
      </c>
      <c r="C66" s="58"/>
      <c r="D66" s="58"/>
      <c r="E66" s="58"/>
      <c r="F66" s="58"/>
    </row>
    <row r="67" spans="2:6" ht="16.149999999999999" customHeight="1">
      <c r="B67" s="58" t="s">
        <v>59</v>
      </c>
      <c r="C67" s="58"/>
      <c r="D67" s="58"/>
      <c r="E67" s="58"/>
      <c r="F67" s="58"/>
    </row>
    <row r="68" spans="2:6" ht="16.149999999999999" customHeight="1">
      <c r="B68" s="58" t="s">
        <v>60</v>
      </c>
      <c r="C68" s="58"/>
      <c r="D68" s="58"/>
      <c r="E68" s="58"/>
      <c r="F68" s="58"/>
    </row>
    <row r="69" spans="2:6">
      <c r="B69" s="58" t="s">
        <v>61</v>
      </c>
      <c r="C69" s="58"/>
      <c r="D69" s="58"/>
      <c r="E69" s="58"/>
      <c r="F69" s="58"/>
    </row>
  </sheetData>
  <mergeCells count="19">
    <mergeCell ref="A7:A8"/>
    <mergeCell ref="B69:F69"/>
    <mergeCell ref="B66:F66"/>
    <mergeCell ref="B67:F67"/>
    <mergeCell ref="B68:F68"/>
    <mergeCell ref="B65:F65"/>
    <mergeCell ref="F7:F8"/>
    <mergeCell ref="C8:E8"/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7:E7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scale="92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FIR2</vt:lpstr>
      <vt:lpstr>'FIR2'!Print_Area</vt:lpstr>
      <vt:lpstr>'FIR2'!Print_Titles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2018-01-10T10:41:45Z</cp:lastPrinted>
  <dcterms:created xsi:type="dcterms:W3CDTF">2015-05-11T03:39:02Z</dcterms:created>
  <dcterms:modified xsi:type="dcterms:W3CDTF">2020-01-21T09:00:34Z</dcterms:modified>
</cp:coreProperties>
</file>