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0" windowWidth="15570" windowHeight="8880" tabRatio="818"/>
  </bookViews>
  <sheets>
    <sheet name="FOA" sheetId="22"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FOA!$B$1:$G$39</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 localSheetId="0">#REF!</definedName>
    <definedName name="SHT040TR1">#REF!</definedName>
    <definedName name="SHT040TR2" localSheetId="0">#REF!</definedName>
    <definedName name="SHT040TR2">#REF!</definedName>
    <definedName name="SHT040TR3" localSheetId="0">#REF!</definedName>
    <definedName name="SHT040TR3">#REF!</definedName>
    <definedName name="SHT040TR4" localSheetId="0">#REF!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I26" i="22" l="1"/>
  <c r="L26" i="22"/>
  <c r="D10" i="22"/>
  <c r="I10" i="22" s="1"/>
  <c r="L10" i="22" s="1"/>
  <c r="G19" i="22"/>
  <c r="J19" i="22" s="1"/>
  <c r="M19" i="22" s="1"/>
  <c r="D19" i="22"/>
  <c r="I19" i="22"/>
  <c r="L19" i="22" s="1"/>
  <c r="A19" i="22" s="1"/>
  <c r="J10" i="22"/>
  <c r="M10" i="22" s="1"/>
  <c r="L25" i="22"/>
  <c r="M9" i="22"/>
  <c r="L9" i="22"/>
  <c r="F1" i="22"/>
  <c r="M25" i="22"/>
  <c r="J12" i="22"/>
  <c r="M12" i="22" s="1"/>
  <c r="J13" i="22"/>
  <c r="M13" i="22" s="1"/>
  <c r="J14" i="22"/>
  <c r="M14" i="22"/>
  <c r="J15" i="22"/>
  <c r="M15" i="22" s="1"/>
  <c r="J16" i="22"/>
  <c r="M16" i="22" s="1"/>
  <c r="J20" i="22"/>
  <c r="M20" i="22" s="1"/>
  <c r="J21" i="22"/>
  <c r="M21" i="22" s="1"/>
  <c r="J22" i="22"/>
  <c r="M22" i="22" s="1"/>
  <c r="J23" i="22"/>
  <c r="M23" i="22"/>
  <c r="J24" i="22"/>
  <c r="M24" i="22" s="1"/>
  <c r="J27" i="22"/>
  <c r="M27" i="22"/>
  <c r="J28" i="22"/>
  <c r="M28" i="22" s="1"/>
  <c r="I11" i="22"/>
  <c r="L11" i="22" s="1"/>
  <c r="I12" i="22"/>
  <c r="L12" i="22" s="1"/>
  <c r="I13" i="22"/>
  <c r="L13" i="22" s="1"/>
  <c r="I14" i="22"/>
  <c r="L14" i="22" s="1"/>
  <c r="I15" i="22"/>
  <c r="L15" i="22"/>
  <c r="I17" i="22"/>
  <c r="L17" i="22" s="1"/>
  <c r="A17" i="22" s="1"/>
  <c r="I18" i="22"/>
  <c r="L18" i="22" s="1"/>
  <c r="A18" i="22" s="1"/>
  <c r="I20" i="22"/>
  <c r="L20" i="22"/>
  <c r="A20" i="22" s="1"/>
  <c r="I21" i="22"/>
  <c r="L21" i="22" s="1"/>
  <c r="I22" i="22"/>
  <c r="L22" i="22"/>
  <c r="A22" i="22" s="1"/>
  <c r="I23" i="22"/>
  <c r="L23" i="22" s="1"/>
  <c r="A23" i="22" s="1"/>
  <c r="I24" i="22"/>
  <c r="L24" i="22" s="1"/>
  <c r="A24" i="22" s="1"/>
  <c r="I27" i="22"/>
  <c r="L27" i="22" s="1"/>
  <c r="A27" i="22" s="1"/>
  <c r="I28" i="22"/>
  <c r="L28" i="22" s="1"/>
  <c r="A28" i="22" s="1"/>
  <c r="BA1" i="22"/>
  <c r="BB1" i="22" s="1"/>
  <c r="G26" i="22"/>
  <c r="J26" i="22"/>
  <c r="M26" i="22" s="1"/>
  <c r="A26" i="22" s="1"/>
  <c r="D16" i="22"/>
  <c r="I16" i="22" s="1"/>
  <c r="L16" i="22" s="1"/>
  <c r="G11" i="22"/>
  <c r="J11" i="22" s="1"/>
  <c r="M11" i="22" s="1"/>
  <c r="A21" i="22" l="1"/>
  <c r="A13" i="22"/>
  <c r="A11" i="22"/>
  <c r="A10" i="22"/>
  <c r="A16" i="22"/>
  <c r="A12" i="22"/>
  <c r="A14" i="22"/>
  <c r="A15" i="22"/>
  <c r="BD1" i="22"/>
  <c r="BC1" i="22"/>
  <c r="A1" i="22" l="1"/>
  <c r="BE1" i="22"/>
</calcChain>
</file>

<file path=xl/sharedStrings.xml><?xml version="1.0" encoding="utf-8"?>
<sst xmlns="http://schemas.openxmlformats.org/spreadsheetml/2006/main" count="106" uniqueCount="100">
  <si>
    <t>單　　位：</t>
  </si>
  <si>
    <t>報表日期：</t>
    <phoneticPr fontId="3" type="noConversion"/>
  </si>
  <si>
    <t>報表編號：</t>
    <phoneticPr fontId="3" type="noConversion"/>
  </si>
  <si>
    <t>報表名稱：</t>
    <phoneticPr fontId="3" type="noConversion"/>
  </si>
  <si>
    <t>等值千美元</t>
    <phoneticPr fontId="3" type="noConversion"/>
  </si>
  <si>
    <t>註：</t>
    <phoneticPr fontId="8" type="noConversion"/>
  </si>
  <si>
    <t>金額</t>
    <phoneticPr fontId="8" type="noConversion"/>
  </si>
  <si>
    <t>主管：               覆核：               製表：                       聯絡電話：</t>
    <phoneticPr fontId="3" type="noConversion"/>
  </si>
  <si>
    <t>收入項目名稱</t>
    <phoneticPr fontId="8" type="noConversion"/>
  </si>
  <si>
    <t>支出項目名稱</t>
    <phoneticPr fontId="8" type="noConversion"/>
  </si>
  <si>
    <t>　　2.再保賠款與給付</t>
    <phoneticPr fontId="3" type="noConversion"/>
  </si>
  <si>
    <t>　　1.滿期保費收入</t>
    <phoneticPr fontId="3" type="noConversion"/>
  </si>
  <si>
    <t>　　2.再保費收入</t>
    <phoneticPr fontId="3" type="noConversion"/>
  </si>
  <si>
    <t xml:space="preserve">    1.股權證券</t>
    <phoneticPr fontId="3" type="noConversion"/>
  </si>
  <si>
    <t xml:space="preserve">    1.支付DBU</t>
    <phoneticPr fontId="3" type="noConversion"/>
  </si>
  <si>
    <t xml:space="preserve">    2.支付OBU</t>
    <phoneticPr fontId="3" type="noConversion"/>
  </si>
  <si>
    <t xml:space="preserve">    1.自DBU</t>
    <phoneticPr fontId="3" type="noConversion"/>
  </si>
  <si>
    <t xml:space="preserve">    2.自OBU</t>
    <phoneticPr fontId="3" type="noConversion"/>
  </si>
  <si>
    <r>
      <t xml:space="preserve">    1.利息</t>
    </r>
    <r>
      <rPr>
        <sz val="10"/>
        <rFont val="新細明體"/>
        <family val="1"/>
        <charset val="136"/>
      </rPr>
      <t/>
    </r>
    <phoneticPr fontId="3" type="noConversion"/>
  </si>
  <si>
    <t xml:space="preserve">    2.股息</t>
    <phoneticPr fontId="3" type="noConversion"/>
  </si>
  <si>
    <t>FIN9</t>
    <phoneticPr fontId="3" type="noConversion"/>
  </si>
  <si>
    <r>
      <t>五、利息費用</t>
    </r>
    <r>
      <rPr>
        <vertAlign val="superscript"/>
        <sz val="12"/>
        <rFont val="細明體"/>
        <family val="3"/>
        <charset val="136"/>
      </rPr>
      <t>4</t>
    </r>
    <phoneticPr fontId="3" type="noConversion"/>
  </si>
  <si>
    <t xml:space="preserve">    2.長期債票券</t>
    <phoneticPr fontId="3" type="noConversion"/>
  </si>
  <si>
    <t xml:space="preserve">    3.短期債票券</t>
    <phoneticPr fontId="8" type="noConversion"/>
  </si>
  <si>
    <r>
      <t>六、證券投資處分利益</t>
    </r>
    <r>
      <rPr>
        <vertAlign val="superscript"/>
        <sz val="12"/>
        <rFont val="細明體"/>
        <family val="3"/>
        <charset val="136"/>
      </rPr>
      <t>5,6</t>
    </r>
    <phoneticPr fontId="3" type="noConversion"/>
  </si>
  <si>
    <r>
      <t>六、證券投資處分損失</t>
    </r>
    <r>
      <rPr>
        <vertAlign val="superscript"/>
        <sz val="12"/>
        <rFont val="細明體"/>
        <family val="3"/>
        <charset val="136"/>
      </rPr>
      <t>5,6</t>
    </r>
    <phoneticPr fontId="3" type="noConversion"/>
  </si>
  <si>
    <r>
      <t>八、投資性不動產處分利益</t>
    </r>
    <r>
      <rPr>
        <vertAlign val="superscript"/>
        <sz val="12"/>
        <rFont val="細明體"/>
        <family val="3"/>
        <charset val="136"/>
      </rPr>
      <t>5,7</t>
    </r>
    <phoneticPr fontId="3" type="noConversion"/>
  </si>
  <si>
    <r>
      <t>八、投資性不動產處分損失</t>
    </r>
    <r>
      <rPr>
        <vertAlign val="superscript"/>
        <sz val="12"/>
        <rFont val="細明體"/>
        <family val="3"/>
        <charset val="136"/>
      </rPr>
      <t>5,7</t>
    </r>
    <phoneticPr fontId="3" type="noConversion"/>
  </si>
  <si>
    <t>　　1.保險賠款與給付</t>
    <phoneticPr fontId="3" type="noConversion"/>
  </si>
  <si>
    <r>
      <t>五、利息股息收入</t>
    </r>
    <r>
      <rPr>
        <vertAlign val="superscript"/>
        <sz val="12"/>
        <rFont val="細明體"/>
        <family val="3"/>
        <charset val="136"/>
      </rPr>
      <t>4</t>
    </r>
    <phoneticPr fontId="3" type="noConversion"/>
  </si>
  <si>
    <t>檢核註記</t>
    <phoneticPr fontId="3" type="noConversion"/>
  </si>
  <si>
    <t>代號</t>
    <phoneticPr fontId="3" type="noConversion"/>
  </si>
  <si>
    <t>年月</t>
    <phoneticPr fontId="3" type="noConversion"/>
  </si>
  <si>
    <t>編號</t>
    <phoneticPr fontId="3" type="noConversion"/>
  </si>
  <si>
    <t>版次</t>
    <phoneticPr fontId="3" type="noConversion"/>
  </si>
  <si>
    <t>FIN9</t>
  </si>
  <si>
    <t>F3100</t>
  </si>
  <si>
    <t>F3110</t>
  </si>
  <si>
    <t>F3120</t>
  </si>
  <si>
    <t>F3200</t>
  </si>
  <si>
    <t>F3300</t>
  </si>
  <si>
    <t>F3400</t>
  </si>
  <si>
    <t>F3500</t>
  </si>
  <si>
    <t>F3510</t>
  </si>
  <si>
    <t>F3520</t>
  </si>
  <si>
    <t>F3600</t>
  </si>
  <si>
    <t>F3610</t>
  </si>
  <si>
    <t>F3620</t>
  </si>
  <si>
    <t>F3630</t>
  </si>
  <si>
    <t>F3700</t>
  </si>
  <si>
    <t>F3800</t>
  </si>
  <si>
    <t>D3910</t>
  </si>
  <si>
    <t>D3911</t>
  </si>
  <si>
    <t>D3912</t>
  </si>
  <si>
    <t>代號</t>
    <phoneticPr fontId="3" type="noConversion"/>
  </si>
  <si>
    <t>D4910</t>
  </si>
  <si>
    <t>D4911</t>
  </si>
  <si>
    <t>D4912</t>
  </si>
  <si>
    <t>F4100</t>
  </si>
  <si>
    <t>F4200</t>
  </si>
  <si>
    <t>F4210</t>
  </si>
  <si>
    <t>F4220</t>
  </si>
  <si>
    <t>F4300</t>
  </si>
  <si>
    <t>F4400</t>
  </si>
  <si>
    <t>F4500</t>
  </si>
  <si>
    <t>F4600</t>
  </si>
  <si>
    <t>F4610</t>
  </si>
  <si>
    <t>F4620</t>
  </si>
  <si>
    <t>F4630</t>
  </si>
  <si>
    <t>F4700</t>
  </si>
  <si>
    <t>F4800</t>
  </si>
  <si>
    <t>公司代號：</t>
    <phoneticPr fontId="3" type="noConversion"/>
  </si>
  <si>
    <t>公司名稱：</t>
    <phoneticPr fontId="3" type="noConversion"/>
  </si>
  <si>
    <r>
      <t>七、衍生</t>
    </r>
    <r>
      <rPr>
        <sz val="12"/>
        <color rgb="FFFF0000"/>
        <rFont val="細明體"/>
        <family val="3"/>
        <charset val="136"/>
      </rPr>
      <t>工具</t>
    </r>
    <r>
      <rPr>
        <strike/>
        <sz val="12"/>
        <color rgb="FF0000FF"/>
        <rFont val="細明體"/>
        <family val="3"/>
        <charset val="136"/>
      </rPr>
      <t>金融商品</t>
    </r>
    <r>
      <rPr>
        <sz val="12"/>
        <rFont val="細明體"/>
        <family val="3"/>
        <charset val="136"/>
      </rPr>
      <t>處分利益</t>
    </r>
    <r>
      <rPr>
        <vertAlign val="superscript"/>
        <sz val="12"/>
        <rFont val="細明體"/>
        <family val="3"/>
        <charset val="136"/>
      </rPr>
      <t>5,6</t>
    </r>
    <phoneticPr fontId="3" type="noConversion"/>
  </si>
  <si>
    <r>
      <t>七、衍生</t>
    </r>
    <r>
      <rPr>
        <sz val="12"/>
        <color rgb="FFFF0000"/>
        <rFont val="細明體"/>
        <family val="3"/>
        <charset val="136"/>
      </rPr>
      <t>工具</t>
    </r>
    <r>
      <rPr>
        <strike/>
        <sz val="12"/>
        <color rgb="FF0000FF"/>
        <rFont val="細明體"/>
        <family val="3"/>
        <charset val="136"/>
      </rPr>
      <t>金融商品</t>
    </r>
    <r>
      <rPr>
        <sz val="12"/>
        <rFont val="細明體"/>
        <family val="3"/>
        <charset val="136"/>
      </rPr>
      <t>處分損失</t>
    </r>
    <r>
      <rPr>
        <vertAlign val="superscript"/>
        <sz val="12"/>
        <rFont val="細明體"/>
        <family val="3"/>
        <charset val="136"/>
      </rPr>
      <t>5,6</t>
    </r>
    <phoneticPr fontId="3" type="noConversion"/>
  </si>
  <si>
    <r>
      <t>1.</t>
    </r>
    <r>
      <rPr>
        <sz val="10"/>
        <rFont val="細明體"/>
        <family val="3"/>
        <charset val="136"/>
      </rPr>
      <t>本表係「當月」收支或投資損益統計表，非年初累計至當月之統計表</t>
    </r>
    <r>
      <rPr>
        <sz val="10"/>
        <color rgb="FFFF0000"/>
        <rFont val="細明體"/>
        <family val="3"/>
        <charset val="136"/>
      </rPr>
      <t>，各項目按總額分列</t>
    </r>
    <r>
      <rPr>
        <sz val="10"/>
        <rFont val="細明體"/>
        <family val="3"/>
        <charset val="136"/>
      </rPr>
      <t>。</t>
    </r>
    <phoneticPr fontId="3" type="noConversion"/>
  </si>
  <si>
    <r>
      <t>2.</t>
    </r>
    <r>
      <rPr>
        <sz val="10"/>
        <rFont val="細明體"/>
        <family val="3"/>
        <charset val="136"/>
      </rPr>
      <t>「國內、國外」收入與支出，係指填報機構對國內或國外部門－即「居民」或「非居民」之收入與支出，定義非按幣別區分。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phoneticPr fontId="3" type="noConversion"/>
  </si>
  <si>
    <r>
      <t>3.</t>
    </r>
    <r>
      <rPr>
        <sz val="10"/>
        <rFont val="細明體"/>
        <family val="3"/>
        <charset val="136"/>
      </rPr>
      <t>「保費收入」、「攤回再保賠款與給付」、「再保費支出」、「保險賠款與給付」、「再保佣金收入</t>
    </r>
    <r>
      <rPr>
        <sz val="10"/>
        <rFont val="Times New Roman"/>
        <family val="1"/>
      </rPr>
      <t>/</t>
    </r>
    <r>
      <rPr>
        <sz val="10"/>
        <rFont val="細明體"/>
        <family val="3"/>
        <charset val="136"/>
      </rPr>
      <t>支出」、「手續費收入</t>
    </r>
    <r>
      <rPr>
        <sz val="10"/>
        <rFont val="Times New Roman"/>
        <family val="1"/>
      </rPr>
      <t>/</t>
    </r>
    <r>
      <rPr>
        <sz val="10"/>
        <rFont val="細明體"/>
        <family val="3"/>
        <charset val="136"/>
      </rPr>
      <t>支出」等項目收入來源或支出對象須為非居民。</t>
    </r>
    <phoneticPr fontId="3" type="noConversion"/>
  </si>
  <si>
    <r>
      <t>4.</t>
    </r>
    <r>
      <rPr>
        <sz val="10"/>
        <rFont val="細明體"/>
        <family val="3"/>
        <charset val="136"/>
      </rPr>
      <t>「利息收入</t>
    </r>
    <r>
      <rPr>
        <sz val="10"/>
        <rFont val="Times New Roman"/>
        <family val="1"/>
      </rPr>
      <t>/</t>
    </r>
    <r>
      <rPr>
        <sz val="10"/>
        <rFont val="細明體"/>
        <family val="3"/>
        <charset val="136"/>
      </rPr>
      <t>費用」包含帳列透過損益按公允價值衡量、</t>
    </r>
    <r>
      <rPr>
        <sz val="10"/>
        <color rgb="FFFF0000"/>
        <rFont val="細明體"/>
        <family val="3"/>
        <charset val="136"/>
      </rPr>
      <t>透過其他綜合損益按公允價值衡量</t>
    </r>
    <r>
      <rPr>
        <strike/>
        <sz val="10"/>
        <color rgb="FF0000FF"/>
        <rFont val="細明體"/>
        <family val="3"/>
        <charset val="136"/>
      </rPr>
      <t>備供出售</t>
    </r>
    <r>
      <rPr>
        <sz val="10"/>
        <rFont val="細明體"/>
        <family val="3"/>
        <charset val="136"/>
      </rPr>
      <t>、存款、融資授信、結構型商品所收本金等各項金融資產負債於固定期間所配發之利息及股利，除了債票券投資利息、存放款及結構型商品利息與其他利息外，尚包括股權證券（含共同基金）投資之股利。</t>
    </r>
    <phoneticPr fontId="3" type="noConversion"/>
  </si>
  <si>
    <r>
      <t>5.</t>
    </r>
    <r>
      <rPr>
        <sz val="10"/>
        <rFont val="新細明體"/>
        <family val="1"/>
        <charset val="136"/>
      </rPr>
      <t>「</t>
    </r>
    <r>
      <rPr>
        <sz val="10"/>
        <rFont val="細明體"/>
        <family val="3"/>
        <charset val="136"/>
      </rPr>
      <t>處分利益</t>
    </r>
    <r>
      <rPr>
        <sz val="10"/>
        <rFont val="Times New Roman"/>
        <family val="1"/>
      </rPr>
      <t>/</t>
    </r>
    <r>
      <rPr>
        <sz val="10"/>
        <rFont val="細明體"/>
        <family val="3"/>
        <charset val="136"/>
      </rPr>
      <t>損失」不含評價、減損及未實現之兌換利益</t>
    </r>
    <r>
      <rPr>
        <sz val="10"/>
        <rFont val="Times New Roman"/>
        <family val="1"/>
      </rPr>
      <t>/</t>
    </r>
    <r>
      <rPr>
        <sz val="10"/>
        <rFont val="細明體"/>
        <family val="3"/>
        <charset val="136"/>
      </rPr>
      <t>損失。</t>
    </r>
    <phoneticPr fontId="3" type="noConversion"/>
  </si>
  <si>
    <r>
      <t>7.</t>
    </r>
    <r>
      <rPr>
        <sz val="10"/>
        <rFont val="細明體"/>
        <family val="3"/>
        <charset val="136"/>
      </rPr>
      <t>「投資性不動產處分利益</t>
    </r>
    <r>
      <rPr>
        <sz val="10"/>
        <rFont val="Times New Roman"/>
        <family val="1"/>
      </rPr>
      <t>/</t>
    </r>
    <r>
      <rPr>
        <sz val="10"/>
        <rFont val="細明體"/>
        <family val="3"/>
        <charset val="136"/>
      </rPr>
      <t>損失」為處分海外投資性不動產或保險相關事業之損益。</t>
    </r>
    <phoneticPr fontId="3" type="noConversion"/>
  </si>
  <si>
    <r>
      <t>8.</t>
    </r>
    <r>
      <rPr>
        <sz val="10"/>
        <rFont val="細明體"/>
        <family val="3"/>
        <charset val="136"/>
      </rPr>
      <t>填報本表若有疑問請洽中央銀行經濟研究處國際收支統計科，電話：</t>
    </r>
    <r>
      <rPr>
        <sz val="10"/>
        <rFont val="Times New Roman"/>
        <family val="1"/>
      </rPr>
      <t>(02) 2357-175</t>
    </r>
    <r>
      <rPr>
        <sz val="10"/>
        <color rgb="FFFF0000"/>
        <rFont val="Times New Roman"/>
        <family val="1"/>
      </rPr>
      <t>1</t>
    </r>
    <r>
      <rPr>
        <sz val="10"/>
        <rFont val="細明體"/>
        <family val="3"/>
        <charset val="136"/>
      </rPr>
      <t>、</t>
    </r>
    <r>
      <rPr>
        <sz val="10"/>
        <rFont val="Times New Roman"/>
        <family val="1"/>
      </rPr>
      <t>(02) 2357-175</t>
    </r>
    <r>
      <rPr>
        <sz val="10"/>
        <color rgb="FFFF0000"/>
        <rFont val="Times New Roman"/>
        <family val="1"/>
      </rPr>
      <t>3</t>
    </r>
    <r>
      <rPr>
        <sz val="10"/>
        <rFont val="細明體"/>
        <family val="3"/>
        <charset val="136"/>
      </rPr>
      <t>。</t>
    </r>
    <phoneticPr fontId="3" type="noConversion"/>
  </si>
  <si>
    <r>
      <t>國外收入與處分利益</t>
    </r>
    <r>
      <rPr>
        <b/>
        <vertAlign val="superscript"/>
        <sz val="12"/>
        <color rgb="FFFF0000"/>
        <rFont val="細明體"/>
        <family val="3"/>
        <charset val="136"/>
      </rPr>
      <t>2</t>
    </r>
    <phoneticPr fontId="3" type="noConversion"/>
  </si>
  <si>
    <r>
      <t>國外支出與處分損失</t>
    </r>
    <r>
      <rPr>
        <b/>
        <vertAlign val="superscript"/>
        <sz val="12"/>
        <color rgb="FFFF0000"/>
        <rFont val="細明體"/>
        <family val="3"/>
        <charset val="136"/>
      </rPr>
      <t>2</t>
    </r>
    <phoneticPr fontId="3" type="noConversion"/>
  </si>
  <si>
    <r>
      <t>國內收入</t>
    </r>
    <r>
      <rPr>
        <b/>
        <vertAlign val="superscript"/>
        <sz val="12"/>
        <color rgb="FFFF0000"/>
        <rFont val="細明體"/>
        <family val="3"/>
        <charset val="136"/>
      </rPr>
      <t>2</t>
    </r>
    <phoneticPr fontId="3" type="noConversion"/>
  </si>
  <si>
    <r>
      <t>國內支出</t>
    </r>
    <r>
      <rPr>
        <b/>
        <vertAlign val="superscript"/>
        <sz val="12"/>
        <color rgb="FFFF0000"/>
        <rFont val="細明體"/>
        <family val="3"/>
        <charset val="136"/>
      </rPr>
      <t>2</t>
    </r>
    <phoneticPr fontId="3" type="noConversion"/>
  </si>
  <si>
    <r>
      <t>一、保費收入</t>
    </r>
    <r>
      <rPr>
        <vertAlign val="superscript"/>
        <sz val="12"/>
        <rFont val="細明體"/>
        <family val="3"/>
        <charset val="136"/>
      </rPr>
      <t>3</t>
    </r>
    <phoneticPr fontId="3" type="noConversion"/>
  </si>
  <si>
    <r>
      <t>一、再保費支出</t>
    </r>
    <r>
      <rPr>
        <vertAlign val="superscript"/>
        <sz val="12"/>
        <rFont val="細明體"/>
        <family val="3"/>
        <charset val="136"/>
      </rPr>
      <t>3</t>
    </r>
    <r>
      <rPr>
        <sz val="12"/>
        <rFont val="細明體"/>
        <family val="3"/>
        <charset val="136"/>
      </rPr>
      <t xml:space="preserve"> </t>
    </r>
    <phoneticPr fontId="3" type="noConversion"/>
  </si>
  <si>
    <r>
      <t>二、攤回再保賠款與給付</t>
    </r>
    <r>
      <rPr>
        <vertAlign val="superscript"/>
        <sz val="12"/>
        <rFont val="細明體"/>
        <family val="3"/>
        <charset val="136"/>
      </rPr>
      <t>3</t>
    </r>
    <phoneticPr fontId="3" type="noConversion"/>
  </si>
  <si>
    <r>
      <t>三、再保佣金收入</t>
    </r>
    <r>
      <rPr>
        <vertAlign val="superscript"/>
        <sz val="12"/>
        <rFont val="細明體"/>
        <family val="3"/>
        <charset val="136"/>
      </rPr>
      <t>3</t>
    </r>
    <phoneticPr fontId="8" type="noConversion"/>
  </si>
  <si>
    <r>
      <t>四、手續費收入</t>
    </r>
    <r>
      <rPr>
        <vertAlign val="superscript"/>
        <sz val="12"/>
        <rFont val="細明體"/>
        <family val="3"/>
        <charset val="136"/>
      </rPr>
      <t>3</t>
    </r>
    <phoneticPr fontId="8" type="noConversion"/>
  </si>
  <si>
    <r>
      <t>二、保險賠款與給付</t>
    </r>
    <r>
      <rPr>
        <vertAlign val="superscript"/>
        <sz val="12"/>
        <rFont val="細明體"/>
        <family val="3"/>
        <charset val="136"/>
      </rPr>
      <t>3</t>
    </r>
    <phoneticPr fontId="3" type="noConversion"/>
  </si>
  <si>
    <r>
      <t>三、再保佣金支出</t>
    </r>
    <r>
      <rPr>
        <vertAlign val="superscript"/>
        <sz val="12"/>
        <rFont val="細明體"/>
        <family val="3"/>
        <charset val="136"/>
      </rPr>
      <t>3</t>
    </r>
    <phoneticPr fontId="8" type="noConversion"/>
  </si>
  <si>
    <r>
      <t>四、手續費支出</t>
    </r>
    <r>
      <rPr>
        <vertAlign val="superscript"/>
        <sz val="12"/>
        <rFont val="細明體"/>
        <family val="3"/>
        <charset val="136"/>
      </rPr>
      <t>3</t>
    </r>
    <phoneticPr fontId="8" type="noConversion"/>
  </si>
  <si>
    <r>
      <t>一、利息收入</t>
    </r>
    <r>
      <rPr>
        <vertAlign val="superscript"/>
        <sz val="12"/>
        <rFont val="細明體"/>
        <family val="3"/>
        <charset val="136"/>
      </rPr>
      <t>4</t>
    </r>
    <phoneticPr fontId="3" type="noConversion"/>
  </si>
  <si>
    <r>
      <t>一、利息費用</t>
    </r>
    <r>
      <rPr>
        <vertAlign val="superscript"/>
        <sz val="12"/>
        <rFont val="細明體"/>
        <family val="3"/>
        <charset val="136"/>
      </rPr>
      <t>4</t>
    </r>
    <phoneticPr fontId="3" type="noConversion"/>
  </si>
  <si>
    <t>107年1月版</t>
  </si>
  <si>
    <r>
      <t>6.</t>
    </r>
    <r>
      <rPr>
        <sz val="10"/>
        <rFont val="細明體"/>
        <family val="3"/>
        <charset val="136"/>
      </rPr>
      <t>「證券投資處分利益</t>
    </r>
    <r>
      <rPr>
        <sz val="10"/>
        <rFont val="Times New Roman"/>
        <family val="1"/>
      </rPr>
      <t>/</t>
    </r>
    <r>
      <rPr>
        <sz val="10"/>
        <rFont val="細明體"/>
        <family val="3"/>
        <charset val="136"/>
      </rPr>
      <t>損失」係指因處分原持有證券發行者為非居民之標的而產生的已實現兌換損益，其中「債票券」之處分損益包括以債票券為基礎的結構型商品之處分損益。「衍生</t>
    </r>
    <r>
      <rPr>
        <sz val="10"/>
        <color rgb="FFFF0000"/>
        <rFont val="細明體"/>
        <family val="3"/>
        <charset val="136"/>
      </rPr>
      <t>工具</t>
    </r>
    <r>
      <rPr>
        <strike/>
        <sz val="10"/>
        <color rgb="FF0000FF"/>
        <rFont val="細明體"/>
        <family val="3"/>
        <charset val="136"/>
      </rPr>
      <t>金融商品</t>
    </r>
    <r>
      <rPr>
        <sz val="10"/>
        <rFont val="細明體"/>
        <family val="3"/>
        <charset val="136"/>
      </rPr>
      <t>處分利益</t>
    </r>
    <r>
      <rPr>
        <sz val="10"/>
        <rFont val="Times New Roman"/>
        <family val="1"/>
      </rPr>
      <t>/</t>
    </r>
    <r>
      <rPr>
        <sz val="10"/>
        <rFont val="細明體"/>
        <family val="3"/>
        <charset val="136"/>
      </rPr>
      <t>損失」係指因與非居民</t>
    </r>
    <r>
      <rPr>
        <sz val="10"/>
        <color rgb="FFFF0000"/>
        <rFont val="細明體"/>
        <family val="3"/>
        <charset val="136"/>
      </rPr>
      <t>進行</t>
    </r>
    <r>
      <rPr>
        <sz val="10"/>
        <rFont val="細明體"/>
        <family val="3"/>
        <charset val="136"/>
      </rPr>
      <t>衍生</t>
    </r>
    <r>
      <rPr>
        <sz val="10"/>
        <color rgb="FFFF0000"/>
        <rFont val="細明體"/>
        <family val="3"/>
        <charset val="136"/>
      </rPr>
      <t>工具</t>
    </r>
    <r>
      <rPr>
        <strike/>
        <sz val="10"/>
        <color rgb="FF0000FF"/>
        <rFont val="細明體"/>
        <family val="3"/>
        <charset val="136"/>
      </rPr>
      <t>金融商品</t>
    </r>
    <r>
      <rPr>
        <sz val="10"/>
        <rFont val="細明體"/>
        <family val="3"/>
        <charset val="136"/>
      </rPr>
      <t>交易而產生的已實現損益，前述之非居民係以交易對象（店頭市場）</t>
    </r>
    <r>
      <rPr>
        <sz val="10"/>
        <rFont val="細明體"/>
        <family val="3"/>
        <charset val="136"/>
      </rPr>
      <t>或受託下單機構（集中市場）區分。</t>
    </r>
    <phoneticPr fontId="3" type="noConversion"/>
  </si>
  <si>
    <r>
      <t>產險</t>
    </r>
    <r>
      <rPr>
        <sz val="12"/>
        <color rgb="FFFF0000"/>
        <rFont val="細明體"/>
        <family val="3"/>
        <charset val="136"/>
      </rPr>
      <t>業</t>
    </r>
    <r>
      <rPr>
        <strike/>
        <sz val="12"/>
        <color rgb="FF0000FF"/>
        <rFont val="細明體"/>
        <family val="3"/>
        <charset val="136"/>
      </rPr>
      <t>公司</t>
    </r>
    <r>
      <rPr>
        <sz val="12"/>
        <rFont val="細明體"/>
        <family val="3"/>
        <charset val="136"/>
      </rPr>
      <t>國際保險業務分公司利息、金融服務</t>
    </r>
    <r>
      <rPr>
        <sz val="12"/>
        <color rgb="FFFF0000"/>
        <rFont val="細明體"/>
        <family val="3"/>
        <charset val="136"/>
      </rPr>
      <t>收支</t>
    </r>
    <r>
      <rPr>
        <sz val="12"/>
        <rFont val="細明體"/>
        <family val="3"/>
        <charset val="136"/>
      </rPr>
      <t>及</t>
    </r>
    <r>
      <rPr>
        <sz val="12"/>
        <color rgb="FFFF0000"/>
        <rFont val="細明體"/>
        <family val="3"/>
        <charset val="136"/>
      </rPr>
      <t>對外證券與衍生工具</t>
    </r>
    <r>
      <rPr>
        <sz val="12"/>
        <rFont val="細明體"/>
        <family val="3"/>
        <charset val="136"/>
      </rPr>
      <t>投資損益簡表</t>
    </r>
    <phoneticPr fontId="3" type="noConversion"/>
  </si>
  <si>
    <t>民國107年  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</si>
</sst>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Red]\-#,##0\ "/>
  </numFmts>
  <fonts count="46">
    <font>
      <sz val="12"/>
      <name val="新細明體"/>
      <family val="1"/>
      <charset val="136"/>
    </font>
    <font>
      <sz val="12"/>
      <name val="新細明體"/>
      <family val="1"/>
      <charset val="136"/>
    </font>
    <font>
      <sz val="12"/>
      <name val="細明體"/>
      <family val="3"/>
      <charset val="136"/>
    </font>
    <font>
      <sz val="9"/>
      <name val="新細明體"/>
      <family val="1"/>
      <charset val="136"/>
    </font>
    <font>
      <sz val="12"/>
      <color indexed="8"/>
      <name val="新細明體"/>
      <family val="1"/>
      <charset val="136"/>
    </font>
    <font>
      <sz val="10"/>
      <name val="細明體"/>
      <family val="3"/>
      <charset val="136"/>
    </font>
    <font>
      <sz val="10"/>
      <name val="Helv"/>
      <family val="2"/>
    </font>
    <font>
      <sz val="12"/>
      <name val="Times New Roman"/>
      <family val="1"/>
    </font>
    <font>
      <sz val="9"/>
      <name val="細明體"/>
      <family val="3"/>
      <charset val="136"/>
    </font>
    <font>
      <sz val="10"/>
      <name val="新細明體"/>
      <family val="1"/>
      <charset val="136"/>
    </font>
    <font>
      <sz val="12"/>
      <name val="標楷體"/>
      <family val="4"/>
      <charset val="136"/>
    </font>
    <font>
      <b/>
      <sz val="12"/>
      <name val="細明體"/>
      <family val="3"/>
      <charset val="136"/>
    </font>
    <font>
      <sz val="10"/>
      <name val="Arial"/>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color indexed="0"/>
      <name val="新細明體"/>
      <family val="1"/>
      <charset val="136"/>
    </font>
    <font>
      <sz val="10"/>
      <color indexed="18"/>
      <name val="新細明體"/>
      <family val="1"/>
      <charset val="136"/>
    </font>
    <font>
      <sz val="12"/>
      <name val="Courier"/>
      <family val="3"/>
    </font>
    <font>
      <vertAlign val="superscript"/>
      <sz val="12"/>
      <name val="細明體"/>
      <family val="3"/>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z val="12"/>
      <color theme="1"/>
      <name val="細明體"/>
      <family val="3"/>
      <charset val="136"/>
    </font>
    <font>
      <strike/>
      <sz val="12"/>
      <color rgb="FF0000FF"/>
      <name val="細明體"/>
      <family val="3"/>
      <charset val="136"/>
    </font>
    <font>
      <sz val="10"/>
      <color rgb="FFFF0000"/>
      <name val="細明體"/>
      <family val="3"/>
      <charset val="136"/>
    </font>
    <font>
      <strike/>
      <sz val="10"/>
      <color rgb="FF0000FF"/>
      <name val="細明體"/>
      <family val="3"/>
      <charset val="136"/>
    </font>
    <font>
      <sz val="10"/>
      <name val="Times New Roman"/>
      <family val="1"/>
    </font>
    <font>
      <sz val="10"/>
      <color rgb="FFFF0000"/>
      <name val="Times New Roman"/>
      <family val="1"/>
    </font>
    <font>
      <b/>
      <vertAlign val="superscript"/>
      <sz val="12"/>
      <color rgb="FFFF0000"/>
      <name val="細明體"/>
      <family val="3"/>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2">
    <xf numFmtId="0" fontId="0" fillId="0" borderId="0"/>
    <xf numFmtId="0" fontId="12" fillId="0" borderId="0"/>
    <xf numFmtId="0" fontId="12" fillId="0" borderId="0"/>
    <xf numFmtId="0" fontId="6" fillId="0" borderId="0"/>
    <xf numFmtId="0" fontId="6" fillId="0" borderId="0"/>
    <xf numFmtId="0" fontId="6" fillId="0" borderId="0"/>
    <xf numFmtId="0" fontId="12" fillId="0" borderId="0"/>
    <xf numFmtId="0" fontId="12" fillId="0" borderId="0"/>
    <xf numFmtId="0" fontId="6"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3" borderId="0" applyNumberFormat="0" applyBorder="0" applyAlignment="0" applyProtection="0">
      <alignment vertical="center"/>
    </xf>
    <xf numFmtId="0" fontId="16" fillId="20" borderId="1" applyNumberFormat="0" applyAlignment="0" applyProtection="0">
      <alignment vertical="center"/>
    </xf>
    <xf numFmtId="0" fontId="17" fillId="21" borderId="2" applyNumberFormat="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7" borderId="1" applyNumberFormat="0" applyAlignment="0" applyProtection="0">
      <alignment vertical="center"/>
    </xf>
    <xf numFmtId="0" fontId="24" fillId="0" borderId="6" applyNumberFormat="0" applyFill="0" applyAlignment="0" applyProtection="0">
      <alignment vertical="center"/>
    </xf>
    <xf numFmtId="0" fontId="2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5" fillId="23" borderId="7" applyNumberFormat="0" applyFont="0" applyAlignment="0" applyProtection="0">
      <alignment vertical="center"/>
    </xf>
    <xf numFmtId="0" fontId="27" fillId="20" borderId="8" applyNumberFormat="0" applyAlignment="0" applyProtection="0">
      <alignment vertical="center"/>
    </xf>
    <xf numFmtId="0" fontId="6" fillId="0" borderId="0"/>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0" applyNumberFormat="0" applyFill="0" applyBorder="0" applyAlignment="0" applyProtection="0">
      <alignment vertical="center"/>
    </xf>
    <xf numFmtId="0" fontId="35" fillId="0" borderId="0">
      <alignment vertical="center"/>
    </xf>
    <xf numFmtId="0" fontId="33" fillId="0" borderId="0"/>
    <xf numFmtId="0" fontId="1" fillId="0" borderId="0">
      <alignment vertical="center"/>
    </xf>
    <xf numFmtId="0" fontId="1" fillId="0" borderId="0"/>
    <xf numFmtId="0" fontId="10" fillId="0" borderId="0"/>
    <xf numFmtId="0" fontId="4" fillId="0" borderId="0">
      <alignment vertical="center"/>
    </xf>
    <xf numFmtId="0" fontId="1" fillId="0" borderId="0">
      <alignment vertical="center"/>
    </xf>
    <xf numFmtId="0" fontId="7" fillId="0" borderId="0"/>
    <xf numFmtId="0" fontId="7" fillId="0" borderId="0"/>
    <xf numFmtId="0" fontId="6" fillId="0" borderId="0"/>
    <xf numFmtId="0" fontId="31" fillId="0" borderId="0">
      <alignment horizontal="center"/>
    </xf>
    <xf numFmtId="0" fontId="31" fillId="0" borderId="0">
      <alignment horizontal="left"/>
    </xf>
    <xf numFmtId="0" fontId="31" fillId="0" borderId="0">
      <alignment horizontal="left"/>
    </xf>
    <xf numFmtId="176" fontId="32" fillId="0" borderId="10">
      <alignment horizontal="right"/>
    </xf>
  </cellStyleXfs>
  <cellXfs count="70">
    <xf numFmtId="0" fontId="0" fillId="0" borderId="0" xfId="0"/>
    <xf numFmtId="0" fontId="36" fillId="0" borderId="0" xfId="0" applyFont="1" applyAlignment="1" applyProtection="1">
      <protection locked="0"/>
    </xf>
    <xf numFmtId="0" fontId="7" fillId="0" borderId="0" xfId="0" applyFont="1" applyAlignment="1" applyProtection="1">
      <protection locked="0"/>
    </xf>
    <xf numFmtId="0" fontId="7" fillId="0" borderId="0" xfId="165" applyFont="1" applyProtection="1">
      <protection locked="0"/>
    </xf>
    <xf numFmtId="0" fontId="5" fillId="0" borderId="0" xfId="166" applyFont="1" applyBorder="1" applyAlignment="1" applyProtection="1">
      <alignment vertical="center"/>
      <protection locked="0"/>
    </xf>
    <xf numFmtId="177" fontId="2" fillId="24" borderId="11" xfId="164" applyNumberFormat="1" applyFont="1" applyFill="1" applyBorder="1" applyAlignment="1" applyProtection="1">
      <alignment horizontal="right" vertical="center"/>
      <protection locked="0"/>
    </xf>
    <xf numFmtId="0" fontId="37" fillId="0" borderId="0" xfId="163" applyFont="1" applyProtection="1">
      <alignment vertical="center"/>
      <protection locked="0"/>
    </xf>
    <xf numFmtId="0" fontId="2" fillId="0" borderId="0" xfId="163" applyFont="1" applyProtection="1">
      <alignment vertical="center"/>
      <protection locked="0"/>
    </xf>
    <xf numFmtId="0" fontId="2" fillId="0" borderId="0" xfId="0" applyFont="1" applyAlignment="1" applyProtection="1">
      <alignment horizontal="left" vertical="center"/>
      <protection locked="0"/>
    </xf>
    <xf numFmtId="0" fontId="10" fillId="0" borderId="0" xfId="0" applyFont="1" applyAlignment="1" applyProtection="1">
      <protection locked="0"/>
    </xf>
    <xf numFmtId="0" fontId="38"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159" applyFont="1" applyAlignment="1" applyProtection="1">
      <alignment horizontal="left" vertical="center"/>
      <protection locked="0"/>
    </xf>
    <xf numFmtId="0" fontId="2" fillId="0" borderId="0" xfId="0" applyFont="1" applyProtection="1">
      <protection locked="0"/>
    </xf>
    <xf numFmtId="0" fontId="11" fillId="0" borderId="11" xfId="164" applyFont="1" applyBorder="1" applyAlignment="1" applyProtection="1">
      <alignment vertical="center"/>
      <protection locked="0"/>
    </xf>
    <xf numFmtId="0" fontId="11" fillId="0" borderId="11" xfId="164" applyFont="1" applyFill="1" applyBorder="1" applyAlignment="1" applyProtection="1">
      <alignment horizontal="center" vertical="center" wrapText="1"/>
      <protection locked="0"/>
    </xf>
    <xf numFmtId="0" fontId="11" fillId="0" borderId="0" xfId="164" applyFont="1" applyAlignment="1" applyProtection="1">
      <alignment vertical="center"/>
      <protection locked="0"/>
    </xf>
    <xf numFmtId="0" fontId="37" fillId="0" borderId="11" xfId="164" applyFont="1" applyBorder="1" applyAlignment="1" applyProtection="1">
      <alignment vertical="center"/>
      <protection locked="0"/>
    </xf>
    <xf numFmtId="0" fontId="11" fillId="0" borderId="12" xfId="0" applyFont="1" applyFill="1" applyBorder="1" applyAlignment="1" applyProtection="1">
      <alignment horizontal="left" vertical="center"/>
      <protection locked="0"/>
    </xf>
    <xf numFmtId="0" fontId="2" fillId="0" borderId="0" xfId="164" applyFont="1" applyAlignment="1" applyProtection="1">
      <alignment vertical="center"/>
      <protection locked="0"/>
    </xf>
    <xf numFmtId="177" fontId="2" fillId="0" borderId="0" xfId="164" applyNumberFormat="1" applyFont="1" applyAlignment="1" applyProtection="1">
      <alignment vertical="center"/>
      <protection locked="0"/>
    </xf>
    <xf numFmtId="0" fontId="2" fillId="0" borderId="12" xfId="0" applyFont="1" applyFill="1" applyBorder="1" applyAlignment="1" applyProtection="1">
      <alignment horizontal="left" vertical="center"/>
      <protection locked="0"/>
    </xf>
    <xf numFmtId="0" fontId="2" fillId="0" borderId="11" xfId="0" applyFont="1" applyBorder="1" applyAlignment="1" applyProtection="1">
      <alignment vertical="center" wrapText="1"/>
      <protection locked="0"/>
    </xf>
    <xf numFmtId="0" fontId="37" fillId="0" borderId="11" xfId="0" applyFont="1" applyBorder="1" applyAlignment="1" applyProtection="1">
      <alignment vertical="center"/>
      <protection locked="0"/>
    </xf>
    <xf numFmtId="0" fontId="2" fillId="0" borderId="11" xfId="0" applyFont="1" applyFill="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14" xfId="0" applyFont="1" applyBorder="1" applyAlignment="1" applyProtection="1">
      <alignment vertical="center" wrapText="1"/>
      <protection locked="0"/>
    </xf>
    <xf numFmtId="0" fontId="11" fillId="0" borderId="15" xfId="0" applyFont="1" applyFill="1" applyBorder="1" applyAlignment="1" applyProtection="1">
      <alignment horizontal="left" vertical="center" wrapText="1"/>
      <protection locked="0"/>
    </xf>
    <xf numFmtId="177" fontId="2" fillId="0" borderId="13" xfId="0" applyNumberFormat="1" applyFont="1" applyFill="1" applyBorder="1" applyAlignment="1" applyProtection="1">
      <alignment horizontal="left" vertical="center"/>
      <protection locked="0"/>
    </xf>
    <xf numFmtId="0" fontId="39" fillId="0" borderId="11" xfId="0" applyFont="1" applyBorder="1" applyAlignment="1" applyProtection="1">
      <alignment vertical="center" wrapText="1"/>
      <protection locked="0"/>
    </xf>
    <xf numFmtId="0" fontId="37" fillId="0" borderId="13" xfId="0" applyFont="1" applyBorder="1" applyAlignment="1" applyProtection="1">
      <alignment vertical="center"/>
      <protection locked="0"/>
    </xf>
    <xf numFmtId="0" fontId="37" fillId="0" borderId="0" xfId="0" applyFont="1" applyBorder="1" applyAlignment="1" applyProtection="1">
      <alignment vertical="center"/>
      <protection locked="0"/>
    </xf>
    <xf numFmtId="0" fontId="2" fillId="0" borderId="0" xfId="166" applyFont="1" applyBorder="1" applyAlignment="1" applyProtection="1">
      <alignment vertical="center"/>
      <protection locked="0"/>
    </xf>
    <xf numFmtId="0" fontId="2" fillId="0" borderId="0" xfId="166"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11" fillId="0" borderId="0" xfId="0" applyFont="1" applyFill="1" applyAlignment="1" applyProtection="1">
      <alignment horizontal="left" vertical="center"/>
      <protection locked="0"/>
    </xf>
    <xf numFmtId="0" fontId="2" fillId="0" borderId="0" xfId="166" applyFont="1" applyAlignment="1" applyProtection="1">
      <alignment vertical="center"/>
      <protection locked="0"/>
    </xf>
    <xf numFmtId="177" fontId="2" fillId="25" borderId="11" xfId="164" applyNumberFormat="1" applyFont="1" applyFill="1" applyBorder="1" applyAlignment="1" applyProtection="1">
      <alignment horizontal="left" vertical="center"/>
    </xf>
    <xf numFmtId="177" fontId="2" fillId="25" borderId="15" xfId="0" applyNumberFormat="1" applyFont="1" applyFill="1" applyBorder="1" applyAlignment="1" applyProtection="1">
      <alignment horizontal="left" vertical="center" wrapText="1"/>
    </xf>
    <xf numFmtId="177" fontId="2" fillId="25" borderId="15" xfId="0" applyNumberFormat="1" applyFont="1" applyFill="1" applyBorder="1" applyAlignment="1" applyProtection="1">
      <alignment horizontal="left" vertical="center"/>
    </xf>
    <xf numFmtId="177" fontId="2" fillId="25" borderId="11" xfId="0" applyNumberFormat="1" applyFont="1" applyFill="1" applyBorder="1" applyAlignment="1" applyProtection="1">
      <alignment horizontal="left" vertical="center"/>
    </xf>
    <xf numFmtId="177" fontId="2" fillId="25" borderId="11" xfId="0" quotePrefix="1" applyNumberFormat="1" applyFont="1" applyFill="1" applyBorder="1" applyAlignment="1" applyProtection="1">
      <alignment horizontal="left" vertical="center"/>
    </xf>
    <xf numFmtId="177" fontId="2" fillId="26" borderId="11" xfId="164" applyNumberFormat="1" applyFont="1" applyFill="1" applyBorder="1" applyAlignment="1" applyProtection="1">
      <alignment horizontal="right" vertical="center"/>
    </xf>
    <xf numFmtId="0" fontId="11" fillId="0" borderId="12" xfId="164" applyFont="1" applyBorder="1" applyAlignment="1" applyProtection="1">
      <alignment horizontal="center" vertical="center"/>
      <protection locked="0"/>
    </xf>
    <xf numFmtId="0" fontId="2" fillId="0" borderId="12" xfId="164" quotePrefix="1"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2" fillId="0" borderId="11" xfId="0" quotePrefix="1" applyFont="1" applyBorder="1" applyAlignment="1" applyProtection="1">
      <alignment horizontal="center" vertical="center"/>
      <protection locked="0"/>
    </xf>
    <xf numFmtId="177" fontId="2" fillId="0" borderId="12" xfId="164" quotePrefix="1" applyNumberFormat="1" applyFont="1" applyFill="1" applyBorder="1" applyAlignment="1" applyProtection="1">
      <alignment horizontal="center" vertical="center"/>
      <protection locked="0"/>
    </xf>
    <xf numFmtId="177" fontId="2" fillId="0" borderId="11" xfId="0" quotePrefix="1" applyNumberFormat="1" applyFont="1" applyFill="1" applyBorder="1" applyAlignment="1" applyProtection="1">
      <alignment horizontal="center" vertical="center" wrapText="1"/>
      <protection locked="0"/>
    </xf>
    <xf numFmtId="177" fontId="2" fillId="0" borderId="11" xfId="0" applyNumberFormat="1" applyFont="1" applyFill="1" applyBorder="1" applyAlignment="1" applyProtection="1">
      <alignment horizontal="center" vertical="center" wrapText="1"/>
      <protection locked="0"/>
    </xf>
    <xf numFmtId="177" fontId="2" fillId="0" borderId="11" xfId="164" quotePrefix="1" applyNumberFormat="1" applyFont="1" applyFill="1" applyBorder="1" applyAlignment="1" applyProtection="1">
      <alignment horizontal="center" vertical="center"/>
      <protection locked="0"/>
    </xf>
    <xf numFmtId="0" fontId="37" fillId="0" borderId="0" xfId="166" applyFont="1" applyAlignment="1" applyProtection="1">
      <alignment horizontal="right" vertical="center"/>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49" fontId="2" fillId="24" borderId="12" xfId="0" applyNumberFormat="1" applyFont="1" applyFill="1" applyBorder="1" applyAlignment="1" applyProtection="1">
      <alignment horizontal="left" vertical="center"/>
      <protection locked="0"/>
    </xf>
    <xf numFmtId="49" fontId="2" fillId="24" borderId="16" xfId="0" applyNumberFormat="1" applyFont="1" applyFill="1" applyBorder="1" applyAlignment="1" applyProtection="1">
      <alignment horizontal="left" vertical="center"/>
      <protection locked="0"/>
    </xf>
    <xf numFmtId="49" fontId="2" fillId="24" borderId="17" xfId="0" applyNumberFormat="1" applyFont="1" applyFill="1" applyBorder="1" applyAlignment="1" applyProtection="1">
      <alignment horizontal="left" vertical="center"/>
      <protection locked="0"/>
    </xf>
    <xf numFmtId="49" fontId="37" fillId="24" borderId="12" xfId="0" applyNumberFormat="1" applyFont="1" applyFill="1" applyBorder="1" applyAlignment="1" applyProtection="1">
      <alignment horizontal="left" vertical="center"/>
      <protection locked="0"/>
    </xf>
    <xf numFmtId="49" fontId="37" fillId="24" borderId="16" xfId="0" applyNumberFormat="1" applyFont="1" applyFill="1" applyBorder="1" applyAlignment="1" applyProtection="1">
      <alignment horizontal="left" vertical="center"/>
      <protection locked="0"/>
    </xf>
    <xf numFmtId="49" fontId="37" fillId="24" borderId="17" xfId="0" applyNumberFormat="1" applyFont="1" applyFill="1" applyBorder="1" applyAlignment="1" applyProtection="1">
      <alignment horizontal="left" vertical="center"/>
      <protection locked="0"/>
    </xf>
    <xf numFmtId="0" fontId="5" fillId="0" borderId="0" xfId="166" applyFont="1" applyAlignment="1" applyProtection="1">
      <alignment horizontal="left" vertical="top" wrapText="1"/>
      <protection locked="0"/>
    </xf>
    <xf numFmtId="0" fontId="11" fillId="0" borderId="12"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43" fillId="0" borderId="0" xfId="166" applyFont="1" applyAlignment="1" applyProtection="1">
      <alignment horizontal="left" vertical="center"/>
      <protection locked="0"/>
    </xf>
    <xf numFmtId="0" fontId="43" fillId="0" borderId="0" xfId="166" applyFont="1" applyFill="1" applyBorder="1" applyAlignment="1" applyProtection="1">
      <alignment horizontal="left" vertical="top" wrapText="1"/>
      <protection locked="0"/>
    </xf>
    <xf numFmtId="0" fontId="43" fillId="0" borderId="0" xfId="166" applyFont="1" applyAlignment="1" applyProtection="1">
      <alignment horizontal="left" vertical="top" wrapText="1"/>
      <protection locked="0"/>
    </xf>
    <xf numFmtId="0" fontId="43" fillId="0" borderId="0" xfId="166" applyFont="1" applyFill="1" applyAlignment="1" applyProtection="1">
      <alignment horizontal="left" vertical="top" wrapText="1"/>
      <protection locked="0"/>
    </xf>
    <xf numFmtId="0" fontId="43" fillId="0" borderId="0" xfId="166" applyFont="1" applyFill="1" applyAlignment="1" applyProtection="1">
      <alignment horizontal="left" vertical="top"/>
      <protection locked="0"/>
    </xf>
  </cellXfs>
  <cellStyles count="172">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樣式 1" xfId="167"/>
    <cellStyle name="證券股份有限公司受託買賣外國有價證券業務開戶清冊_xl24" xfId="168"/>
    <cellStyle name="證券商受託買賣外國有價證券交易國家及商品結構統計月報表_d" xfId="169"/>
    <cellStyle name="證券商受託買賣外國有價證券投資人分類統計月報表_d" xfId="170"/>
    <cellStyle name="證券商受託買賣外國有價證券委託方式統計月報表_xl35" xfId="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0"/>
  <sheetViews>
    <sheetView showGridLines="0" tabSelected="1" topLeftCell="B1" zoomScaleNormal="100" zoomScaleSheetLayoutView="80" workbookViewId="0">
      <selection activeCell="C3" sqref="C3:E3"/>
    </sheetView>
  </sheetViews>
  <sheetFormatPr defaultColWidth="9" defaultRowHeight="16.5"/>
  <cols>
    <col min="1" max="1" width="31.125" style="38" customWidth="1"/>
    <col min="2" max="2" width="11.25" style="38" customWidth="1"/>
    <col min="3" max="3" width="36.875" style="38" customWidth="1"/>
    <col min="4" max="4" width="11" style="38" customWidth="1"/>
    <col min="5" max="5" width="11.125" style="38" customWidth="1"/>
    <col min="6" max="6" width="36.875" style="38" customWidth="1"/>
    <col min="7" max="7" width="11" style="38" customWidth="1"/>
    <col min="8" max="62" width="9" style="38" hidden="1" customWidth="1"/>
    <col min="63" max="16384" width="9" style="38"/>
  </cols>
  <sheetData>
    <row r="1" spans="1:62" s="7" customFormat="1">
      <c r="A1" s="6" t="str">
        <f>IF(COUNTBLANK(A9:A28)+COUNTBLANK(F1)=21,"","本表有誤")</f>
        <v/>
      </c>
      <c r="B1" s="8" t="s">
        <v>71</v>
      </c>
      <c r="C1" s="56"/>
      <c r="D1" s="57"/>
      <c r="E1" s="58"/>
      <c r="F1" s="6" t="str">
        <f>IF(C1&lt;&gt;"",IF(LEN(C1)&lt;&gt;4,"銀行代號為4碼",""),"")</f>
        <v/>
      </c>
      <c r="BA1" s="1" t="str">
        <f>SUBSTITUTE(SUBSTITUTE(C3," ",""),"　","")</f>
        <v>民國107年月</v>
      </c>
      <c r="BB1" s="2" t="str">
        <f>LEFT(BA1,FIND("月",BA1,1))</f>
        <v>民國107年月</v>
      </c>
      <c r="BC1" s="3" t="str">
        <f>MID(BA1,FIND("民國",BA1,1)+2,FIND("年",BA1,1)-FIND("民國",BA1,1)-2)</f>
        <v>107</v>
      </c>
      <c r="BD1" s="3" t="str">
        <f>MID(BA1,FIND("年",BA1,1)+1,FIND("月",BA1,1)-FIND("年",BA1,1)-1)</f>
        <v/>
      </c>
      <c r="BE1" s="3" t="str">
        <f>(BC1+1911) &amp; RIGHT("0" &amp; BD1,2)</f>
        <v>20180</v>
      </c>
      <c r="BF1" s="9" t="s">
        <v>32</v>
      </c>
      <c r="BG1" s="10" t="s">
        <v>35</v>
      </c>
      <c r="BH1" s="9" t="s">
        <v>33</v>
      </c>
      <c r="BI1" s="3">
        <v>2</v>
      </c>
      <c r="BJ1" s="9" t="s">
        <v>34</v>
      </c>
    </row>
    <row r="2" spans="1:62" s="7" customFormat="1">
      <c r="B2" s="8" t="s">
        <v>72</v>
      </c>
      <c r="C2" s="56"/>
      <c r="D2" s="57"/>
      <c r="E2" s="58"/>
    </row>
    <row r="3" spans="1:62" s="7" customFormat="1">
      <c r="B3" s="11" t="s">
        <v>1</v>
      </c>
      <c r="C3" s="59" t="s">
        <v>99</v>
      </c>
      <c r="D3" s="60"/>
      <c r="E3" s="61"/>
      <c r="G3" s="12"/>
    </row>
    <row r="4" spans="1:62" s="7" customFormat="1">
      <c r="B4" s="8" t="s">
        <v>2</v>
      </c>
      <c r="C4" s="13" t="s">
        <v>20</v>
      </c>
      <c r="D4" s="13"/>
    </row>
    <row r="5" spans="1:62" s="7" customFormat="1">
      <c r="B5" s="11" t="s">
        <v>3</v>
      </c>
      <c r="C5" s="13" t="s">
        <v>98</v>
      </c>
      <c r="D5" s="13"/>
    </row>
    <row r="6" spans="1:62" s="7" customFormat="1">
      <c r="B6" s="8" t="s">
        <v>0</v>
      </c>
      <c r="C6" s="13" t="s">
        <v>4</v>
      </c>
      <c r="D6" s="13"/>
    </row>
    <row r="7" spans="1:62">
      <c r="G7" s="53" t="s">
        <v>96</v>
      </c>
    </row>
    <row r="8" spans="1:62" s="16" customFormat="1" ht="18" customHeight="1">
      <c r="A8" s="14" t="s">
        <v>30</v>
      </c>
      <c r="B8" s="63" t="s">
        <v>8</v>
      </c>
      <c r="C8" s="64"/>
      <c r="D8" s="15" t="s">
        <v>6</v>
      </c>
      <c r="E8" s="63" t="s">
        <v>9</v>
      </c>
      <c r="F8" s="64"/>
      <c r="G8" s="15" t="s">
        <v>6</v>
      </c>
    </row>
    <row r="9" spans="1:62" s="19" customFormat="1" ht="18" customHeight="1">
      <c r="A9" s="17"/>
      <c r="B9" s="45" t="s">
        <v>31</v>
      </c>
      <c r="C9" s="18" t="s">
        <v>82</v>
      </c>
      <c r="D9" s="39"/>
      <c r="E9" s="45" t="s">
        <v>31</v>
      </c>
      <c r="F9" s="18" t="s">
        <v>83</v>
      </c>
      <c r="G9" s="39"/>
      <c r="I9" s="20"/>
      <c r="J9" s="20"/>
      <c r="L9" s="19" t="str">
        <f>IF(ISERROR(SUM(I9)),"D欄請輸入整數",IF(SUM(D9)=SUM(I9),"","D欄請輸入整數"))</f>
        <v/>
      </c>
      <c r="M9" s="19" t="str">
        <f>IF(ISERROR(SUM(J9)),"G欄請輸入整數",IF(SUM(G9)=SUM(J9),"","G欄請輸入整數"))</f>
        <v/>
      </c>
    </row>
    <row r="10" spans="1:62" s="19" customFormat="1" ht="18" customHeight="1">
      <c r="A10" s="17" t="str">
        <f>L10&amp;M10</f>
        <v/>
      </c>
      <c r="B10" s="46" t="s">
        <v>36</v>
      </c>
      <c r="C10" s="21" t="s">
        <v>86</v>
      </c>
      <c r="D10" s="44">
        <f>D11+D12</f>
        <v>0</v>
      </c>
      <c r="E10" s="49" t="s">
        <v>58</v>
      </c>
      <c r="F10" s="21" t="s">
        <v>87</v>
      </c>
      <c r="G10" s="5"/>
      <c r="H10" s="7"/>
      <c r="I10" s="20">
        <f>INT(D10)</f>
        <v>0</v>
      </c>
      <c r="J10" s="20">
        <f>INT(G10)</f>
        <v>0</v>
      </c>
      <c r="L10" s="19" t="str">
        <f>IF(ISERROR(SUM(I10)),"D欄請輸入整數",IF(SUM(D10)=SUM(I10),"","D欄請輸入整數"))</f>
        <v/>
      </c>
      <c r="M10" s="19" t="str">
        <f>IF(ISERROR(SUM(J10)),"G欄請輸入整數",IF(SUM(G10)=SUM(J10),"","G欄請輸入整數"))</f>
        <v/>
      </c>
    </row>
    <row r="11" spans="1:62" s="19" customFormat="1" ht="18" customHeight="1">
      <c r="A11" s="17" t="str">
        <f>L11&amp;M11</f>
        <v/>
      </c>
      <c r="B11" s="46" t="s">
        <v>37</v>
      </c>
      <c r="C11" s="21" t="s">
        <v>11</v>
      </c>
      <c r="D11" s="5"/>
      <c r="E11" s="49" t="s">
        <v>59</v>
      </c>
      <c r="F11" s="21" t="s">
        <v>91</v>
      </c>
      <c r="G11" s="44">
        <f>G12+G13</f>
        <v>0</v>
      </c>
      <c r="I11" s="20">
        <f t="shared" ref="I11:I28" si="0">INT(D11)</f>
        <v>0</v>
      </c>
      <c r="J11" s="20">
        <f t="shared" ref="J11:J28" si="1">INT(G11)</f>
        <v>0</v>
      </c>
      <c r="L11" s="19" t="str">
        <f t="shared" ref="L11:L28" si="2">IF(ISERROR(SUM(I11)),"D欄請輸入整數",IF(SUM(D11)=SUM(I11),"","D欄請輸入整數"))</f>
        <v/>
      </c>
      <c r="M11" s="19" t="str">
        <f t="shared" ref="M11:M16" si="3">IF(ISERROR(SUM(J11)),"G欄請輸入整數",IF(SUM(G11)=SUM(J11),"","G欄請輸入整數"))</f>
        <v/>
      </c>
    </row>
    <row r="12" spans="1:62" s="19" customFormat="1" ht="18" customHeight="1">
      <c r="A12" s="17" t="str">
        <f t="shared" ref="A12:A24" si="4">L12&amp;M12</f>
        <v/>
      </c>
      <c r="B12" s="46" t="s">
        <v>38</v>
      </c>
      <c r="C12" s="21" t="s">
        <v>12</v>
      </c>
      <c r="D12" s="5"/>
      <c r="E12" s="49" t="s">
        <v>60</v>
      </c>
      <c r="F12" s="21" t="s">
        <v>28</v>
      </c>
      <c r="G12" s="5"/>
      <c r="I12" s="20">
        <f t="shared" si="0"/>
        <v>0</v>
      </c>
      <c r="J12" s="20">
        <f t="shared" si="1"/>
        <v>0</v>
      </c>
      <c r="L12" s="19" t="str">
        <f t="shared" si="2"/>
        <v/>
      </c>
      <c r="M12" s="19" t="str">
        <f t="shared" si="3"/>
        <v/>
      </c>
    </row>
    <row r="13" spans="1:62" s="19" customFormat="1" ht="18" customHeight="1">
      <c r="A13" s="17" t="str">
        <f t="shared" si="4"/>
        <v/>
      </c>
      <c r="B13" s="46" t="s">
        <v>39</v>
      </c>
      <c r="C13" s="21" t="s">
        <v>88</v>
      </c>
      <c r="D13" s="5"/>
      <c r="E13" s="49" t="s">
        <v>61</v>
      </c>
      <c r="F13" s="21" t="s">
        <v>10</v>
      </c>
      <c r="G13" s="5"/>
      <c r="I13" s="20">
        <f t="shared" si="0"/>
        <v>0</v>
      </c>
      <c r="J13" s="20">
        <f t="shared" si="1"/>
        <v>0</v>
      </c>
      <c r="L13" s="19" t="str">
        <f t="shared" si="2"/>
        <v/>
      </c>
      <c r="M13" s="19" t="str">
        <f t="shared" si="3"/>
        <v/>
      </c>
    </row>
    <row r="14" spans="1:62" s="19" customFormat="1" ht="18" customHeight="1">
      <c r="A14" s="17" t="str">
        <f t="shared" si="4"/>
        <v/>
      </c>
      <c r="B14" s="46" t="s">
        <v>40</v>
      </c>
      <c r="C14" s="22" t="s">
        <v>89</v>
      </c>
      <c r="D14" s="5"/>
      <c r="E14" s="49" t="s">
        <v>62</v>
      </c>
      <c r="F14" s="22" t="s">
        <v>92</v>
      </c>
      <c r="G14" s="5"/>
      <c r="I14" s="20">
        <f t="shared" si="0"/>
        <v>0</v>
      </c>
      <c r="J14" s="20">
        <f t="shared" si="1"/>
        <v>0</v>
      </c>
      <c r="L14" s="19" t="str">
        <f t="shared" si="2"/>
        <v/>
      </c>
      <c r="M14" s="19" t="str">
        <f t="shared" si="3"/>
        <v/>
      </c>
    </row>
    <row r="15" spans="1:62" s="11" customFormat="1" ht="18" customHeight="1">
      <c r="A15" s="23" t="str">
        <f t="shared" si="4"/>
        <v/>
      </c>
      <c r="B15" s="46" t="s">
        <v>41</v>
      </c>
      <c r="C15" s="22" t="s">
        <v>90</v>
      </c>
      <c r="D15" s="5"/>
      <c r="E15" s="49" t="s">
        <v>63</v>
      </c>
      <c r="F15" s="22" t="s">
        <v>93</v>
      </c>
      <c r="G15" s="5"/>
      <c r="I15" s="20">
        <f t="shared" si="0"/>
        <v>0</v>
      </c>
      <c r="J15" s="20">
        <f t="shared" si="1"/>
        <v>0</v>
      </c>
      <c r="L15" s="19" t="str">
        <f t="shared" si="2"/>
        <v/>
      </c>
      <c r="M15" s="19" t="str">
        <f t="shared" si="3"/>
        <v/>
      </c>
    </row>
    <row r="16" spans="1:62" s="11" customFormat="1" ht="18" customHeight="1">
      <c r="A16" s="23" t="str">
        <f t="shared" si="4"/>
        <v/>
      </c>
      <c r="B16" s="46" t="s">
        <v>42</v>
      </c>
      <c r="C16" s="24" t="s">
        <v>29</v>
      </c>
      <c r="D16" s="44">
        <f>D17+D18</f>
        <v>0</v>
      </c>
      <c r="E16" s="49" t="s">
        <v>64</v>
      </c>
      <c r="F16" s="25" t="s">
        <v>21</v>
      </c>
      <c r="G16" s="5"/>
      <c r="H16" s="19"/>
      <c r="I16" s="20">
        <f t="shared" si="0"/>
        <v>0</v>
      </c>
      <c r="J16" s="20">
        <f t="shared" si="1"/>
        <v>0</v>
      </c>
      <c r="L16" s="19" t="str">
        <f t="shared" si="2"/>
        <v/>
      </c>
      <c r="M16" s="19" t="str">
        <f t="shared" si="3"/>
        <v/>
      </c>
    </row>
    <row r="17" spans="1:13" s="27" customFormat="1" ht="18" customHeight="1">
      <c r="A17" s="23" t="str">
        <f>L17</f>
        <v/>
      </c>
      <c r="B17" s="46" t="s">
        <v>43</v>
      </c>
      <c r="C17" s="22" t="s">
        <v>18</v>
      </c>
      <c r="D17" s="5"/>
      <c r="E17" s="50"/>
      <c r="F17" s="22"/>
      <c r="G17" s="43"/>
      <c r="H17" s="26"/>
      <c r="I17" s="20">
        <f t="shared" si="0"/>
        <v>0</v>
      </c>
      <c r="J17" s="20"/>
      <c r="L17" s="19" t="str">
        <f t="shared" si="2"/>
        <v/>
      </c>
      <c r="M17" s="19"/>
    </row>
    <row r="18" spans="1:13" s="27" customFormat="1" ht="18" customHeight="1">
      <c r="A18" s="23" t="str">
        <f>L18</f>
        <v/>
      </c>
      <c r="B18" s="46" t="s">
        <v>44</v>
      </c>
      <c r="C18" s="22" t="s">
        <v>19</v>
      </c>
      <c r="D18" s="5"/>
      <c r="E18" s="51"/>
      <c r="F18" s="22"/>
      <c r="G18" s="42"/>
      <c r="H18" s="26"/>
      <c r="I18" s="20">
        <f t="shared" si="0"/>
        <v>0</v>
      </c>
      <c r="J18" s="20"/>
      <c r="L18" s="19" t="str">
        <f t="shared" si="2"/>
        <v/>
      </c>
      <c r="M18" s="19"/>
    </row>
    <row r="19" spans="1:13" s="27" customFormat="1" ht="18" customHeight="1">
      <c r="A19" s="23" t="str">
        <f t="shared" si="4"/>
        <v/>
      </c>
      <c r="B19" s="46" t="s">
        <v>45</v>
      </c>
      <c r="C19" s="22" t="s">
        <v>24</v>
      </c>
      <c r="D19" s="44">
        <f>D20+D21+D22</f>
        <v>0</v>
      </c>
      <c r="E19" s="52" t="s">
        <v>65</v>
      </c>
      <c r="F19" s="22" t="s">
        <v>25</v>
      </c>
      <c r="G19" s="44">
        <f>G20+G21+G22</f>
        <v>0</v>
      </c>
      <c r="H19" s="26"/>
      <c r="I19" s="20">
        <f t="shared" si="0"/>
        <v>0</v>
      </c>
      <c r="J19" s="20">
        <f t="shared" si="1"/>
        <v>0</v>
      </c>
      <c r="L19" s="19" t="str">
        <f t="shared" si="2"/>
        <v/>
      </c>
      <c r="M19" s="19" t="str">
        <f t="shared" ref="M19:M24" si="5">IF(ISERROR(SUM(J19)),"G欄請輸入整數",IF(SUM(G19)=SUM(J19),"","G欄請輸入整數"))</f>
        <v/>
      </c>
    </row>
    <row r="20" spans="1:13" s="27" customFormat="1" ht="18" customHeight="1">
      <c r="A20" s="23" t="str">
        <f t="shared" si="4"/>
        <v/>
      </c>
      <c r="B20" s="46" t="s">
        <v>46</v>
      </c>
      <c r="C20" s="22" t="s">
        <v>13</v>
      </c>
      <c r="D20" s="5"/>
      <c r="E20" s="52" t="s">
        <v>66</v>
      </c>
      <c r="F20" s="22" t="s">
        <v>13</v>
      </c>
      <c r="G20" s="5"/>
      <c r="H20" s="26"/>
      <c r="I20" s="20">
        <f t="shared" si="0"/>
        <v>0</v>
      </c>
      <c r="J20" s="20">
        <f t="shared" si="1"/>
        <v>0</v>
      </c>
      <c r="L20" s="19" t="str">
        <f t="shared" si="2"/>
        <v/>
      </c>
      <c r="M20" s="19" t="str">
        <f t="shared" si="5"/>
        <v/>
      </c>
    </row>
    <row r="21" spans="1:13" s="27" customFormat="1" ht="18" customHeight="1">
      <c r="A21" s="23" t="str">
        <f t="shared" si="4"/>
        <v/>
      </c>
      <c r="B21" s="46" t="s">
        <v>47</v>
      </c>
      <c r="C21" s="22" t="s">
        <v>22</v>
      </c>
      <c r="D21" s="5"/>
      <c r="E21" s="52" t="s">
        <v>67</v>
      </c>
      <c r="F21" s="22" t="s">
        <v>22</v>
      </c>
      <c r="G21" s="5"/>
      <c r="H21" s="26"/>
      <c r="I21" s="20">
        <f t="shared" si="0"/>
        <v>0</v>
      </c>
      <c r="J21" s="20">
        <f t="shared" si="1"/>
        <v>0</v>
      </c>
      <c r="L21" s="19" t="str">
        <f t="shared" si="2"/>
        <v/>
      </c>
      <c r="M21" s="19" t="str">
        <f t="shared" si="5"/>
        <v/>
      </c>
    </row>
    <row r="22" spans="1:13" s="27" customFormat="1" ht="18" customHeight="1">
      <c r="A22" s="23" t="str">
        <f t="shared" si="4"/>
        <v/>
      </c>
      <c r="B22" s="46" t="s">
        <v>48</v>
      </c>
      <c r="C22" s="22" t="s">
        <v>23</v>
      </c>
      <c r="D22" s="5"/>
      <c r="E22" s="52" t="s">
        <v>68</v>
      </c>
      <c r="F22" s="22" t="s">
        <v>23</v>
      </c>
      <c r="G22" s="5"/>
      <c r="H22" s="26"/>
      <c r="I22" s="20">
        <f t="shared" si="0"/>
        <v>0</v>
      </c>
      <c r="J22" s="20">
        <f t="shared" si="1"/>
        <v>0</v>
      </c>
      <c r="L22" s="19" t="str">
        <f t="shared" si="2"/>
        <v/>
      </c>
      <c r="M22" s="19" t="str">
        <f t="shared" si="5"/>
        <v/>
      </c>
    </row>
    <row r="23" spans="1:13" s="27" customFormat="1" ht="18" customHeight="1">
      <c r="A23" s="23" t="str">
        <f t="shared" si="4"/>
        <v/>
      </c>
      <c r="B23" s="46" t="s">
        <v>49</v>
      </c>
      <c r="C23" s="22" t="s">
        <v>73</v>
      </c>
      <c r="D23" s="5"/>
      <c r="E23" s="52" t="s">
        <v>69</v>
      </c>
      <c r="F23" s="22" t="s">
        <v>74</v>
      </c>
      <c r="G23" s="5"/>
      <c r="H23" s="26"/>
      <c r="I23" s="20">
        <f t="shared" si="0"/>
        <v>0</v>
      </c>
      <c r="J23" s="20">
        <f t="shared" si="1"/>
        <v>0</v>
      </c>
      <c r="L23" s="19" t="str">
        <f t="shared" si="2"/>
        <v/>
      </c>
      <c r="M23" s="19" t="str">
        <f t="shared" si="5"/>
        <v/>
      </c>
    </row>
    <row r="24" spans="1:13" s="27" customFormat="1" ht="18" customHeight="1" thickBot="1">
      <c r="A24" s="23" t="str">
        <f t="shared" si="4"/>
        <v/>
      </c>
      <c r="B24" s="46" t="s">
        <v>50</v>
      </c>
      <c r="C24" s="28" t="s">
        <v>26</v>
      </c>
      <c r="D24" s="5"/>
      <c r="E24" s="52" t="s">
        <v>70</v>
      </c>
      <c r="F24" s="28" t="s">
        <v>27</v>
      </c>
      <c r="G24" s="5"/>
      <c r="H24" s="26"/>
      <c r="I24" s="20">
        <f t="shared" si="0"/>
        <v>0</v>
      </c>
      <c r="J24" s="20">
        <f t="shared" si="1"/>
        <v>0</v>
      </c>
      <c r="L24" s="19" t="str">
        <f t="shared" si="2"/>
        <v/>
      </c>
      <c r="M24" s="19" t="str">
        <f t="shared" si="5"/>
        <v/>
      </c>
    </row>
    <row r="25" spans="1:13" s="27" customFormat="1" ht="18" customHeight="1" thickTop="1">
      <c r="A25" s="23"/>
      <c r="B25" s="47" t="s">
        <v>54</v>
      </c>
      <c r="C25" s="29" t="s">
        <v>84</v>
      </c>
      <c r="D25" s="40"/>
      <c r="E25" s="47" t="s">
        <v>54</v>
      </c>
      <c r="F25" s="29" t="s">
        <v>85</v>
      </c>
      <c r="G25" s="41"/>
      <c r="H25" s="26"/>
      <c r="I25" s="20"/>
      <c r="J25" s="20"/>
      <c r="L25" s="19" t="str">
        <f t="shared" si="2"/>
        <v/>
      </c>
      <c r="M25" s="19" t="str">
        <f>IF(ISERROR(SUM(J25)),"請輸入整數",IF(SUM(G25)=SUM(J25),"","請輸入整數"))</f>
        <v/>
      </c>
    </row>
    <row r="26" spans="1:13" s="27" customFormat="1" ht="18" customHeight="1">
      <c r="A26" s="23" t="str">
        <f>IF(D27+D28&gt;D26,"加總錯誤","")&amp;L26&amp;M26</f>
        <v/>
      </c>
      <c r="B26" s="48" t="s">
        <v>51</v>
      </c>
      <c r="C26" s="22" t="s">
        <v>94</v>
      </c>
      <c r="D26" s="5"/>
      <c r="E26" s="52" t="s">
        <v>55</v>
      </c>
      <c r="F26" s="22" t="s">
        <v>95</v>
      </c>
      <c r="G26" s="44">
        <f>G27+G28</f>
        <v>0</v>
      </c>
      <c r="H26" s="30"/>
      <c r="I26" s="20">
        <f t="shared" si="0"/>
        <v>0</v>
      </c>
      <c r="J26" s="20">
        <f t="shared" si="1"/>
        <v>0</v>
      </c>
      <c r="L26" s="19" t="str">
        <f t="shared" si="2"/>
        <v/>
      </c>
      <c r="M26" s="19" t="str">
        <f>IF(ISERROR(SUM(J26)),"G欄請輸入整數",IF(SUM(G26)=SUM(J26),"","G欄請輸入整數"))</f>
        <v/>
      </c>
    </row>
    <row r="27" spans="1:13" s="33" customFormat="1" ht="18" customHeight="1">
      <c r="A27" s="23" t="str">
        <f>L27&amp;M27</f>
        <v/>
      </c>
      <c r="B27" s="48" t="s">
        <v>52</v>
      </c>
      <c r="C27" s="31" t="s">
        <v>16</v>
      </c>
      <c r="D27" s="5"/>
      <c r="E27" s="52" t="s">
        <v>56</v>
      </c>
      <c r="F27" s="31" t="s">
        <v>14</v>
      </c>
      <c r="G27" s="5"/>
      <c r="H27" s="32"/>
      <c r="I27" s="20">
        <f t="shared" si="0"/>
        <v>0</v>
      </c>
      <c r="J27" s="20">
        <f t="shared" si="1"/>
        <v>0</v>
      </c>
      <c r="L27" s="19" t="str">
        <f t="shared" si="2"/>
        <v/>
      </c>
      <c r="M27" s="19" t="str">
        <f>IF(ISERROR(SUM(J27)),"G欄請輸入整數",IF(SUM(G27)=SUM(J27),"","G欄請輸入整數"))</f>
        <v/>
      </c>
    </row>
    <row r="28" spans="1:13" s="33" customFormat="1" ht="18" customHeight="1">
      <c r="A28" s="23" t="str">
        <f>L28&amp;M28</f>
        <v/>
      </c>
      <c r="B28" s="48" t="s">
        <v>53</v>
      </c>
      <c r="C28" s="31" t="s">
        <v>17</v>
      </c>
      <c r="D28" s="5"/>
      <c r="E28" s="52" t="s">
        <v>57</v>
      </c>
      <c r="F28" s="31" t="s">
        <v>15</v>
      </c>
      <c r="G28" s="5"/>
      <c r="H28" s="32"/>
      <c r="I28" s="20">
        <f t="shared" si="0"/>
        <v>0</v>
      </c>
      <c r="J28" s="20">
        <f t="shared" si="1"/>
        <v>0</v>
      </c>
      <c r="L28" s="19" t="str">
        <f t="shared" si="2"/>
        <v/>
      </c>
      <c r="M28" s="19" t="str">
        <f>IF(ISERROR(SUM(J28)),"G欄請輸入整數",IF(SUM(G28)=SUM(J28),"","G欄請輸入整數"))</f>
        <v/>
      </c>
    </row>
    <row r="29" spans="1:13" s="34" customFormat="1" ht="14.1" customHeight="1">
      <c r="B29" s="4" t="s">
        <v>5</v>
      </c>
      <c r="C29" s="4"/>
      <c r="D29" s="4"/>
      <c r="E29" s="4"/>
      <c r="F29" s="4"/>
    </row>
    <row r="30" spans="1:13" s="34" customFormat="1" ht="14.1" customHeight="1">
      <c r="B30" s="65" t="s">
        <v>75</v>
      </c>
      <c r="C30" s="65"/>
      <c r="D30" s="65"/>
      <c r="E30" s="65"/>
      <c r="F30" s="65"/>
      <c r="G30" s="65"/>
    </row>
    <row r="31" spans="1:13" s="34" customFormat="1" ht="28.9" customHeight="1">
      <c r="B31" s="68" t="s">
        <v>76</v>
      </c>
      <c r="C31" s="68"/>
      <c r="D31" s="68"/>
      <c r="E31" s="68"/>
      <c r="F31" s="68"/>
      <c r="G31" s="68"/>
    </row>
    <row r="32" spans="1:13" s="34" customFormat="1" ht="31.15" customHeight="1">
      <c r="B32" s="68" t="s">
        <v>77</v>
      </c>
      <c r="C32" s="68"/>
      <c r="D32" s="68"/>
      <c r="E32" s="68"/>
      <c r="F32" s="68"/>
      <c r="G32" s="68"/>
    </row>
    <row r="33" spans="2:7" s="34" customFormat="1" ht="46.9" customHeight="1">
      <c r="B33" s="68" t="s">
        <v>78</v>
      </c>
      <c r="C33" s="68"/>
      <c r="D33" s="68"/>
      <c r="E33" s="68"/>
      <c r="F33" s="68"/>
      <c r="G33" s="68"/>
    </row>
    <row r="34" spans="2:7" s="35" customFormat="1">
      <c r="B34" s="69" t="s">
        <v>79</v>
      </c>
      <c r="C34" s="69"/>
      <c r="D34" s="69"/>
      <c r="E34" s="69"/>
      <c r="F34" s="69"/>
      <c r="G34" s="69"/>
    </row>
    <row r="35" spans="2:7" s="35" customFormat="1" ht="47.45" customHeight="1">
      <c r="B35" s="68" t="s">
        <v>97</v>
      </c>
      <c r="C35" s="68"/>
      <c r="D35" s="68"/>
      <c r="E35" s="68"/>
      <c r="F35" s="68"/>
      <c r="G35" s="68"/>
    </row>
    <row r="36" spans="2:7" s="35" customFormat="1" ht="14.45" customHeight="1">
      <c r="B36" s="66" t="s">
        <v>80</v>
      </c>
      <c r="C36" s="66"/>
      <c r="D36" s="66"/>
      <c r="E36" s="66"/>
      <c r="F36" s="66"/>
      <c r="G36" s="66"/>
    </row>
    <row r="37" spans="2:7" s="34" customFormat="1" ht="16.149999999999999" customHeight="1">
      <c r="B37" s="67" t="s">
        <v>81</v>
      </c>
      <c r="C37" s="67"/>
      <c r="D37" s="67"/>
      <c r="E37" s="67"/>
      <c r="F37" s="67"/>
      <c r="G37" s="67"/>
    </row>
    <row r="38" spans="2:7" s="36" customFormat="1">
      <c r="C38" s="37"/>
      <c r="D38" s="37"/>
      <c r="E38" s="62"/>
      <c r="F38" s="62"/>
    </row>
    <row r="39" spans="2:7" s="13" customFormat="1">
      <c r="C39" s="54" t="s">
        <v>7</v>
      </c>
      <c r="D39" s="55"/>
      <c r="E39" s="55"/>
      <c r="F39" s="55"/>
      <c r="G39" s="55"/>
    </row>
    <row r="40" spans="2:7" ht="14.1" customHeight="1"/>
  </sheetData>
  <mergeCells count="15">
    <mergeCell ref="C39:G39"/>
    <mergeCell ref="C1:E1"/>
    <mergeCell ref="C2:E2"/>
    <mergeCell ref="C3:E3"/>
    <mergeCell ref="E38:F38"/>
    <mergeCell ref="B8:C8"/>
    <mergeCell ref="E8:F8"/>
    <mergeCell ref="B30:G30"/>
    <mergeCell ref="B36:G36"/>
    <mergeCell ref="B37:G37"/>
    <mergeCell ref="B31:G31"/>
    <mergeCell ref="B32:G32"/>
    <mergeCell ref="B33:G33"/>
    <mergeCell ref="B34:G34"/>
    <mergeCell ref="B35:G35"/>
  </mergeCells>
  <phoneticPr fontId="3" type="noConversion"/>
  <printOptions horizontalCentered="1"/>
  <pageMargins left="0.59055118110236227" right="0.59055118110236227" top="0.59055118110236227" bottom="0.59055118110236227" header="0.31496062992125984" footer="0"/>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2018-01-11T01:40:49Z</cp:lastPrinted>
  <dcterms:created xsi:type="dcterms:W3CDTF">2015-03-24T09:24:11Z</dcterms:created>
  <dcterms:modified xsi:type="dcterms:W3CDTF">2020-01-21T08:24:51Z</dcterms:modified>
</cp:coreProperties>
</file>