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0" windowWidth="15570" windowHeight="8880" tabRatio="121"/>
  </bookViews>
  <sheets>
    <sheet name="FOA" sheetId="22" r:id="rId1"/>
  </sheets>
  <externalReferences>
    <externalReference r:id="rId2"/>
    <externalReference r:id="rId3"/>
  </externalReferences>
  <definedNames>
    <definedName name="LBCell010" localSheetId="0">#REF!</definedName>
    <definedName name="LBCell010">#REF!</definedName>
    <definedName name="LBCell150" localSheetId="0">#REF!</definedName>
    <definedName name="LBCell150">#REF!</definedName>
    <definedName name="LTCell150" localSheetId="0">#REF!</definedName>
    <definedName name="LTCell150">#REF!</definedName>
    <definedName name="_xlnm.Print_Area" localSheetId="0">FOA!$B:$G</definedName>
    <definedName name="Sheet01_1XXXX">[1]表01!$E$6</definedName>
    <definedName name="Sheet01_2XXXX">[1]表01!$E$197</definedName>
    <definedName name="Sheet01_3XXXX">[1]表01!$E$268</definedName>
    <definedName name="Sheet01_4XXXX">[1]表01!$E$307</definedName>
    <definedName name="Sheet01_5XXXX">[1]表01!$E$341</definedName>
    <definedName name="SHT040TR1" localSheetId="0">#REF!</definedName>
    <definedName name="SHT040TR1">#REF!</definedName>
    <definedName name="SHT040TR2" localSheetId="0">#REF!</definedName>
    <definedName name="SHT040TR2">#REF!</definedName>
    <definedName name="SHT040TR3" localSheetId="0">#REF!</definedName>
    <definedName name="SHT040TR3">#REF!</definedName>
    <definedName name="SHT040TR4" localSheetId="0">#REF!</definedName>
    <definedName name="SHT040TR4">#REF!</definedName>
    <definedName name="SHT041TR1">'[1]表04-1'!$C$8:$N$8</definedName>
    <definedName name="SHT041TR2">'[1]表04-1'!$P$8:$Y$8</definedName>
    <definedName name="SHT060TR8">[1]表06!$G$62</definedName>
    <definedName name="SHT064TR11">'[2]表6-4'!$E$8:$E$12</definedName>
    <definedName name="SHT064TR21">'[2]表6-4'!$E$17:$E$24</definedName>
    <definedName name="SHT064TR31">'[2]表6-4'!$E$29:$E$34</definedName>
    <definedName name="SHT104TR11" localSheetId="0">#REF!</definedName>
    <definedName name="SHT104TR11">#REF!</definedName>
    <definedName name="SHT104TR21" localSheetId="0">#REF!</definedName>
    <definedName name="SHT104TR21">#REF!</definedName>
    <definedName name="SHT104TR31" localSheetId="0">#REF!</definedName>
    <definedName name="SHT104TR31">#REF!</definedName>
  </definedNames>
  <calcPr calcId="145621"/>
</workbook>
</file>

<file path=xl/calcChain.xml><?xml version="1.0" encoding="utf-8"?>
<calcChain xmlns="http://schemas.openxmlformats.org/spreadsheetml/2006/main">
  <c r="I26" i="22" l="1"/>
  <c r="L26" i="22"/>
  <c r="D10" i="22"/>
  <c r="I10" i="22" s="1"/>
  <c r="L10" i="22" s="1"/>
  <c r="G19" i="22"/>
  <c r="J19" i="22" s="1"/>
  <c r="M19" i="22" s="1"/>
  <c r="D19" i="22"/>
  <c r="I19" i="22"/>
  <c r="L19" i="22" s="1"/>
  <c r="A19" i="22" s="1"/>
  <c r="J10" i="22"/>
  <c r="M10" i="22" s="1"/>
  <c r="L25" i="22"/>
  <c r="M9" i="22"/>
  <c r="L9" i="22"/>
  <c r="F1" i="22"/>
  <c r="M25" i="22"/>
  <c r="J12" i="22"/>
  <c r="M12" i="22" s="1"/>
  <c r="J13" i="22"/>
  <c r="M13" i="22" s="1"/>
  <c r="J14" i="22"/>
  <c r="M14" i="22"/>
  <c r="J15" i="22"/>
  <c r="M15" i="22" s="1"/>
  <c r="J16" i="22"/>
  <c r="M16" i="22" s="1"/>
  <c r="J20" i="22"/>
  <c r="M20" i="22" s="1"/>
  <c r="J21" i="22"/>
  <c r="M21" i="22" s="1"/>
  <c r="J22" i="22"/>
  <c r="M22" i="22" s="1"/>
  <c r="J23" i="22"/>
  <c r="M23" i="22"/>
  <c r="J24" i="22"/>
  <c r="M24" i="22" s="1"/>
  <c r="J27" i="22"/>
  <c r="M27" i="22"/>
  <c r="J28" i="22"/>
  <c r="M28" i="22" s="1"/>
  <c r="I11" i="22"/>
  <c r="L11" i="22" s="1"/>
  <c r="I12" i="22"/>
  <c r="L12" i="22" s="1"/>
  <c r="I13" i="22"/>
  <c r="L13" i="22" s="1"/>
  <c r="I14" i="22"/>
  <c r="L14" i="22" s="1"/>
  <c r="I15" i="22"/>
  <c r="L15" i="22"/>
  <c r="I17" i="22"/>
  <c r="L17" i="22" s="1"/>
  <c r="A17" i="22" s="1"/>
  <c r="I18" i="22"/>
  <c r="L18" i="22" s="1"/>
  <c r="A18" i="22" s="1"/>
  <c r="I20" i="22"/>
  <c r="L20" i="22"/>
  <c r="A20" i="22" s="1"/>
  <c r="I21" i="22"/>
  <c r="L21" i="22" s="1"/>
  <c r="I22" i="22"/>
  <c r="L22" i="22"/>
  <c r="A22" i="22" s="1"/>
  <c r="I23" i="22"/>
  <c r="L23" i="22" s="1"/>
  <c r="A23" i="22" s="1"/>
  <c r="I24" i="22"/>
  <c r="L24" i="22" s="1"/>
  <c r="A24" i="22" s="1"/>
  <c r="I27" i="22"/>
  <c r="L27" i="22" s="1"/>
  <c r="A27" i="22" s="1"/>
  <c r="I28" i="22"/>
  <c r="L28" i="22" s="1"/>
  <c r="A28" i="22" s="1"/>
  <c r="BA1" i="22"/>
  <c r="BB1" i="22" s="1"/>
  <c r="G26" i="22"/>
  <c r="J26" i="22"/>
  <c r="M26" i="22" s="1"/>
  <c r="A26" i="22" s="1"/>
  <c r="D16" i="22"/>
  <c r="I16" i="22" s="1"/>
  <c r="L16" i="22" s="1"/>
  <c r="G11" i="22"/>
  <c r="J11" i="22" s="1"/>
  <c r="M11" i="22" s="1"/>
  <c r="A21" i="22" l="1"/>
  <c r="A13" i="22"/>
  <c r="A11" i="22"/>
  <c r="A10" i="22"/>
  <c r="A16" i="22"/>
  <c r="A12" i="22"/>
  <c r="A14" i="22"/>
  <c r="A15" i="22"/>
  <c r="BD1" i="22"/>
  <c r="BC1" i="22"/>
  <c r="A1" i="22" l="1"/>
  <c r="BE1" i="22"/>
</calcChain>
</file>

<file path=xl/sharedStrings.xml><?xml version="1.0" encoding="utf-8"?>
<sst xmlns="http://schemas.openxmlformats.org/spreadsheetml/2006/main" count="106" uniqueCount="100">
  <si>
    <t>單　　位：</t>
  </si>
  <si>
    <t>報表日期：</t>
    <phoneticPr fontId="3" type="noConversion"/>
  </si>
  <si>
    <t>報表編號：</t>
    <phoneticPr fontId="3" type="noConversion"/>
  </si>
  <si>
    <t>報表名稱：</t>
    <phoneticPr fontId="3" type="noConversion"/>
  </si>
  <si>
    <t>等值千美元</t>
    <phoneticPr fontId="3" type="noConversion"/>
  </si>
  <si>
    <t>註：</t>
    <phoneticPr fontId="8" type="noConversion"/>
  </si>
  <si>
    <t>金額</t>
    <phoneticPr fontId="8" type="noConversion"/>
  </si>
  <si>
    <t>主管：               覆核：               製表：                       聯絡電話：</t>
    <phoneticPr fontId="3" type="noConversion"/>
  </si>
  <si>
    <t>收入項目名稱</t>
    <phoneticPr fontId="8" type="noConversion"/>
  </si>
  <si>
    <t>支出項目名稱</t>
    <phoneticPr fontId="8" type="noConversion"/>
  </si>
  <si>
    <t>　　2.再保賠款與給付</t>
    <phoneticPr fontId="3" type="noConversion"/>
  </si>
  <si>
    <t>　　1.滿期保費收入</t>
    <phoneticPr fontId="3" type="noConversion"/>
  </si>
  <si>
    <t>　　2.再保費收入</t>
    <phoneticPr fontId="3" type="noConversion"/>
  </si>
  <si>
    <t xml:space="preserve">    1.股權證券</t>
    <phoneticPr fontId="3" type="noConversion"/>
  </si>
  <si>
    <t xml:space="preserve">    1.支付DBU</t>
    <phoneticPr fontId="3" type="noConversion"/>
  </si>
  <si>
    <t xml:space="preserve">    2.支付OBU</t>
    <phoneticPr fontId="3" type="noConversion"/>
  </si>
  <si>
    <t xml:space="preserve">    1.自DBU</t>
    <phoneticPr fontId="3" type="noConversion"/>
  </si>
  <si>
    <t xml:space="preserve">    2.自OBU</t>
    <phoneticPr fontId="3" type="noConversion"/>
  </si>
  <si>
    <r>
      <t xml:space="preserve">    1.利息</t>
    </r>
    <r>
      <rPr>
        <sz val="10"/>
        <rFont val="新細明體"/>
        <family val="1"/>
        <charset val="136"/>
      </rPr>
      <t/>
    </r>
    <phoneticPr fontId="3" type="noConversion"/>
  </si>
  <si>
    <t xml:space="preserve">    2.股息</t>
    <phoneticPr fontId="3" type="noConversion"/>
  </si>
  <si>
    <t>FIN9</t>
    <phoneticPr fontId="3" type="noConversion"/>
  </si>
  <si>
    <r>
      <t>五、利息費用</t>
    </r>
    <r>
      <rPr>
        <vertAlign val="superscript"/>
        <sz val="12"/>
        <rFont val="細明體"/>
        <family val="3"/>
        <charset val="136"/>
      </rPr>
      <t>4</t>
    </r>
    <phoneticPr fontId="3" type="noConversion"/>
  </si>
  <si>
    <t xml:space="preserve">    2.長期債票券</t>
    <phoneticPr fontId="3" type="noConversion"/>
  </si>
  <si>
    <t xml:space="preserve">    3.短期債票券</t>
    <phoneticPr fontId="8" type="noConversion"/>
  </si>
  <si>
    <r>
      <t>六、證券投資處分利益</t>
    </r>
    <r>
      <rPr>
        <vertAlign val="superscript"/>
        <sz val="12"/>
        <rFont val="細明體"/>
        <family val="3"/>
        <charset val="136"/>
      </rPr>
      <t>5,6</t>
    </r>
    <phoneticPr fontId="3" type="noConversion"/>
  </si>
  <si>
    <r>
      <t>六、證券投資處分損失</t>
    </r>
    <r>
      <rPr>
        <vertAlign val="superscript"/>
        <sz val="12"/>
        <rFont val="細明體"/>
        <family val="3"/>
        <charset val="136"/>
      </rPr>
      <t>5,6</t>
    </r>
    <phoneticPr fontId="3" type="noConversion"/>
  </si>
  <si>
    <t>　　1.保險賠款與給付</t>
    <phoneticPr fontId="3" type="noConversion"/>
  </si>
  <si>
    <r>
      <t>五、利息股息收入</t>
    </r>
    <r>
      <rPr>
        <vertAlign val="superscript"/>
        <sz val="12"/>
        <rFont val="細明體"/>
        <family val="3"/>
        <charset val="136"/>
      </rPr>
      <t>4</t>
    </r>
    <phoneticPr fontId="3" type="noConversion"/>
  </si>
  <si>
    <t>檢核註記</t>
    <phoneticPr fontId="3" type="noConversion"/>
  </si>
  <si>
    <t>代號</t>
    <phoneticPr fontId="3" type="noConversion"/>
  </si>
  <si>
    <t>年月</t>
    <phoneticPr fontId="3" type="noConversion"/>
  </si>
  <si>
    <t>編號</t>
    <phoneticPr fontId="3" type="noConversion"/>
  </si>
  <si>
    <t>版次</t>
    <phoneticPr fontId="3" type="noConversion"/>
  </si>
  <si>
    <t>FIN9</t>
  </si>
  <si>
    <t>F3100</t>
  </si>
  <si>
    <t>F3110</t>
  </si>
  <si>
    <t>F3120</t>
  </si>
  <si>
    <t>F3200</t>
  </si>
  <si>
    <t>F3300</t>
  </si>
  <si>
    <t>F3400</t>
  </si>
  <si>
    <t>F3500</t>
  </si>
  <si>
    <t>F3510</t>
  </si>
  <si>
    <t>F3520</t>
  </si>
  <si>
    <t>F3600</t>
  </si>
  <si>
    <t>F3610</t>
  </si>
  <si>
    <t>F3620</t>
  </si>
  <si>
    <t>F3630</t>
  </si>
  <si>
    <t>F3700</t>
  </si>
  <si>
    <t>F3800</t>
  </si>
  <si>
    <t>D3910</t>
  </si>
  <si>
    <t>D3911</t>
  </si>
  <si>
    <t>D3912</t>
  </si>
  <si>
    <t>代號</t>
    <phoneticPr fontId="3" type="noConversion"/>
  </si>
  <si>
    <t>D4910</t>
  </si>
  <si>
    <t>D4911</t>
  </si>
  <si>
    <t>D4912</t>
  </si>
  <si>
    <t>F4100</t>
  </si>
  <si>
    <t>F4200</t>
  </si>
  <si>
    <t>F4210</t>
  </si>
  <si>
    <t>F4220</t>
  </si>
  <si>
    <t>F4300</t>
  </si>
  <si>
    <t>F4400</t>
  </si>
  <si>
    <t>F4500</t>
  </si>
  <si>
    <t>F4600</t>
  </si>
  <si>
    <t>F4610</t>
  </si>
  <si>
    <t>F4620</t>
  </si>
  <si>
    <t>F4630</t>
  </si>
  <si>
    <t>F4700</t>
  </si>
  <si>
    <t>F4800</t>
  </si>
  <si>
    <t>公司代號：</t>
    <phoneticPr fontId="3" type="noConversion"/>
  </si>
  <si>
    <t>公司名稱：</t>
    <phoneticPr fontId="3" type="noConversion"/>
  </si>
  <si>
    <r>
      <t>二、攤回再保賠款與給付</t>
    </r>
    <r>
      <rPr>
        <vertAlign val="superscript"/>
        <sz val="12"/>
        <rFont val="細明體"/>
        <family val="3"/>
        <charset val="136"/>
      </rPr>
      <t>3</t>
    </r>
    <phoneticPr fontId="3" type="noConversion"/>
  </si>
  <si>
    <r>
      <t>三、再保佣金收入</t>
    </r>
    <r>
      <rPr>
        <vertAlign val="superscript"/>
        <sz val="12"/>
        <rFont val="細明體"/>
        <family val="3"/>
        <charset val="136"/>
      </rPr>
      <t>3</t>
    </r>
    <phoneticPr fontId="8" type="noConversion"/>
  </si>
  <si>
    <r>
      <t>四、手續費收入</t>
    </r>
    <r>
      <rPr>
        <vertAlign val="superscript"/>
        <sz val="12"/>
        <rFont val="細明體"/>
        <family val="3"/>
        <charset val="136"/>
      </rPr>
      <t>3</t>
    </r>
    <phoneticPr fontId="8" type="noConversion"/>
  </si>
  <si>
    <r>
      <t>三、再保佣金支出</t>
    </r>
    <r>
      <rPr>
        <vertAlign val="superscript"/>
        <sz val="12"/>
        <rFont val="細明體"/>
        <family val="3"/>
        <charset val="136"/>
      </rPr>
      <t>3</t>
    </r>
    <phoneticPr fontId="8" type="noConversion"/>
  </si>
  <si>
    <r>
      <t>四、手續費支出</t>
    </r>
    <r>
      <rPr>
        <vertAlign val="superscript"/>
        <sz val="12"/>
        <rFont val="細明體"/>
        <family val="3"/>
        <charset val="136"/>
      </rPr>
      <t>3</t>
    </r>
    <phoneticPr fontId="8" type="noConversion"/>
  </si>
  <si>
    <t>107年1月版</t>
  </si>
  <si>
    <t>產險業國際保險業務分公司利息、金融服務收支及對外證券與衍生工具投資損益簡表</t>
    <phoneticPr fontId="3" type="noConversion"/>
  </si>
  <si>
    <r>
      <t>國外收入與處分利益</t>
    </r>
    <r>
      <rPr>
        <b/>
        <vertAlign val="superscript"/>
        <sz val="12"/>
        <rFont val="細明體"/>
        <family val="3"/>
        <charset val="136"/>
      </rPr>
      <t>2</t>
    </r>
    <phoneticPr fontId="3" type="noConversion"/>
  </si>
  <si>
    <r>
      <t>國外支出與處分損失</t>
    </r>
    <r>
      <rPr>
        <b/>
        <vertAlign val="superscript"/>
        <sz val="12"/>
        <rFont val="細明體"/>
        <family val="3"/>
        <charset val="136"/>
      </rPr>
      <t>2</t>
    </r>
    <phoneticPr fontId="3" type="noConversion"/>
  </si>
  <si>
    <r>
      <t>一、保費收入</t>
    </r>
    <r>
      <rPr>
        <vertAlign val="superscript"/>
        <sz val="12"/>
        <rFont val="細明體"/>
        <family val="3"/>
        <charset val="136"/>
      </rPr>
      <t>3</t>
    </r>
    <phoneticPr fontId="3" type="noConversion"/>
  </si>
  <si>
    <r>
      <t>一、再保費支出</t>
    </r>
    <r>
      <rPr>
        <vertAlign val="superscript"/>
        <sz val="12"/>
        <rFont val="細明體"/>
        <family val="3"/>
        <charset val="136"/>
      </rPr>
      <t>3</t>
    </r>
    <r>
      <rPr>
        <sz val="12"/>
        <rFont val="細明體"/>
        <family val="3"/>
        <charset val="136"/>
      </rPr>
      <t xml:space="preserve"> </t>
    </r>
    <phoneticPr fontId="3" type="noConversion"/>
  </si>
  <si>
    <r>
      <t>二、保險賠款與給付</t>
    </r>
    <r>
      <rPr>
        <vertAlign val="superscript"/>
        <sz val="12"/>
        <rFont val="細明體"/>
        <family val="3"/>
        <charset val="136"/>
      </rPr>
      <t>3</t>
    </r>
    <phoneticPr fontId="3" type="noConversion"/>
  </si>
  <si>
    <r>
      <t>七、衍生工具處分利益</t>
    </r>
    <r>
      <rPr>
        <vertAlign val="superscript"/>
        <sz val="12"/>
        <rFont val="細明體"/>
        <family val="3"/>
        <charset val="136"/>
      </rPr>
      <t>5,6</t>
    </r>
    <phoneticPr fontId="3" type="noConversion"/>
  </si>
  <si>
    <r>
      <t>七、衍生工具處分損失</t>
    </r>
    <r>
      <rPr>
        <vertAlign val="superscript"/>
        <sz val="12"/>
        <rFont val="細明體"/>
        <family val="3"/>
        <charset val="136"/>
      </rPr>
      <t>5,6</t>
    </r>
    <phoneticPr fontId="3" type="noConversion"/>
  </si>
  <si>
    <r>
      <t>八、投資性不動產處分利益</t>
    </r>
    <r>
      <rPr>
        <vertAlign val="superscript"/>
        <sz val="12"/>
        <rFont val="細明體"/>
        <family val="3"/>
        <charset val="136"/>
      </rPr>
      <t>5,7</t>
    </r>
    <phoneticPr fontId="3" type="noConversion"/>
  </si>
  <si>
    <r>
      <t>八、投資性不動產處分損失</t>
    </r>
    <r>
      <rPr>
        <vertAlign val="superscript"/>
        <sz val="12"/>
        <rFont val="細明體"/>
        <family val="3"/>
        <charset val="136"/>
      </rPr>
      <t>5,7</t>
    </r>
    <phoneticPr fontId="3" type="noConversion"/>
  </si>
  <si>
    <r>
      <t>國內收入</t>
    </r>
    <r>
      <rPr>
        <b/>
        <vertAlign val="superscript"/>
        <sz val="12"/>
        <rFont val="細明體"/>
        <family val="3"/>
        <charset val="136"/>
      </rPr>
      <t>2</t>
    </r>
    <phoneticPr fontId="3" type="noConversion"/>
  </si>
  <si>
    <r>
      <t>國內支出</t>
    </r>
    <r>
      <rPr>
        <b/>
        <vertAlign val="superscript"/>
        <sz val="12"/>
        <rFont val="細明體"/>
        <family val="3"/>
        <charset val="136"/>
      </rPr>
      <t>2</t>
    </r>
    <phoneticPr fontId="3" type="noConversion"/>
  </si>
  <si>
    <r>
      <t>一、利息收入</t>
    </r>
    <r>
      <rPr>
        <vertAlign val="superscript"/>
        <sz val="12"/>
        <rFont val="細明體"/>
        <family val="3"/>
        <charset val="136"/>
      </rPr>
      <t>4</t>
    </r>
    <phoneticPr fontId="3" type="noConversion"/>
  </si>
  <si>
    <r>
      <t>一、利息費用</t>
    </r>
    <r>
      <rPr>
        <vertAlign val="superscript"/>
        <sz val="12"/>
        <rFont val="細明體"/>
        <family val="3"/>
        <charset val="136"/>
      </rPr>
      <t>4</t>
    </r>
    <phoneticPr fontId="3" type="noConversion"/>
  </si>
  <si>
    <r>
      <t>1.</t>
    </r>
    <r>
      <rPr>
        <sz val="10"/>
        <rFont val="細明體"/>
        <family val="3"/>
        <charset val="136"/>
      </rPr>
      <t>本表係「當月」收支或投資損益統計表，非年初累計至當月之統計表，各項目按總額分列。</t>
    </r>
    <phoneticPr fontId="3" type="noConversion"/>
  </si>
  <si>
    <r>
      <t>2.</t>
    </r>
    <r>
      <rPr>
        <sz val="10"/>
        <rFont val="細明體"/>
        <family val="3"/>
        <charset val="136"/>
      </rPr>
      <t>「國內、國外」收入與支出，係指填報機構對國內或國外部門－即「居民」或「非居民」之收入與支出，定義非按幣別區分。所稱「居民」或「非居民」並非僅就國籍區分，本國銀行及法人之國外分支機構視為非居民，外國銀行及法人在國內之分支機構視為居民，國內</t>
    </r>
    <r>
      <rPr>
        <sz val="10"/>
        <rFont val="Times New Roman"/>
        <family val="1"/>
      </rPr>
      <t>OBU</t>
    </r>
    <r>
      <rPr>
        <sz val="10"/>
        <rFont val="細明體"/>
        <family val="3"/>
        <charset val="136"/>
      </rPr>
      <t>、</t>
    </r>
    <r>
      <rPr>
        <sz val="10"/>
        <rFont val="Times New Roman"/>
        <family val="1"/>
      </rPr>
      <t>OSU</t>
    </r>
    <r>
      <rPr>
        <sz val="10"/>
        <rFont val="細明體"/>
        <family val="3"/>
        <charset val="136"/>
      </rPr>
      <t>、</t>
    </r>
    <r>
      <rPr>
        <sz val="10"/>
        <rFont val="Times New Roman"/>
        <family val="1"/>
      </rPr>
      <t>OIU</t>
    </r>
    <r>
      <rPr>
        <sz val="10"/>
        <rFont val="細明體"/>
        <family val="3"/>
        <charset val="136"/>
      </rPr>
      <t>亦屬居民。</t>
    </r>
    <phoneticPr fontId="3" type="noConversion"/>
  </si>
  <si>
    <r>
      <t>3.</t>
    </r>
    <r>
      <rPr>
        <sz val="10"/>
        <rFont val="細明體"/>
        <family val="3"/>
        <charset val="136"/>
      </rPr>
      <t>「保費收入」、「攤回再保賠款與給付」、「再保費支出」、「保險賠款與給付」、「再保佣金收入</t>
    </r>
    <r>
      <rPr>
        <sz val="10"/>
        <rFont val="Times New Roman"/>
        <family val="1"/>
      </rPr>
      <t>/</t>
    </r>
    <r>
      <rPr>
        <sz val="10"/>
        <rFont val="細明體"/>
        <family val="3"/>
        <charset val="136"/>
      </rPr>
      <t>支出」、「手續費收入</t>
    </r>
    <r>
      <rPr>
        <sz val="10"/>
        <rFont val="Times New Roman"/>
        <family val="1"/>
      </rPr>
      <t>/</t>
    </r>
    <r>
      <rPr>
        <sz val="10"/>
        <rFont val="細明體"/>
        <family val="3"/>
        <charset val="136"/>
      </rPr>
      <t>支出」等項目收入來源或支出對象須為非居民。</t>
    </r>
    <phoneticPr fontId="3" type="noConversion"/>
  </si>
  <si>
    <r>
      <t>4.</t>
    </r>
    <r>
      <rPr>
        <sz val="10"/>
        <rFont val="細明體"/>
        <family val="3"/>
        <charset val="136"/>
      </rPr>
      <t>「利息收入</t>
    </r>
    <r>
      <rPr>
        <sz val="10"/>
        <rFont val="Times New Roman"/>
        <family val="1"/>
      </rPr>
      <t>/</t>
    </r>
    <r>
      <rPr>
        <sz val="10"/>
        <rFont val="細明體"/>
        <family val="3"/>
        <charset val="136"/>
      </rPr>
      <t>費用」包含帳列透過損益按公允價值衡量、透過其他綜合損益按公允價值衡量、存款、融資授信、結構型商品所收本金等各項金融資產負債於固定期間所配發之利息及股利，除了債票券投資利息、存放款及結構型商品利息與其他利息外，尚包括股權證券（含共同基金）投資之股利。</t>
    </r>
    <phoneticPr fontId="3" type="noConversion"/>
  </si>
  <si>
    <r>
      <t>5.</t>
    </r>
    <r>
      <rPr>
        <sz val="10"/>
        <rFont val="新細明體"/>
        <family val="1"/>
        <charset val="136"/>
      </rPr>
      <t>「</t>
    </r>
    <r>
      <rPr>
        <sz val="10"/>
        <rFont val="細明體"/>
        <family val="3"/>
        <charset val="136"/>
      </rPr>
      <t>處分利益</t>
    </r>
    <r>
      <rPr>
        <sz val="10"/>
        <rFont val="Times New Roman"/>
        <family val="1"/>
      </rPr>
      <t>/</t>
    </r>
    <r>
      <rPr>
        <sz val="10"/>
        <rFont val="細明體"/>
        <family val="3"/>
        <charset val="136"/>
      </rPr>
      <t>損失」不含評價、減損及未實現之兌換利益</t>
    </r>
    <r>
      <rPr>
        <sz val="10"/>
        <rFont val="Times New Roman"/>
        <family val="1"/>
      </rPr>
      <t>/</t>
    </r>
    <r>
      <rPr>
        <sz val="10"/>
        <rFont val="細明體"/>
        <family val="3"/>
        <charset val="136"/>
      </rPr>
      <t>損失。</t>
    </r>
    <phoneticPr fontId="3" type="noConversion"/>
  </si>
  <si>
    <r>
      <t>6.</t>
    </r>
    <r>
      <rPr>
        <sz val="10"/>
        <rFont val="細明體"/>
        <family val="3"/>
        <charset val="136"/>
      </rPr>
      <t>「證券投資處分利益</t>
    </r>
    <r>
      <rPr>
        <sz val="10"/>
        <rFont val="Times New Roman"/>
        <family val="1"/>
      </rPr>
      <t>/</t>
    </r>
    <r>
      <rPr>
        <sz val="10"/>
        <rFont val="細明體"/>
        <family val="3"/>
        <charset val="136"/>
      </rPr>
      <t>損失」係指因處分原持有證券發行者為非居民之標的而產生的已實現兌換損益，其中「債票券」之處分損益包括以債票券為基礎的結構型商品之處分損益。「衍生工具處分利益</t>
    </r>
    <r>
      <rPr>
        <sz val="10"/>
        <rFont val="Times New Roman"/>
        <family val="1"/>
      </rPr>
      <t>/</t>
    </r>
    <r>
      <rPr>
        <sz val="10"/>
        <rFont val="細明體"/>
        <family val="3"/>
        <charset val="136"/>
      </rPr>
      <t>損失」係指因與非居民進行衍生工具交易而產生的已實現損益，前述之非居民係以交易對象（店頭市場）或受託下單機構（集中市場）區分。</t>
    </r>
    <phoneticPr fontId="3" type="noConversion"/>
  </si>
  <si>
    <r>
      <t>7.</t>
    </r>
    <r>
      <rPr>
        <sz val="10"/>
        <rFont val="細明體"/>
        <family val="3"/>
        <charset val="136"/>
      </rPr>
      <t>「投資性不動產處分利益</t>
    </r>
    <r>
      <rPr>
        <sz val="10"/>
        <rFont val="Times New Roman"/>
        <family val="1"/>
      </rPr>
      <t>/</t>
    </r>
    <r>
      <rPr>
        <sz val="10"/>
        <rFont val="細明體"/>
        <family val="3"/>
        <charset val="136"/>
      </rPr>
      <t>損失」為處分海外投資性不動產或保險相關事業之損益。</t>
    </r>
    <phoneticPr fontId="3" type="noConversion"/>
  </si>
  <si>
    <r>
      <t>8.</t>
    </r>
    <r>
      <rPr>
        <sz val="10"/>
        <rFont val="細明體"/>
        <family val="3"/>
        <charset val="136"/>
      </rPr>
      <t>填報本表若有疑問請洽中央銀行經濟研究處國際收支統計科，電話：</t>
    </r>
    <r>
      <rPr>
        <sz val="10"/>
        <rFont val="Times New Roman"/>
        <family val="1"/>
      </rPr>
      <t>(02) 2357-1751</t>
    </r>
    <r>
      <rPr>
        <sz val="10"/>
        <rFont val="細明體"/>
        <family val="3"/>
        <charset val="136"/>
      </rPr>
      <t>、</t>
    </r>
    <r>
      <rPr>
        <sz val="10"/>
        <rFont val="Times New Roman"/>
        <family val="1"/>
      </rPr>
      <t>(02) 2357-1753</t>
    </r>
    <r>
      <rPr>
        <sz val="10"/>
        <rFont val="細明體"/>
        <family val="3"/>
        <charset val="136"/>
      </rPr>
      <t>。</t>
    </r>
    <phoneticPr fontId="3" type="noConversion"/>
  </si>
  <si>
    <t>民國107年  月</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</si>
</sst>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Red]\-#,##0\ "/>
  </numFmts>
  <fonts count="42">
    <font>
      <sz val="12"/>
      <name val="新細明體"/>
      <family val="1"/>
      <charset val="136"/>
    </font>
    <font>
      <sz val="12"/>
      <name val="新細明體"/>
      <family val="1"/>
      <charset val="136"/>
    </font>
    <font>
      <sz val="12"/>
      <name val="細明體"/>
      <family val="3"/>
      <charset val="136"/>
    </font>
    <font>
      <sz val="9"/>
      <name val="新細明體"/>
      <family val="1"/>
      <charset val="136"/>
    </font>
    <font>
      <sz val="12"/>
      <color indexed="8"/>
      <name val="新細明體"/>
      <family val="1"/>
      <charset val="136"/>
    </font>
    <font>
      <sz val="10"/>
      <name val="細明體"/>
      <family val="3"/>
      <charset val="136"/>
    </font>
    <font>
      <sz val="10"/>
      <name val="Helv"/>
      <family val="2"/>
    </font>
    <font>
      <sz val="12"/>
      <name val="Times New Roman"/>
      <family val="1"/>
    </font>
    <font>
      <sz val="9"/>
      <name val="細明體"/>
      <family val="3"/>
      <charset val="136"/>
    </font>
    <font>
      <sz val="10"/>
      <name val="新細明體"/>
      <family val="1"/>
      <charset val="136"/>
    </font>
    <font>
      <sz val="12"/>
      <name val="標楷體"/>
      <family val="4"/>
      <charset val="136"/>
    </font>
    <font>
      <b/>
      <sz val="12"/>
      <name val="細明體"/>
      <family val="3"/>
      <charset val="136"/>
    </font>
    <font>
      <sz val="10"/>
      <name val="Arial"/>
      <family val="2"/>
    </font>
    <font>
      <sz val="11"/>
      <color indexed="8"/>
      <name val="新細明體"/>
      <family val="1"/>
      <charset val="136"/>
    </font>
    <font>
      <sz val="11"/>
      <color indexed="9"/>
      <name val="新細明體"/>
      <family val="1"/>
      <charset val="136"/>
    </font>
    <font>
      <sz val="11"/>
      <color indexed="20"/>
      <name val="新細明體"/>
      <family val="1"/>
      <charset val="136"/>
    </font>
    <font>
      <b/>
      <sz val="11"/>
      <color indexed="52"/>
      <name val="新細明體"/>
      <family val="1"/>
      <charset val="136"/>
    </font>
    <font>
      <b/>
      <sz val="11"/>
      <color indexed="9"/>
      <name val="新細明體"/>
      <family val="1"/>
      <charset val="136"/>
    </font>
    <font>
      <i/>
      <sz val="11"/>
      <color indexed="23"/>
      <name val="新細明體"/>
      <family val="1"/>
      <charset val="136"/>
    </font>
    <font>
      <sz val="11"/>
      <color indexed="17"/>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1"/>
      <color indexed="62"/>
      <name val="新細明體"/>
      <family val="1"/>
      <charset val="136"/>
    </font>
    <font>
      <sz val="11"/>
      <color indexed="52"/>
      <name val="新細明體"/>
      <family val="1"/>
      <charset val="136"/>
    </font>
    <font>
      <sz val="11"/>
      <color indexed="60"/>
      <name val="新細明體"/>
      <family val="1"/>
      <charset val="136"/>
    </font>
    <font>
      <sz val="10"/>
      <color indexed="8"/>
      <name val="Arial"/>
      <family val="2"/>
    </font>
    <font>
      <b/>
      <sz val="11"/>
      <color indexed="63"/>
      <name val="新細明體"/>
      <family val="1"/>
      <charset val="136"/>
    </font>
    <font>
      <b/>
      <sz val="18"/>
      <color indexed="56"/>
      <name val="新細明體"/>
      <family val="1"/>
      <charset val="136"/>
    </font>
    <font>
      <b/>
      <sz val="11"/>
      <color indexed="8"/>
      <name val="新細明體"/>
      <family val="1"/>
      <charset val="136"/>
    </font>
    <font>
      <sz val="11"/>
      <color indexed="10"/>
      <name val="新細明體"/>
      <family val="1"/>
      <charset val="136"/>
    </font>
    <font>
      <sz val="12"/>
      <color indexed="0"/>
      <name val="新細明體"/>
      <family val="1"/>
      <charset val="136"/>
    </font>
    <font>
      <sz val="10"/>
      <color indexed="18"/>
      <name val="新細明體"/>
      <family val="1"/>
      <charset val="136"/>
    </font>
    <font>
      <sz val="12"/>
      <name val="Courier"/>
      <family val="3"/>
    </font>
    <font>
      <vertAlign val="superscript"/>
      <sz val="12"/>
      <name val="細明體"/>
      <family val="3"/>
      <charset val="136"/>
    </font>
    <font>
      <sz val="12"/>
      <color theme="1"/>
      <name val="新細明體"/>
      <family val="1"/>
      <charset val="136"/>
      <scheme val="minor"/>
    </font>
    <font>
      <sz val="12"/>
      <color rgb="FFFF0000"/>
      <name val="Times New Roman"/>
      <family val="1"/>
    </font>
    <font>
      <sz val="12"/>
      <color rgb="FFFF0000"/>
      <name val="細明體"/>
      <family val="3"/>
      <charset val="136"/>
    </font>
    <font>
      <sz val="12"/>
      <color rgb="FFFF0000"/>
      <name val="新細明體"/>
      <family val="1"/>
      <charset val="136"/>
    </font>
    <font>
      <sz val="12"/>
      <color theme="1"/>
      <name val="細明體"/>
      <family val="3"/>
      <charset val="136"/>
    </font>
    <font>
      <sz val="10"/>
      <name val="Times New Roman"/>
      <family val="1"/>
    </font>
    <font>
      <b/>
      <vertAlign val="superscript"/>
      <sz val="12"/>
      <name val="細明體"/>
      <family val="3"/>
      <charset val="136"/>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FF"/>
        <bgColor indexed="64"/>
      </patternFill>
    </fill>
    <fill>
      <patternFill patternType="solid">
        <fgColor rgb="FFC0C0C0"/>
        <bgColor indexed="64"/>
      </patternFill>
    </fill>
    <fill>
      <patternFill patternType="solid">
        <fgColor rgb="FFFFFF99"/>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ck">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2">
    <xf numFmtId="0" fontId="0" fillId="0" borderId="0"/>
    <xf numFmtId="0" fontId="12" fillId="0" borderId="0"/>
    <xf numFmtId="0" fontId="12" fillId="0" borderId="0"/>
    <xf numFmtId="0" fontId="6" fillId="0" borderId="0"/>
    <xf numFmtId="0" fontId="6" fillId="0" borderId="0"/>
    <xf numFmtId="0" fontId="6" fillId="0" borderId="0"/>
    <xf numFmtId="0" fontId="12" fillId="0" borderId="0"/>
    <xf numFmtId="0" fontId="12" fillId="0" borderId="0"/>
    <xf numFmtId="0" fontId="6"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3" borderId="0" applyNumberFormat="0" applyBorder="0" applyAlignment="0" applyProtection="0">
      <alignment vertical="center"/>
    </xf>
    <xf numFmtId="0" fontId="16" fillId="20" borderId="1" applyNumberFormat="0" applyAlignment="0" applyProtection="0">
      <alignment vertical="center"/>
    </xf>
    <xf numFmtId="0" fontId="17" fillId="21" borderId="2" applyNumberFormat="0" applyAlignment="0" applyProtection="0">
      <alignment vertical="center"/>
    </xf>
    <xf numFmtId="0" fontId="18" fillId="0" borderId="0" applyNumberFormat="0" applyFill="0" applyBorder="0" applyAlignment="0" applyProtection="0">
      <alignment vertical="center"/>
    </xf>
    <xf numFmtId="0" fontId="19" fillId="4" borderId="0" applyNumberFormat="0" applyBorder="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7" borderId="1" applyNumberFormat="0" applyAlignment="0" applyProtection="0">
      <alignment vertical="center"/>
    </xf>
    <xf numFmtId="0" fontId="24" fillId="0" borderId="6" applyNumberFormat="0" applyFill="0" applyAlignment="0" applyProtection="0">
      <alignment vertical="center"/>
    </xf>
    <xf numFmtId="0" fontId="25"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5" fillId="23" borderId="7" applyNumberFormat="0" applyFont="0" applyAlignment="0" applyProtection="0">
      <alignment vertical="center"/>
    </xf>
    <xf numFmtId="0" fontId="27" fillId="20" borderId="8" applyNumberFormat="0" applyAlignment="0" applyProtection="0">
      <alignment vertical="center"/>
    </xf>
    <xf numFmtId="0" fontId="6" fillId="0" borderId="0"/>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0" applyNumberFormat="0" applyFill="0" applyBorder="0" applyAlignment="0" applyProtection="0">
      <alignment vertical="center"/>
    </xf>
    <xf numFmtId="0" fontId="35" fillId="0" borderId="0">
      <alignment vertical="center"/>
    </xf>
    <xf numFmtId="0" fontId="33" fillId="0" borderId="0"/>
    <xf numFmtId="0" fontId="1" fillId="0" borderId="0">
      <alignment vertical="center"/>
    </xf>
    <xf numFmtId="0" fontId="1" fillId="0" borderId="0"/>
    <xf numFmtId="0" fontId="10" fillId="0" borderId="0"/>
    <xf numFmtId="0" fontId="4" fillId="0" borderId="0">
      <alignment vertical="center"/>
    </xf>
    <xf numFmtId="0" fontId="1" fillId="0" borderId="0">
      <alignment vertical="center"/>
    </xf>
    <xf numFmtId="0" fontId="7" fillId="0" borderId="0"/>
    <xf numFmtId="0" fontId="7" fillId="0" borderId="0"/>
    <xf numFmtId="0" fontId="6" fillId="0" borderId="0"/>
    <xf numFmtId="0" fontId="31" fillId="0" borderId="0">
      <alignment horizontal="center"/>
    </xf>
    <xf numFmtId="0" fontId="31" fillId="0" borderId="0">
      <alignment horizontal="left"/>
    </xf>
    <xf numFmtId="0" fontId="31" fillId="0" borderId="0">
      <alignment horizontal="left"/>
    </xf>
    <xf numFmtId="176" fontId="32" fillId="0" borderId="10">
      <alignment horizontal="right"/>
    </xf>
  </cellStyleXfs>
  <cellXfs count="70">
    <xf numFmtId="0" fontId="0" fillId="0" borderId="0" xfId="0"/>
    <xf numFmtId="0" fontId="36" fillId="0" borderId="0" xfId="0" applyFont="1" applyAlignment="1" applyProtection="1">
      <protection locked="0"/>
    </xf>
    <xf numFmtId="0" fontId="7" fillId="0" borderId="0" xfId="0" applyFont="1" applyAlignment="1" applyProtection="1">
      <protection locked="0"/>
    </xf>
    <xf numFmtId="0" fontId="7" fillId="0" borderId="0" xfId="165" applyFont="1" applyProtection="1">
      <protection locked="0"/>
    </xf>
    <xf numFmtId="0" fontId="5" fillId="0" borderId="0" xfId="166" applyFont="1" applyBorder="1" applyAlignment="1" applyProtection="1">
      <alignment vertical="center"/>
      <protection locked="0"/>
    </xf>
    <xf numFmtId="177" fontId="2" fillId="24" borderId="11" xfId="164" applyNumberFormat="1" applyFont="1" applyFill="1" applyBorder="1" applyAlignment="1" applyProtection="1">
      <alignment horizontal="right" vertical="center"/>
      <protection locked="0"/>
    </xf>
    <xf numFmtId="0" fontId="37" fillId="0" borderId="0" xfId="163" applyFont="1" applyProtection="1">
      <alignment vertical="center"/>
      <protection locked="0"/>
    </xf>
    <xf numFmtId="0" fontId="2" fillId="0" borderId="0" xfId="163" applyFont="1" applyProtection="1">
      <alignment vertical="center"/>
      <protection locked="0"/>
    </xf>
    <xf numFmtId="0" fontId="2" fillId="0" borderId="0" xfId="0" applyFont="1" applyAlignment="1" applyProtection="1">
      <alignment horizontal="left" vertical="center"/>
      <protection locked="0"/>
    </xf>
    <xf numFmtId="0" fontId="10" fillId="0" borderId="0" xfId="0" applyFont="1" applyAlignment="1" applyProtection="1">
      <protection locked="0"/>
    </xf>
    <xf numFmtId="0" fontId="38" fillId="0" borderId="0" xfId="0" applyFont="1" applyAlignment="1" applyProtection="1">
      <alignment vertical="center"/>
      <protection locked="0"/>
    </xf>
    <xf numFmtId="0" fontId="2" fillId="0" borderId="0" xfId="0" applyFont="1" applyAlignment="1" applyProtection="1">
      <alignment vertical="center"/>
      <protection locked="0"/>
    </xf>
    <xf numFmtId="0" fontId="2" fillId="0" borderId="0" xfId="159" applyFont="1" applyAlignment="1" applyProtection="1">
      <alignment horizontal="left" vertical="center"/>
      <protection locked="0"/>
    </xf>
    <xf numFmtId="0" fontId="2" fillId="0" borderId="0" xfId="0" applyFont="1" applyProtection="1">
      <protection locked="0"/>
    </xf>
    <xf numFmtId="0" fontId="11" fillId="0" borderId="11" xfId="164" applyFont="1" applyBorder="1" applyAlignment="1" applyProtection="1">
      <alignment vertical="center"/>
      <protection locked="0"/>
    </xf>
    <xf numFmtId="0" fontId="11" fillId="0" borderId="11" xfId="164" applyFont="1" applyFill="1" applyBorder="1" applyAlignment="1" applyProtection="1">
      <alignment horizontal="center" vertical="center" wrapText="1"/>
      <protection locked="0"/>
    </xf>
    <xf numFmtId="0" fontId="11" fillId="0" borderId="0" xfId="164" applyFont="1" applyAlignment="1" applyProtection="1">
      <alignment vertical="center"/>
      <protection locked="0"/>
    </xf>
    <xf numFmtId="0" fontId="37" fillId="0" borderId="11" xfId="164" applyFont="1" applyBorder="1" applyAlignment="1" applyProtection="1">
      <alignment vertical="center"/>
      <protection locked="0"/>
    </xf>
    <xf numFmtId="0" fontId="11" fillId="0" borderId="12" xfId="0" applyFont="1" applyFill="1" applyBorder="1" applyAlignment="1" applyProtection="1">
      <alignment horizontal="left" vertical="center"/>
      <protection locked="0"/>
    </xf>
    <xf numFmtId="0" fontId="2" fillId="0" borderId="0" xfId="164" applyFont="1" applyAlignment="1" applyProtection="1">
      <alignment vertical="center"/>
      <protection locked="0"/>
    </xf>
    <xf numFmtId="177" fontId="2" fillId="0" borderId="0" xfId="164" applyNumberFormat="1" applyFont="1" applyAlignment="1" applyProtection="1">
      <alignment vertical="center"/>
      <protection locked="0"/>
    </xf>
    <xf numFmtId="0" fontId="2" fillId="0" borderId="12" xfId="0" applyFont="1" applyFill="1" applyBorder="1" applyAlignment="1" applyProtection="1">
      <alignment horizontal="left" vertical="center"/>
      <protection locked="0"/>
    </xf>
    <xf numFmtId="0" fontId="2" fillId="0" borderId="11" xfId="0" applyFont="1" applyBorder="1" applyAlignment="1" applyProtection="1">
      <alignment vertical="center" wrapText="1"/>
      <protection locked="0"/>
    </xf>
    <xf numFmtId="0" fontId="37" fillId="0" borderId="11" xfId="0" applyFont="1" applyBorder="1" applyAlignment="1" applyProtection="1">
      <alignment vertical="center"/>
      <protection locked="0"/>
    </xf>
    <xf numFmtId="0" fontId="2" fillId="0" borderId="11" xfId="0" applyFont="1" applyFill="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13" xfId="0" applyFont="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14" xfId="0" applyFont="1" applyBorder="1" applyAlignment="1" applyProtection="1">
      <alignment vertical="center" wrapText="1"/>
      <protection locked="0"/>
    </xf>
    <xf numFmtId="0" fontId="11" fillId="0" borderId="15" xfId="0" applyFont="1" applyFill="1" applyBorder="1" applyAlignment="1" applyProtection="1">
      <alignment horizontal="left" vertical="center" wrapText="1"/>
      <protection locked="0"/>
    </xf>
    <xf numFmtId="177" fontId="2" fillId="0" borderId="13" xfId="0" applyNumberFormat="1" applyFont="1" applyFill="1" applyBorder="1" applyAlignment="1" applyProtection="1">
      <alignment horizontal="left" vertical="center"/>
      <protection locked="0"/>
    </xf>
    <xf numFmtId="0" fontId="39" fillId="0" borderId="11" xfId="0" applyFont="1" applyBorder="1" applyAlignment="1" applyProtection="1">
      <alignment vertical="center" wrapText="1"/>
      <protection locked="0"/>
    </xf>
    <xf numFmtId="0" fontId="37" fillId="0" borderId="13" xfId="0" applyFont="1" applyBorder="1" applyAlignment="1" applyProtection="1">
      <alignment vertical="center"/>
      <protection locked="0"/>
    </xf>
    <xf numFmtId="0" fontId="37" fillId="0" borderId="0" xfId="0" applyFont="1" applyBorder="1" applyAlignment="1" applyProtection="1">
      <alignment vertical="center"/>
      <protection locked="0"/>
    </xf>
    <xf numFmtId="0" fontId="2" fillId="0" borderId="0" xfId="166" applyFont="1" applyBorder="1" applyAlignment="1" applyProtection="1">
      <alignment vertical="center"/>
      <protection locked="0"/>
    </xf>
    <xf numFmtId="0" fontId="2" fillId="0" borderId="0" xfId="166" applyFont="1" applyFill="1" applyBorder="1" applyAlignment="1" applyProtection="1">
      <alignment vertical="center"/>
      <protection locked="0"/>
    </xf>
    <xf numFmtId="0" fontId="2" fillId="0" borderId="0" xfId="0" applyFont="1" applyFill="1" applyAlignment="1" applyProtection="1">
      <alignment vertical="center"/>
      <protection locked="0"/>
    </xf>
    <xf numFmtId="0" fontId="11" fillId="0" borderId="0" xfId="0" applyFont="1" applyFill="1" applyAlignment="1" applyProtection="1">
      <alignment horizontal="left" vertical="center"/>
      <protection locked="0"/>
    </xf>
    <xf numFmtId="0" fontId="2" fillId="0" borderId="0" xfId="166" applyFont="1" applyAlignment="1" applyProtection="1">
      <alignment vertical="center"/>
      <protection locked="0"/>
    </xf>
    <xf numFmtId="177" fontId="2" fillId="25" borderId="11" xfId="164" applyNumberFormat="1" applyFont="1" applyFill="1" applyBorder="1" applyAlignment="1" applyProtection="1">
      <alignment horizontal="left" vertical="center"/>
    </xf>
    <xf numFmtId="177" fontId="2" fillId="25" borderId="15" xfId="0" applyNumberFormat="1" applyFont="1" applyFill="1" applyBorder="1" applyAlignment="1" applyProtection="1">
      <alignment horizontal="left" vertical="center" wrapText="1"/>
    </xf>
    <xf numFmtId="177" fontId="2" fillId="25" borderId="15" xfId="0" applyNumberFormat="1" applyFont="1" applyFill="1" applyBorder="1" applyAlignment="1" applyProtection="1">
      <alignment horizontal="left" vertical="center"/>
    </xf>
    <xf numFmtId="177" fontId="2" fillId="25" borderId="11" xfId="0" applyNumberFormat="1" applyFont="1" applyFill="1" applyBorder="1" applyAlignment="1" applyProtection="1">
      <alignment horizontal="left" vertical="center"/>
    </xf>
    <xf numFmtId="177" fontId="2" fillId="25" borderId="11" xfId="0" quotePrefix="1" applyNumberFormat="1" applyFont="1" applyFill="1" applyBorder="1" applyAlignment="1" applyProtection="1">
      <alignment horizontal="left" vertical="center"/>
    </xf>
    <xf numFmtId="177" fontId="2" fillId="26" borderId="11" xfId="164" applyNumberFormat="1" applyFont="1" applyFill="1" applyBorder="1" applyAlignment="1" applyProtection="1">
      <alignment horizontal="right" vertical="center"/>
    </xf>
    <xf numFmtId="0" fontId="11" fillId="0" borderId="12" xfId="164" applyFont="1" applyBorder="1" applyAlignment="1" applyProtection="1">
      <alignment horizontal="center" vertical="center"/>
      <protection locked="0"/>
    </xf>
    <xf numFmtId="0" fontId="2" fillId="0" borderId="12" xfId="164" quotePrefix="1"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2" fillId="0" borderId="11" xfId="0" quotePrefix="1" applyFont="1" applyBorder="1" applyAlignment="1" applyProtection="1">
      <alignment horizontal="center" vertical="center"/>
      <protection locked="0"/>
    </xf>
    <xf numFmtId="177" fontId="2" fillId="0" borderId="12" xfId="164" quotePrefix="1" applyNumberFormat="1" applyFont="1" applyFill="1" applyBorder="1" applyAlignment="1" applyProtection="1">
      <alignment horizontal="center" vertical="center"/>
      <protection locked="0"/>
    </xf>
    <xf numFmtId="177" fontId="2" fillId="0" borderId="11" xfId="0" quotePrefix="1" applyNumberFormat="1" applyFont="1" applyFill="1" applyBorder="1" applyAlignment="1" applyProtection="1">
      <alignment horizontal="center" vertical="center" wrapText="1"/>
      <protection locked="0"/>
    </xf>
    <xf numFmtId="177" fontId="2" fillId="0" borderId="11" xfId="0" applyNumberFormat="1" applyFont="1" applyFill="1" applyBorder="1" applyAlignment="1" applyProtection="1">
      <alignment horizontal="center" vertical="center" wrapText="1"/>
      <protection locked="0"/>
    </xf>
    <xf numFmtId="177" fontId="2" fillId="0" borderId="11" xfId="164" quotePrefix="1" applyNumberFormat="1" applyFont="1" applyFill="1" applyBorder="1" applyAlignment="1" applyProtection="1">
      <alignment horizontal="center" vertical="center"/>
      <protection locked="0"/>
    </xf>
    <xf numFmtId="0" fontId="37" fillId="0" borderId="0" xfId="166" applyFont="1" applyAlignment="1" applyProtection="1">
      <alignment horizontal="right" vertical="center"/>
      <protection locked="0"/>
    </xf>
    <xf numFmtId="0" fontId="2" fillId="0" borderId="0" xfId="0" applyFont="1" applyAlignment="1" applyProtection="1">
      <alignment horizontal="left"/>
      <protection locked="0"/>
    </xf>
    <xf numFmtId="0" fontId="2" fillId="0" borderId="0" xfId="0" applyFont="1" applyAlignment="1" applyProtection="1">
      <protection locked="0"/>
    </xf>
    <xf numFmtId="49" fontId="2" fillId="24" borderId="12" xfId="0" applyNumberFormat="1" applyFont="1" applyFill="1" applyBorder="1" applyAlignment="1" applyProtection="1">
      <alignment horizontal="left" vertical="center"/>
      <protection locked="0"/>
    </xf>
    <xf numFmtId="49" fontId="2" fillId="24" borderId="16" xfId="0" applyNumberFormat="1" applyFont="1" applyFill="1" applyBorder="1" applyAlignment="1" applyProtection="1">
      <alignment horizontal="left" vertical="center"/>
      <protection locked="0"/>
    </xf>
    <xf numFmtId="49" fontId="2" fillId="24" borderId="17" xfId="0" applyNumberFormat="1" applyFont="1" applyFill="1" applyBorder="1" applyAlignment="1" applyProtection="1">
      <alignment horizontal="left" vertical="center"/>
      <protection locked="0"/>
    </xf>
    <xf numFmtId="49" fontId="37" fillId="24" borderId="12" xfId="0" applyNumberFormat="1" applyFont="1" applyFill="1" applyBorder="1" applyAlignment="1" applyProtection="1">
      <alignment horizontal="left" vertical="center"/>
      <protection locked="0"/>
    </xf>
    <xf numFmtId="49" fontId="37" fillId="24" borderId="16" xfId="0" applyNumberFormat="1" applyFont="1" applyFill="1" applyBorder="1" applyAlignment="1" applyProtection="1">
      <alignment horizontal="left" vertical="center"/>
      <protection locked="0"/>
    </xf>
    <xf numFmtId="49" fontId="37" fillId="24" borderId="17" xfId="0" applyNumberFormat="1" applyFont="1" applyFill="1" applyBorder="1" applyAlignment="1" applyProtection="1">
      <alignment horizontal="left" vertical="center"/>
      <protection locked="0"/>
    </xf>
    <xf numFmtId="0" fontId="5" fillId="0" borderId="0" xfId="166" applyFont="1" applyAlignment="1" applyProtection="1">
      <alignment horizontal="left" vertical="top" wrapText="1"/>
      <protection locked="0"/>
    </xf>
    <xf numFmtId="0" fontId="11" fillId="0" borderId="12"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40" fillId="0" borderId="0" xfId="166" applyFont="1" applyAlignment="1" applyProtection="1">
      <alignment horizontal="left" vertical="center"/>
      <protection locked="0"/>
    </xf>
    <xf numFmtId="0" fontId="40" fillId="0" borderId="0" xfId="166" applyFont="1" applyFill="1" applyBorder="1" applyAlignment="1" applyProtection="1">
      <alignment horizontal="left" vertical="center" wrapText="1"/>
      <protection locked="0"/>
    </xf>
    <xf numFmtId="0" fontId="40" fillId="0" borderId="0" xfId="166" applyFont="1" applyAlignment="1" applyProtection="1">
      <alignment horizontal="left" vertical="center" wrapText="1"/>
      <protection locked="0"/>
    </xf>
    <xf numFmtId="0" fontId="40" fillId="0" borderId="0" xfId="166" applyFont="1" applyFill="1" applyAlignment="1" applyProtection="1">
      <alignment horizontal="left" vertical="center" wrapText="1"/>
      <protection locked="0"/>
    </xf>
    <xf numFmtId="0" fontId="40" fillId="0" borderId="0" xfId="166" applyFont="1" applyFill="1" applyAlignment="1" applyProtection="1">
      <alignment horizontal="left" vertical="center"/>
      <protection locked="0"/>
    </xf>
  </cellXfs>
  <cellStyles count="172">
    <cellStyle name="_Foreign Brokerage 08-20110104" xfId="1"/>
    <cellStyle name="_Foreign Equity08-20101231" xfId="2"/>
    <cellStyle name="_M_FS8700_201012_2" xfId="3"/>
    <cellStyle name="_M_FS8700_201106_2" xfId="4"/>
    <cellStyle name="_M_FS8700_201107_2-1" xfId="5"/>
    <cellStyle name="_Monthly-TSA債券庫存月報表-FBFE-20111130" xfId="6"/>
    <cellStyle name="_Weekly-TSA債券庫存周報表-FBFE-20110729_incd LATE" xfId="7"/>
    <cellStyle name="_證券商受託買賣外國有價證券統計報表(99 11 26)" xfId="8"/>
    <cellStyle name="20% - Accent1" xfId="9"/>
    <cellStyle name="20% - Accent2" xfId="10"/>
    <cellStyle name="20% - Accent3" xfId="11"/>
    <cellStyle name="20% - Accent4" xfId="12"/>
    <cellStyle name="20% - Accent5" xfId="13"/>
    <cellStyle name="20% - Accent6" xfId="14"/>
    <cellStyle name="40% - Accent1" xfId="15"/>
    <cellStyle name="40% - Accent2" xfId="16"/>
    <cellStyle name="40% - Accent3" xfId="17"/>
    <cellStyle name="40% - Accent4" xfId="18"/>
    <cellStyle name="40% - Accent5" xfId="19"/>
    <cellStyle name="40% - Accent6" xfId="20"/>
    <cellStyle name="60% - Accent1" xfId="21"/>
    <cellStyle name="60% - Accent2" xfId="22"/>
    <cellStyle name="60% - Accent3" xfId="23"/>
    <cellStyle name="60% - Accent4" xfId="24"/>
    <cellStyle name="60% - Accent5" xfId="25"/>
    <cellStyle name="60% - Accent6" xfId="26"/>
    <cellStyle name="Accent1" xfId="27"/>
    <cellStyle name="Accent2" xfId="28"/>
    <cellStyle name="Accent3" xfId="29"/>
    <cellStyle name="Accent4" xfId="30"/>
    <cellStyle name="Accent5" xfId="31"/>
    <cellStyle name="Accent6" xfId="32"/>
    <cellStyle name="Bad" xfId="33"/>
    <cellStyle name="Calculation" xfId="34"/>
    <cellStyle name="Check Cell"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rmal 10" xfId="45"/>
    <cellStyle name="Normal 100" xfId="46"/>
    <cellStyle name="Normal 101" xfId="47"/>
    <cellStyle name="Normal 102" xfId="48"/>
    <cellStyle name="Normal 103" xfId="49"/>
    <cellStyle name="Normal 104" xfId="50"/>
    <cellStyle name="Normal 105" xfId="51"/>
    <cellStyle name="Normal 11" xfId="52"/>
    <cellStyle name="Normal 12" xfId="53"/>
    <cellStyle name="Normal 13" xfId="54"/>
    <cellStyle name="Normal 14" xfId="55"/>
    <cellStyle name="Normal 15" xfId="56"/>
    <cellStyle name="Normal 16" xfId="57"/>
    <cellStyle name="Normal 17" xfId="58"/>
    <cellStyle name="Normal 18" xfId="59"/>
    <cellStyle name="Normal 19" xfId="60"/>
    <cellStyle name="Normal 2" xfId="61"/>
    <cellStyle name="Normal 2 2" xfId="62"/>
    <cellStyle name="Normal 20" xfId="63"/>
    <cellStyle name="Normal 21" xfId="64"/>
    <cellStyle name="Normal 22" xfId="65"/>
    <cellStyle name="Normal 23" xfId="66"/>
    <cellStyle name="Normal 24" xfId="67"/>
    <cellStyle name="Normal 25" xfId="68"/>
    <cellStyle name="Normal 26" xfId="69"/>
    <cellStyle name="Normal 27" xfId="70"/>
    <cellStyle name="Normal 28" xfId="71"/>
    <cellStyle name="Normal 29" xfId="72"/>
    <cellStyle name="Normal 3" xfId="73"/>
    <cellStyle name="Normal 3 2" xfId="74"/>
    <cellStyle name="Normal 30" xfId="75"/>
    <cellStyle name="Normal 31" xfId="76"/>
    <cellStyle name="Normal 32" xfId="77"/>
    <cellStyle name="Normal 33" xfId="78"/>
    <cellStyle name="Normal 34" xfId="79"/>
    <cellStyle name="Normal 35" xfId="80"/>
    <cellStyle name="Normal 36" xfId="81"/>
    <cellStyle name="Normal 37" xfId="82"/>
    <cellStyle name="Normal 38" xfId="83"/>
    <cellStyle name="Normal 39" xfId="84"/>
    <cellStyle name="Normal 4" xfId="85"/>
    <cellStyle name="Normal 40" xfId="86"/>
    <cellStyle name="Normal 41" xfId="87"/>
    <cellStyle name="Normal 42" xfId="88"/>
    <cellStyle name="Normal 43" xfId="89"/>
    <cellStyle name="Normal 44" xfId="90"/>
    <cellStyle name="Normal 45" xfId="91"/>
    <cellStyle name="Normal 46" xfId="92"/>
    <cellStyle name="Normal 47" xfId="93"/>
    <cellStyle name="Normal 48" xfId="94"/>
    <cellStyle name="Normal 49" xfId="95"/>
    <cellStyle name="Normal 5" xfId="96"/>
    <cellStyle name="Normal 50" xfId="97"/>
    <cellStyle name="Normal 51" xfId="98"/>
    <cellStyle name="Normal 52" xfId="99"/>
    <cellStyle name="Normal 53" xfId="100"/>
    <cellStyle name="Normal 54" xfId="101"/>
    <cellStyle name="Normal 55" xfId="102"/>
    <cellStyle name="Normal 56" xfId="103"/>
    <cellStyle name="Normal 57" xfId="104"/>
    <cellStyle name="Normal 58" xfId="105"/>
    <cellStyle name="Normal 59" xfId="106"/>
    <cellStyle name="Normal 6" xfId="107"/>
    <cellStyle name="Normal 60" xfId="108"/>
    <cellStyle name="Normal 61" xfId="109"/>
    <cellStyle name="Normal 62" xfId="110"/>
    <cellStyle name="Normal 63" xfId="111"/>
    <cellStyle name="Normal 64" xfId="112"/>
    <cellStyle name="Normal 65" xfId="113"/>
    <cellStyle name="Normal 66" xfId="114"/>
    <cellStyle name="Normal 67" xfId="115"/>
    <cellStyle name="Normal 68" xfId="116"/>
    <cellStyle name="Normal 69" xfId="117"/>
    <cellStyle name="Normal 7" xfId="118"/>
    <cellStyle name="Normal 70" xfId="119"/>
    <cellStyle name="Normal 71" xfId="120"/>
    <cellStyle name="Normal 72" xfId="121"/>
    <cellStyle name="Normal 73" xfId="122"/>
    <cellStyle name="Normal 74" xfId="123"/>
    <cellStyle name="Normal 75" xfId="124"/>
    <cellStyle name="Normal 76" xfId="125"/>
    <cellStyle name="Normal 77" xfId="126"/>
    <cellStyle name="Normal 78" xfId="127"/>
    <cellStyle name="Normal 79" xfId="128"/>
    <cellStyle name="Normal 8" xfId="129"/>
    <cellStyle name="Normal 80" xfId="130"/>
    <cellStyle name="Normal 81" xfId="131"/>
    <cellStyle name="Normal 82" xfId="132"/>
    <cellStyle name="Normal 83" xfId="133"/>
    <cellStyle name="Normal 84" xfId="134"/>
    <cellStyle name="Normal 85" xfId="135"/>
    <cellStyle name="Normal 86" xfId="136"/>
    <cellStyle name="Normal 87" xfId="137"/>
    <cellStyle name="Normal 88" xfId="138"/>
    <cellStyle name="Normal 89" xfId="139"/>
    <cellStyle name="Normal 9" xfId="140"/>
    <cellStyle name="Normal 90" xfId="141"/>
    <cellStyle name="Normal 91" xfId="142"/>
    <cellStyle name="Normal 92" xfId="143"/>
    <cellStyle name="Normal 93" xfId="144"/>
    <cellStyle name="Normal 94" xfId="145"/>
    <cellStyle name="Normal 95" xfId="146"/>
    <cellStyle name="Normal 96" xfId="147"/>
    <cellStyle name="Normal 97" xfId="148"/>
    <cellStyle name="Normal 98" xfId="149"/>
    <cellStyle name="Normal 99" xfId="150"/>
    <cellStyle name="Normal_CSTL Cash Bond List (New)" xfId="151"/>
    <cellStyle name="Note" xfId="152"/>
    <cellStyle name="Output" xfId="153"/>
    <cellStyle name="Style 1" xfId="154"/>
    <cellStyle name="Title" xfId="155"/>
    <cellStyle name="Total" xfId="156"/>
    <cellStyle name="Warning Text" xfId="157"/>
    <cellStyle name="一般" xfId="0" builtinId="0"/>
    <cellStyle name="一般 2" xfId="158"/>
    <cellStyle name="一般 2 2" xfId="159"/>
    <cellStyle name="一般 3" xfId="160"/>
    <cellStyle name="一般 6" xfId="161"/>
    <cellStyle name="一般 7" xfId="162"/>
    <cellStyle name="一般_(附件五)自行買賣外國有價證券申報作業" xfId="163"/>
    <cellStyle name="一般_102資產負債表Input初稿設計-2" xfId="164"/>
    <cellStyle name="一般_FOA001D" xfId="165"/>
    <cellStyle name="一般_Input-經研處" xfId="166"/>
    <cellStyle name="樣式 1" xfId="167"/>
    <cellStyle name="證券股份有限公司受託買賣外國有價證券業務開戶清冊_xl24" xfId="168"/>
    <cellStyle name="證券商受託買賣外國有價證券交易國家及商品結構統計月報表_d" xfId="169"/>
    <cellStyle name="證券商受託買賣外國有價證券投資人分類統計月報表_d" xfId="170"/>
    <cellStyle name="證券商受託買賣外國有價證券委託方式統計月報表_xl35" xfId="1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P/division/&#26377;&#20729;&#35657;&#21048;/&#22283;&#38555;&#20445;&#38570;&#26989;&#21209;OIU/DIU&#20445;&#30332;&#20013;&#24515;&#34920;/&#29986;&#38570;&#26376;&#2257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cyao/AppData/Local/Microsoft/Windows/Temporary%20Internet%20Files/Content.IE5/D7BE06QI/&#29986;&#38570;6-4&#20633;&#20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5"/>
      <sheetName val="表06"/>
      <sheetName val="表06-1"/>
      <sheetName val="表06-2"/>
      <sheetName val="表06-3"/>
      <sheetName val="表07"/>
      <sheetName val="表07(總計)"/>
      <sheetName val="表08"/>
      <sheetName val="表09"/>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表18"/>
      <sheetName val="表19"/>
      <sheetName val="表20"/>
      <sheetName val="格式檢查"/>
      <sheetName val="數學勾稽"/>
      <sheetName val="適法性稽核"/>
      <sheetName val="合理性稽核"/>
      <sheetName val="引申變數"/>
      <sheetName val="代碼資料"/>
      <sheetName val="轉檔資訊"/>
    </sheetNames>
    <sheetDataSet>
      <sheetData sheetId="0"/>
      <sheetData sheetId="1"/>
      <sheetData sheetId="2"/>
      <sheetData sheetId="3">
        <row r="6">
          <cell r="E6">
            <v>0</v>
          </cell>
        </row>
        <row r="197">
          <cell r="E197">
            <v>0</v>
          </cell>
        </row>
        <row r="268">
          <cell r="E268">
            <v>0</v>
          </cell>
        </row>
        <row r="307">
          <cell r="E307">
            <v>0</v>
          </cell>
        </row>
        <row r="341">
          <cell r="E341">
            <v>0</v>
          </cell>
        </row>
      </sheetData>
      <sheetData sheetId="4"/>
      <sheetData sheetId="5"/>
      <sheetData sheetId="6"/>
      <sheetData sheetId="7"/>
      <sheetData sheetId="8"/>
      <sheetData sheetId="9">
        <row r="8">
          <cell r="C8">
            <v>0</v>
          </cell>
          <cell r="D8">
            <v>0</v>
          </cell>
          <cell r="E8">
            <v>0</v>
          </cell>
          <cell r="F8">
            <v>0</v>
          </cell>
          <cell r="G8">
            <v>0</v>
          </cell>
          <cell r="H8">
            <v>0</v>
          </cell>
          <cell r="I8">
            <v>0</v>
          </cell>
          <cell r="J8">
            <v>0</v>
          </cell>
          <cell r="K8">
            <v>0</v>
          </cell>
          <cell r="L8">
            <v>0</v>
          </cell>
          <cell r="M8">
            <v>0</v>
          </cell>
          <cell r="N8">
            <v>0</v>
          </cell>
          <cell r="P8">
            <v>0</v>
          </cell>
          <cell r="Q8">
            <v>0</v>
          </cell>
          <cell r="R8">
            <v>0</v>
          </cell>
          <cell r="S8">
            <v>0</v>
          </cell>
          <cell r="T8">
            <v>0</v>
          </cell>
          <cell r="U8">
            <v>0</v>
          </cell>
          <cell r="V8">
            <v>0</v>
          </cell>
          <cell r="W8">
            <v>0</v>
          </cell>
          <cell r="X8">
            <v>0</v>
          </cell>
          <cell r="Y8">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6-4"/>
    </sheetNames>
    <sheetDataSet>
      <sheetData sheetId="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40"/>
  <sheetViews>
    <sheetView showGridLines="0" tabSelected="1" topLeftCell="B1" zoomScaleNormal="100" zoomScaleSheetLayoutView="80" workbookViewId="0">
      <selection activeCell="C3" sqref="C3:E3"/>
    </sheetView>
  </sheetViews>
  <sheetFormatPr defaultColWidth="9" defaultRowHeight="16.5"/>
  <cols>
    <col min="1" max="1" width="31.125" style="38" customWidth="1"/>
    <col min="2" max="2" width="11.25" style="38" customWidth="1"/>
    <col min="3" max="3" width="36.875" style="38" customWidth="1"/>
    <col min="4" max="4" width="11" style="38" customWidth="1"/>
    <col min="5" max="5" width="11.125" style="38" customWidth="1"/>
    <col min="6" max="6" width="36.875" style="38" customWidth="1"/>
    <col min="7" max="7" width="11" style="38" customWidth="1"/>
    <col min="8" max="62" width="9" style="38" hidden="1" customWidth="1"/>
    <col min="63" max="16384" width="9" style="38"/>
  </cols>
  <sheetData>
    <row r="1" spans="1:62" s="7" customFormat="1">
      <c r="A1" s="6" t="str">
        <f>IF(COUNTBLANK(A9:A28)+COUNTBLANK(F1)=21,"","本表有誤")</f>
        <v/>
      </c>
      <c r="B1" s="8" t="s">
        <v>69</v>
      </c>
      <c r="C1" s="56"/>
      <c r="D1" s="57"/>
      <c r="E1" s="58"/>
      <c r="F1" s="6" t="str">
        <f>IF(C1&lt;&gt;"",IF(LEN(C1)&lt;&gt;4,"銀行代號為4碼",""),"")</f>
        <v/>
      </c>
      <c r="BA1" s="1" t="str">
        <f>SUBSTITUTE(SUBSTITUTE(C3," ",""),"　","")</f>
        <v>民國107年月</v>
      </c>
      <c r="BB1" s="2" t="str">
        <f>LEFT(BA1,FIND("月",BA1,1))</f>
        <v>民國107年月</v>
      </c>
      <c r="BC1" s="3" t="str">
        <f>MID(BA1,FIND("民國",BA1,1)+2,FIND("年",BA1,1)-FIND("民國",BA1,1)-2)</f>
        <v>107</v>
      </c>
      <c r="BD1" s="3" t="str">
        <f>MID(BA1,FIND("年",BA1,1)+1,FIND("月",BA1,1)-FIND("年",BA1,1)-1)</f>
        <v/>
      </c>
      <c r="BE1" s="3" t="str">
        <f>(BC1+1911) &amp; RIGHT("0" &amp; BD1,2)</f>
        <v>20180</v>
      </c>
      <c r="BF1" s="9" t="s">
        <v>30</v>
      </c>
      <c r="BG1" s="10" t="s">
        <v>33</v>
      </c>
      <c r="BH1" s="9" t="s">
        <v>31</v>
      </c>
      <c r="BI1" s="3">
        <v>2</v>
      </c>
      <c r="BJ1" s="9" t="s">
        <v>32</v>
      </c>
    </row>
    <row r="2" spans="1:62" s="7" customFormat="1">
      <c r="B2" s="8" t="s">
        <v>70</v>
      </c>
      <c r="C2" s="56"/>
      <c r="D2" s="57"/>
      <c r="E2" s="58"/>
    </row>
    <row r="3" spans="1:62" s="7" customFormat="1">
      <c r="B3" s="11" t="s">
        <v>1</v>
      </c>
      <c r="C3" s="59" t="s">
        <v>99</v>
      </c>
      <c r="D3" s="60"/>
      <c r="E3" s="61"/>
      <c r="G3" s="12"/>
    </row>
    <row r="4" spans="1:62" s="7" customFormat="1">
      <c r="B4" s="8" t="s">
        <v>2</v>
      </c>
      <c r="C4" s="13" t="s">
        <v>20</v>
      </c>
      <c r="D4" s="13"/>
    </row>
    <row r="5" spans="1:62" s="7" customFormat="1">
      <c r="B5" s="11" t="s">
        <v>3</v>
      </c>
      <c r="C5" s="13" t="s">
        <v>77</v>
      </c>
      <c r="D5" s="13"/>
    </row>
    <row r="6" spans="1:62" s="7" customFormat="1">
      <c r="B6" s="8" t="s">
        <v>0</v>
      </c>
      <c r="C6" s="13" t="s">
        <v>4</v>
      </c>
      <c r="D6" s="13"/>
    </row>
    <row r="7" spans="1:62">
      <c r="G7" s="53" t="s">
        <v>76</v>
      </c>
    </row>
    <row r="8" spans="1:62" s="16" customFormat="1" ht="18" customHeight="1">
      <c r="A8" s="14" t="s">
        <v>28</v>
      </c>
      <c r="B8" s="63" t="s">
        <v>8</v>
      </c>
      <c r="C8" s="64"/>
      <c r="D8" s="15" t="s">
        <v>6</v>
      </c>
      <c r="E8" s="63" t="s">
        <v>9</v>
      </c>
      <c r="F8" s="64"/>
      <c r="G8" s="15" t="s">
        <v>6</v>
      </c>
    </row>
    <row r="9" spans="1:62" s="19" customFormat="1" ht="18" customHeight="1">
      <c r="A9" s="17"/>
      <c r="B9" s="45" t="s">
        <v>29</v>
      </c>
      <c r="C9" s="18" t="s">
        <v>78</v>
      </c>
      <c r="D9" s="39"/>
      <c r="E9" s="45" t="s">
        <v>29</v>
      </c>
      <c r="F9" s="18" t="s">
        <v>79</v>
      </c>
      <c r="G9" s="39"/>
      <c r="I9" s="20"/>
      <c r="J9" s="20"/>
      <c r="L9" s="19" t="str">
        <f>IF(ISERROR(SUM(I9)),"D欄請輸入整數",IF(SUM(D9)=SUM(I9),"","D欄請輸入整數"))</f>
        <v/>
      </c>
      <c r="M9" s="19" t="str">
        <f>IF(ISERROR(SUM(J9)),"G欄請輸入整數",IF(SUM(G9)=SUM(J9),"","G欄請輸入整數"))</f>
        <v/>
      </c>
    </row>
    <row r="10" spans="1:62" s="19" customFormat="1" ht="18" customHeight="1">
      <c r="A10" s="17" t="str">
        <f>L10&amp;M10</f>
        <v/>
      </c>
      <c r="B10" s="46" t="s">
        <v>34</v>
      </c>
      <c r="C10" s="21" t="s">
        <v>80</v>
      </c>
      <c r="D10" s="44">
        <f>D11+D12</f>
        <v>0</v>
      </c>
      <c r="E10" s="49" t="s">
        <v>56</v>
      </c>
      <c r="F10" s="21" t="s">
        <v>81</v>
      </c>
      <c r="G10" s="5"/>
      <c r="H10" s="7"/>
      <c r="I10" s="20">
        <f>INT(D10)</f>
        <v>0</v>
      </c>
      <c r="J10" s="20">
        <f>INT(G10)</f>
        <v>0</v>
      </c>
      <c r="L10" s="19" t="str">
        <f>IF(ISERROR(SUM(I10)),"D欄請輸入整數",IF(SUM(D10)=SUM(I10),"","D欄請輸入整數"))</f>
        <v/>
      </c>
      <c r="M10" s="19" t="str">
        <f>IF(ISERROR(SUM(J10)),"G欄請輸入整數",IF(SUM(G10)=SUM(J10),"","G欄請輸入整數"))</f>
        <v/>
      </c>
    </row>
    <row r="11" spans="1:62" s="19" customFormat="1" ht="18" customHeight="1">
      <c r="A11" s="17" t="str">
        <f>L11&amp;M11</f>
        <v/>
      </c>
      <c r="B11" s="46" t="s">
        <v>35</v>
      </c>
      <c r="C11" s="21" t="s">
        <v>11</v>
      </c>
      <c r="D11" s="5"/>
      <c r="E11" s="49" t="s">
        <v>57</v>
      </c>
      <c r="F11" s="21" t="s">
        <v>82</v>
      </c>
      <c r="G11" s="44">
        <f>G12+G13</f>
        <v>0</v>
      </c>
      <c r="I11" s="20">
        <f t="shared" ref="I11:I28" si="0">INT(D11)</f>
        <v>0</v>
      </c>
      <c r="J11" s="20">
        <f t="shared" ref="J11:J28" si="1">INT(G11)</f>
        <v>0</v>
      </c>
      <c r="L11" s="19" t="str">
        <f t="shared" ref="L11:L28" si="2">IF(ISERROR(SUM(I11)),"D欄請輸入整數",IF(SUM(D11)=SUM(I11),"","D欄請輸入整數"))</f>
        <v/>
      </c>
      <c r="M11" s="19" t="str">
        <f t="shared" ref="M11:M16" si="3">IF(ISERROR(SUM(J11)),"G欄請輸入整數",IF(SUM(G11)=SUM(J11),"","G欄請輸入整數"))</f>
        <v/>
      </c>
    </row>
    <row r="12" spans="1:62" s="19" customFormat="1" ht="18" customHeight="1">
      <c r="A12" s="17" t="str">
        <f t="shared" ref="A12:A24" si="4">L12&amp;M12</f>
        <v/>
      </c>
      <c r="B12" s="46" t="s">
        <v>36</v>
      </c>
      <c r="C12" s="21" t="s">
        <v>12</v>
      </c>
      <c r="D12" s="5"/>
      <c r="E12" s="49" t="s">
        <v>58</v>
      </c>
      <c r="F12" s="21" t="s">
        <v>26</v>
      </c>
      <c r="G12" s="5"/>
      <c r="I12" s="20">
        <f t="shared" si="0"/>
        <v>0</v>
      </c>
      <c r="J12" s="20">
        <f t="shared" si="1"/>
        <v>0</v>
      </c>
      <c r="L12" s="19" t="str">
        <f t="shared" si="2"/>
        <v/>
      </c>
      <c r="M12" s="19" t="str">
        <f t="shared" si="3"/>
        <v/>
      </c>
    </row>
    <row r="13" spans="1:62" s="19" customFormat="1" ht="18" customHeight="1">
      <c r="A13" s="17" t="str">
        <f t="shared" si="4"/>
        <v/>
      </c>
      <c r="B13" s="46" t="s">
        <v>37</v>
      </c>
      <c r="C13" s="21" t="s">
        <v>71</v>
      </c>
      <c r="D13" s="5"/>
      <c r="E13" s="49" t="s">
        <v>59</v>
      </c>
      <c r="F13" s="21" t="s">
        <v>10</v>
      </c>
      <c r="G13" s="5"/>
      <c r="I13" s="20">
        <f t="shared" si="0"/>
        <v>0</v>
      </c>
      <c r="J13" s="20">
        <f t="shared" si="1"/>
        <v>0</v>
      </c>
      <c r="L13" s="19" t="str">
        <f t="shared" si="2"/>
        <v/>
      </c>
      <c r="M13" s="19" t="str">
        <f t="shared" si="3"/>
        <v/>
      </c>
    </row>
    <row r="14" spans="1:62" s="19" customFormat="1" ht="18" customHeight="1">
      <c r="A14" s="17" t="str">
        <f t="shared" si="4"/>
        <v/>
      </c>
      <c r="B14" s="46" t="s">
        <v>38</v>
      </c>
      <c r="C14" s="22" t="s">
        <v>72</v>
      </c>
      <c r="D14" s="5"/>
      <c r="E14" s="49" t="s">
        <v>60</v>
      </c>
      <c r="F14" s="22" t="s">
        <v>74</v>
      </c>
      <c r="G14" s="5"/>
      <c r="I14" s="20">
        <f t="shared" si="0"/>
        <v>0</v>
      </c>
      <c r="J14" s="20">
        <f t="shared" si="1"/>
        <v>0</v>
      </c>
      <c r="L14" s="19" t="str">
        <f t="shared" si="2"/>
        <v/>
      </c>
      <c r="M14" s="19" t="str">
        <f t="shared" si="3"/>
        <v/>
      </c>
    </row>
    <row r="15" spans="1:62" s="11" customFormat="1" ht="18" customHeight="1">
      <c r="A15" s="23" t="str">
        <f t="shared" si="4"/>
        <v/>
      </c>
      <c r="B15" s="46" t="s">
        <v>39</v>
      </c>
      <c r="C15" s="22" t="s">
        <v>73</v>
      </c>
      <c r="D15" s="5"/>
      <c r="E15" s="49" t="s">
        <v>61</v>
      </c>
      <c r="F15" s="22" t="s">
        <v>75</v>
      </c>
      <c r="G15" s="5"/>
      <c r="I15" s="20">
        <f t="shared" si="0"/>
        <v>0</v>
      </c>
      <c r="J15" s="20">
        <f t="shared" si="1"/>
        <v>0</v>
      </c>
      <c r="L15" s="19" t="str">
        <f t="shared" si="2"/>
        <v/>
      </c>
      <c r="M15" s="19" t="str">
        <f t="shared" si="3"/>
        <v/>
      </c>
    </row>
    <row r="16" spans="1:62" s="11" customFormat="1" ht="18" customHeight="1">
      <c r="A16" s="23" t="str">
        <f t="shared" si="4"/>
        <v/>
      </c>
      <c r="B16" s="46" t="s">
        <v>40</v>
      </c>
      <c r="C16" s="24" t="s">
        <v>27</v>
      </c>
      <c r="D16" s="44">
        <f>D17+D18</f>
        <v>0</v>
      </c>
      <c r="E16" s="49" t="s">
        <v>62</v>
      </c>
      <c r="F16" s="25" t="s">
        <v>21</v>
      </c>
      <c r="G16" s="5"/>
      <c r="H16" s="19"/>
      <c r="I16" s="20">
        <f t="shared" si="0"/>
        <v>0</v>
      </c>
      <c r="J16" s="20">
        <f t="shared" si="1"/>
        <v>0</v>
      </c>
      <c r="L16" s="19" t="str">
        <f t="shared" si="2"/>
        <v/>
      </c>
      <c r="M16" s="19" t="str">
        <f t="shared" si="3"/>
        <v/>
      </c>
    </row>
    <row r="17" spans="1:13" s="27" customFormat="1" ht="18" customHeight="1">
      <c r="A17" s="23" t="str">
        <f>L17</f>
        <v/>
      </c>
      <c r="B17" s="46" t="s">
        <v>41</v>
      </c>
      <c r="C17" s="22" t="s">
        <v>18</v>
      </c>
      <c r="D17" s="5"/>
      <c r="E17" s="50"/>
      <c r="F17" s="22"/>
      <c r="G17" s="43"/>
      <c r="H17" s="26"/>
      <c r="I17" s="20">
        <f t="shared" si="0"/>
        <v>0</v>
      </c>
      <c r="J17" s="20"/>
      <c r="L17" s="19" t="str">
        <f t="shared" si="2"/>
        <v/>
      </c>
      <c r="M17" s="19"/>
    </row>
    <row r="18" spans="1:13" s="27" customFormat="1" ht="18" customHeight="1">
      <c r="A18" s="23" t="str">
        <f>L18</f>
        <v/>
      </c>
      <c r="B18" s="46" t="s">
        <v>42</v>
      </c>
      <c r="C18" s="22" t="s">
        <v>19</v>
      </c>
      <c r="D18" s="5"/>
      <c r="E18" s="51"/>
      <c r="F18" s="22"/>
      <c r="G18" s="42"/>
      <c r="H18" s="26"/>
      <c r="I18" s="20">
        <f t="shared" si="0"/>
        <v>0</v>
      </c>
      <c r="J18" s="20"/>
      <c r="L18" s="19" t="str">
        <f t="shared" si="2"/>
        <v/>
      </c>
      <c r="M18" s="19"/>
    </row>
    <row r="19" spans="1:13" s="27" customFormat="1" ht="18" customHeight="1">
      <c r="A19" s="23" t="str">
        <f t="shared" si="4"/>
        <v/>
      </c>
      <c r="B19" s="46" t="s">
        <v>43</v>
      </c>
      <c r="C19" s="22" t="s">
        <v>24</v>
      </c>
      <c r="D19" s="44">
        <f>D20+D21+D22</f>
        <v>0</v>
      </c>
      <c r="E19" s="52" t="s">
        <v>63</v>
      </c>
      <c r="F19" s="22" t="s">
        <v>25</v>
      </c>
      <c r="G19" s="44">
        <f>G20+G21+G22</f>
        <v>0</v>
      </c>
      <c r="H19" s="26"/>
      <c r="I19" s="20">
        <f t="shared" si="0"/>
        <v>0</v>
      </c>
      <c r="J19" s="20">
        <f t="shared" si="1"/>
        <v>0</v>
      </c>
      <c r="L19" s="19" t="str">
        <f t="shared" si="2"/>
        <v/>
      </c>
      <c r="M19" s="19" t="str">
        <f t="shared" ref="M19:M24" si="5">IF(ISERROR(SUM(J19)),"G欄請輸入整數",IF(SUM(G19)=SUM(J19),"","G欄請輸入整數"))</f>
        <v/>
      </c>
    </row>
    <row r="20" spans="1:13" s="27" customFormat="1" ht="18" customHeight="1">
      <c r="A20" s="23" t="str">
        <f t="shared" si="4"/>
        <v/>
      </c>
      <c r="B20" s="46" t="s">
        <v>44</v>
      </c>
      <c r="C20" s="22" t="s">
        <v>13</v>
      </c>
      <c r="D20" s="5"/>
      <c r="E20" s="52" t="s">
        <v>64</v>
      </c>
      <c r="F20" s="22" t="s">
        <v>13</v>
      </c>
      <c r="G20" s="5"/>
      <c r="H20" s="26"/>
      <c r="I20" s="20">
        <f t="shared" si="0"/>
        <v>0</v>
      </c>
      <c r="J20" s="20">
        <f t="shared" si="1"/>
        <v>0</v>
      </c>
      <c r="L20" s="19" t="str">
        <f t="shared" si="2"/>
        <v/>
      </c>
      <c r="M20" s="19" t="str">
        <f t="shared" si="5"/>
        <v/>
      </c>
    </row>
    <row r="21" spans="1:13" s="27" customFormat="1" ht="18" customHeight="1">
      <c r="A21" s="23" t="str">
        <f t="shared" si="4"/>
        <v/>
      </c>
      <c r="B21" s="46" t="s">
        <v>45</v>
      </c>
      <c r="C21" s="22" t="s">
        <v>22</v>
      </c>
      <c r="D21" s="5"/>
      <c r="E21" s="52" t="s">
        <v>65</v>
      </c>
      <c r="F21" s="22" t="s">
        <v>22</v>
      </c>
      <c r="G21" s="5"/>
      <c r="H21" s="26"/>
      <c r="I21" s="20">
        <f t="shared" si="0"/>
        <v>0</v>
      </c>
      <c r="J21" s="20">
        <f t="shared" si="1"/>
        <v>0</v>
      </c>
      <c r="L21" s="19" t="str">
        <f t="shared" si="2"/>
        <v/>
      </c>
      <c r="M21" s="19" t="str">
        <f t="shared" si="5"/>
        <v/>
      </c>
    </row>
    <row r="22" spans="1:13" s="27" customFormat="1" ht="18" customHeight="1">
      <c r="A22" s="23" t="str">
        <f t="shared" si="4"/>
        <v/>
      </c>
      <c r="B22" s="46" t="s">
        <v>46</v>
      </c>
      <c r="C22" s="22" t="s">
        <v>23</v>
      </c>
      <c r="D22" s="5"/>
      <c r="E22" s="52" t="s">
        <v>66</v>
      </c>
      <c r="F22" s="22" t="s">
        <v>23</v>
      </c>
      <c r="G22" s="5"/>
      <c r="H22" s="26"/>
      <c r="I22" s="20">
        <f t="shared" si="0"/>
        <v>0</v>
      </c>
      <c r="J22" s="20">
        <f t="shared" si="1"/>
        <v>0</v>
      </c>
      <c r="L22" s="19" t="str">
        <f t="shared" si="2"/>
        <v/>
      </c>
      <c r="M22" s="19" t="str">
        <f t="shared" si="5"/>
        <v/>
      </c>
    </row>
    <row r="23" spans="1:13" s="27" customFormat="1" ht="18" customHeight="1">
      <c r="A23" s="23" t="str">
        <f t="shared" si="4"/>
        <v/>
      </c>
      <c r="B23" s="46" t="s">
        <v>47</v>
      </c>
      <c r="C23" s="22" t="s">
        <v>83</v>
      </c>
      <c r="D23" s="5"/>
      <c r="E23" s="52" t="s">
        <v>67</v>
      </c>
      <c r="F23" s="22" t="s">
        <v>84</v>
      </c>
      <c r="G23" s="5"/>
      <c r="H23" s="26"/>
      <c r="I23" s="20">
        <f t="shared" si="0"/>
        <v>0</v>
      </c>
      <c r="J23" s="20">
        <f t="shared" si="1"/>
        <v>0</v>
      </c>
      <c r="L23" s="19" t="str">
        <f t="shared" si="2"/>
        <v/>
      </c>
      <c r="M23" s="19" t="str">
        <f t="shared" si="5"/>
        <v/>
      </c>
    </row>
    <row r="24" spans="1:13" s="27" customFormat="1" ht="18" customHeight="1" thickBot="1">
      <c r="A24" s="23" t="str">
        <f t="shared" si="4"/>
        <v/>
      </c>
      <c r="B24" s="46" t="s">
        <v>48</v>
      </c>
      <c r="C24" s="28" t="s">
        <v>85</v>
      </c>
      <c r="D24" s="5"/>
      <c r="E24" s="52" t="s">
        <v>68</v>
      </c>
      <c r="F24" s="28" t="s">
        <v>86</v>
      </c>
      <c r="G24" s="5"/>
      <c r="H24" s="26"/>
      <c r="I24" s="20">
        <f t="shared" si="0"/>
        <v>0</v>
      </c>
      <c r="J24" s="20">
        <f t="shared" si="1"/>
        <v>0</v>
      </c>
      <c r="L24" s="19" t="str">
        <f t="shared" si="2"/>
        <v/>
      </c>
      <c r="M24" s="19" t="str">
        <f t="shared" si="5"/>
        <v/>
      </c>
    </row>
    <row r="25" spans="1:13" s="27" customFormat="1" ht="18" customHeight="1" thickTop="1">
      <c r="A25" s="23"/>
      <c r="B25" s="47" t="s">
        <v>52</v>
      </c>
      <c r="C25" s="29" t="s">
        <v>87</v>
      </c>
      <c r="D25" s="40"/>
      <c r="E25" s="47" t="s">
        <v>52</v>
      </c>
      <c r="F25" s="29" t="s">
        <v>88</v>
      </c>
      <c r="G25" s="41"/>
      <c r="H25" s="26"/>
      <c r="I25" s="20"/>
      <c r="J25" s="20"/>
      <c r="L25" s="19" t="str">
        <f t="shared" si="2"/>
        <v/>
      </c>
      <c r="M25" s="19" t="str">
        <f>IF(ISERROR(SUM(J25)),"請輸入整數",IF(SUM(G25)=SUM(J25),"","請輸入整數"))</f>
        <v/>
      </c>
    </row>
    <row r="26" spans="1:13" s="27" customFormat="1" ht="18" customHeight="1">
      <c r="A26" s="23" t="str">
        <f>IF(D27+D28&gt;D26,"加總錯誤","")&amp;L26&amp;M26</f>
        <v/>
      </c>
      <c r="B26" s="48" t="s">
        <v>49</v>
      </c>
      <c r="C26" s="22" t="s">
        <v>89</v>
      </c>
      <c r="D26" s="5"/>
      <c r="E26" s="52" t="s">
        <v>53</v>
      </c>
      <c r="F26" s="22" t="s">
        <v>90</v>
      </c>
      <c r="G26" s="44">
        <f>G27+G28</f>
        <v>0</v>
      </c>
      <c r="H26" s="30"/>
      <c r="I26" s="20">
        <f t="shared" si="0"/>
        <v>0</v>
      </c>
      <c r="J26" s="20">
        <f t="shared" si="1"/>
        <v>0</v>
      </c>
      <c r="L26" s="19" t="str">
        <f t="shared" si="2"/>
        <v/>
      </c>
      <c r="M26" s="19" t="str">
        <f>IF(ISERROR(SUM(J26)),"G欄請輸入整數",IF(SUM(G26)=SUM(J26),"","G欄請輸入整數"))</f>
        <v/>
      </c>
    </row>
    <row r="27" spans="1:13" s="33" customFormat="1" ht="18" customHeight="1">
      <c r="A27" s="23" t="str">
        <f>L27&amp;M27</f>
        <v/>
      </c>
      <c r="B27" s="48" t="s">
        <v>50</v>
      </c>
      <c r="C27" s="31" t="s">
        <v>16</v>
      </c>
      <c r="D27" s="5"/>
      <c r="E27" s="52" t="s">
        <v>54</v>
      </c>
      <c r="F27" s="31" t="s">
        <v>14</v>
      </c>
      <c r="G27" s="5"/>
      <c r="H27" s="32"/>
      <c r="I27" s="20">
        <f t="shared" si="0"/>
        <v>0</v>
      </c>
      <c r="J27" s="20">
        <f t="shared" si="1"/>
        <v>0</v>
      </c>
      <c r="L27" s="19" t="str">
        <f t="shared" si="2"/>
        <v/>
      </c>
      <c r="M27" s="19" t="str">
        <f>IF(ISERROR(SUM(J27)),"G欄請輸入整數",IF(SUM(G27)=SUM(J27),"","G欄請輸入整數"))</f>
        <v/>
      </c>
    </row>
    <row r="28" spans="1:13" s="33" customFormat="1" ht="18" customHeight="1">
      <c r="A28" s="23" t="str">
        <f>L28&amp;M28</f>
        <v/>
      </c>
      <c r="B28" s="48" t="s">
        <v>51</v>
      </c>
      <c r="C28" s="31" t="s">
        <v>17</v>
      </c>
      <c r="D28" s="5"/>
      <c r="E28" s="52" t="s">
        <v>55</v>
      </c>
      <c r="F28" s="31" t="s">
        <v>15</v>
      </c>
      <c r="G28" s="5"/>
      <c r="H28" s="32"/>
      <c r="I28" s="20">
        <f t="shared" si="0"/>
        <v>0</v>
      </c>
      <c r="J28" s="20">
        <f t="shared" si="1"/>
        <v>0</v>
      </c>
      <c r="L28" s="19" t="str">
        <f t="shared" si="2"/>
        <v/>
      </c>
      <c r="M28" s="19" t="str">
        <f>IF(ISERROR(SUM(J28)),"G欄請輸入整數",IF(SUM(G28)=SUM(J28),"","G欄請輸入整數"))</f>
        <v/>
      </c>
    </row>
    <row r="29" spans="1:13" s="34" customFormat="1" ht="14.1" customHeight="1">
      <c r="B29" s="4" t="s">
        <v>5</v>
      </c>
      <c r="C29" s="4"/>
      <c r="D29" s="4"/>
      <c r="E29" s="4"/>
      <c r="F29" s="4"/>
    </row>
    <row r="30" spans="1:13" s="34" customFormat="1" ht="16.899999999999999" customHeight="1">
      <c r="B30" s="65" t="s">
        <v>91</v>
      </c>
      <c r="C30" s="65"/>
      <c r="D30" s="65"/>
      <c r="E30" s="65"/>
      <c r="F30" s="65"/>
      <c r="G30" s="65"/>
    </row>
    <row r="31" spans="1:13" s="34" customFormat="1" ht="40.15" customHeight="1">
      <c r="B31" s="68" t="s">
        <v>92</v>
      </c>
      <c r="C31" s="68"/>
      <c r="D31" s="68"/>
      <c r="E31" s="68"/>
      <c r="F31" s="68"/>
      <c r="G31" s="68"/>
    </row>
    <row r="32" spans="1:13" s="34" customFormat="1" ht="27" customHeight="1">
      <c r="B32" s="68" t="s">
        <v>93</v>
      </c>
      <c r="C32" s="68"/>
      <c r="D32" s="68"/>
      <c r="E32" s="68"/>
      <c r="F32" s="68"/>
      <c r="G32" s="68"/>
    </row>
    <row r="33" spans="2:7" s="34" customFormat="1" ht="45" customHeight="1">
      <c r="B33" s="68" t="s">
        <v>94</v>
      </c>
      <c r="C33" s="68"/>
      <c r="D33" s="68"/>
      <c r="E33" s="68"/>
      <c r="F33" s="68"/>
      <c r="G33" s="68"/>
    </row>
    <row r="34" spans="2:7" s="35" customFormat="1">
      <c r="B34" s="69" t="s">
        <v>95</v>
      </c>
      <c r="C34" s="69"/>
      <c r="D34" s="69"/>
      <c r="E34" s="69"/>
      <c r="F34" s="69"/>
      <c r="G34" s="69"/>
    </row>
    <row r="35" spans="2:7" s="35" customFormat="1" ht="43.15" customHeight="1">
      <c r="B35" s="68" t="s">
        <v>96</v>
      </c>
      <c r="C35" s="68"/>
      <c r="D35" s="68"/>
      <c r="E35" s="68"/>
      <c r="F35" s="68"/>
      <c r="G35" s="68"/>
    </row>
    <row r="36" spans="2:7" s="35" customFormat="1" ht="14.45" customHeight="1">
      <c r="B36" s="66" t="s">
        <v>97</v>
      </c>
      <c r="C36" s="66"/>
      <c r="D36" s="66"/>
      <c r="E36" s="66"/>
      <c r="F36" s="66"/>
      <c r="G36" s="66"/>
    </row>
    <row r="37" spans="2:7" s="34" customFormat="1" ht="16.149999999999999" customHeight="1">
      <c r="B37" s="67" t="s">
        <v>98</v>
      </c>
      <c r="C37" s="67"/>
      <c r="D37" s="67"/>
      <c r="E37" s="67"/>
      <c r="F37" s="67"/>
      <c r="G37" s="67"/>
    </row>
    <row r="38" spans="2:7" s="36" customFormat="1">
      <c r="C38" s="37"/>
      <c r="D38" s="37"/>
      <c r="E38" s="62"/>
      <c r="F38" s="62"/>
    </row>
    <row r="39" spans="2:7" s="13" customFormat="1">
      <c r="C39" s="54" t="s">
        <v>7</v>
      </c>
      <c r="D39" s="55"/>
      <c r="E39" s="55"/>
      <c r="F39" s="55"/>
      <c r="G39" s="55"/>
    </row>
    <row r="40" spans="2:7" ht="14.1" customHeight="1"/>
  </sheetData>
  <mergeCells count="15">
    <mergeCell ref="C39:G39"/>
    <mergeCell ref="C1:E1"/>
    <mergeCell ref="C2:E2"/>
    <mergeCell ref="C3:E3"/>
    <mergeCell ref="E38:F38"/>
    <mergeCell ref="B8:C8"/>
    <mergeCell ref="E8:F8"/>
    <mergeCell ref="B30:G30"/>
    <mergeCell ref="B36:G36"/>
    <mergeCell ref="B37:G37"/>
    <mergeCell ref="B31:G31"/>
    <mergeCell ref="B32:G32"/>
    <mergeCell ref="B33:G33"/>
    <mergeCell ref="B34:G34"/>
    <mergeCell ref="B35:G35"/>
  </mergeCells>
  <phoneticPr fontId="3" type="noConversion"/>
  <printOptions horizontalCentered="1"/>
  <pageMargins left="0.59055118110236227" right="0.59055118110236227" top="0.59055118110236227" bottom="0.59055118110236227" header="0.31496062992125984" footer="0"/>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FOA</vt:lpstr>
      <vt:lpstr>FOA!Print_Area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王莉娟</dc:creator>
  <cp:lastModifiedBy>盧志典</cp:lastModifiedBy>
  <cp:lastPrinted>2018-01-15T07:17:59Z</cp:lastPrinted>
  <dcterms:created xsi:type="dcterms:W3CDTF">2015-03-24T09:24:11Z</dcterms:created>
  <dcterms:modified xsi:type="dcterms:W3CDTF">2020-01-21T08:23:54Z</dcterms:modified>
</cp:coreProperties>
</file>