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5570" windowHeight="7965" tabRatio="531"/>
  </bookViews>
  <sheets>
    <sheet name="FOA" sheetId="1"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FOA!$B$1:$I$51</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#REF!</definedName>
    <definedName name="SHT040TR2">#REF!</definedName>
    <definedName name="SHT040TR3">#REF!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L37" i="1" l="1"/>
  <c r="Q37" i="1" s="1"/>
  <c r="N37" i="1"/>
  <c r="S37" i="1" s="1"/>
  <c r="E23" i="1"/>
  <c r="I21" i="1"/>
  <c r="N21" i="1"/>
  <c r="S21" i="1" s="1"/>
  <c r="L30" i="1"/>
  <c r="Q30" i="1" s="1"/>
  <c r="A30" i="1" s="1"/>
  <c r="L27" i="1"/>
  <c r="L28" i="1"/>
  <c r="Q28" i="1" s="1"/>
  <c r="L29" i="1"/>
  <c r="Q29" i="1" s="1"/>
  <c r="A29" i="1" s="1"/>
  <c r="L31" i="1"/>
  <c r="L32" i="1"/>
  <c r="Q32" i="1" s="1"/>
  <c r="A32" i="1" s="1"/>
  <c r="L10" i="1"/>
  <c r="Q10" i="1"/>
  <c r="G1" i="1"/>
  <c r="BA1" i="1"/>
  <c r="BD1" i="1" s="1"/>
  <c r="Q27" i="1"/>
  <c r="Q31" i="1"/>
  <c r="A31" i="1" s="1"/>
  <c r="A33" i="1"/>
  <c r="N12" i="1"/>
  <c r="S12" i="1"/>
  <c r="N13" i="1"/>
  <c r="S13" i="1"/>
  <c r="N15" i="1"/>
  <c r="S15" i="1"/>
  <c r="N16" i="1"/>
  <c r="S16" i="1"/>
  <c r="N17" i="1"/>
  <c r="S17" i="1"/>
  <c r="N18" i="1"/>
  <c r="S18" i="1"/>
  <c r="N19" i="1"/>
  <c r="S19" i="1"/>
  <c r="N20" i="1"/>
  <c r="S20" i="1"/>
  <c r="N22" i="1"/>
  <c r="S22" i="1"/>
  <c r="N23" i="1"/>
  <c r="S23" i="1"/>
  <c r="N24" i="1"/>
  <c r="S24" i="1"/>
  <c r="N25" i="1"/>
  <c r="S25" i="1"/>
  <c r="N26" i="1"/>
  <c r="S26" i="1" s="1"/>
  <c r="N27" i="1"/>
  <c r="S27" i="1" s="1"/>
  <c r="N28" i="1"/>
  <c r="S28" i="1" s="1"/>
  <c r="N36" i="1"/>
  <c r="S36" i="1" s="1"/>
  <c r="M12" i="1"/>
  <c r="R12" i="1" s="1"/>
  <c r="M13" i="1"/>
  <c r="R13" i="1" s="1"/>
  <c r="M15" i="1"/>
  <c r="R15" i="1" s="1"/>
  <c r="M16" i="1"/>
  <c r="R16" i="1" s="1"/>
  <c r="M17" i="1"/>
  <c r="R17" i="1" s="1"/>
  <c r="M18" i="1"/>
  <c r="R18" i="1" s="1"/>
  <c r="A18" i="1" s="1"/>
  <c r="M19" i="1"/>
  <c r="R19" i="1" s="1"/>
  <c r="L36" i="1"/>
  <c r="Q36" i="1" s="1"/>
  <c r="A36" i="1" s="1"/>
  <c r="L12" i="1"/>
  <c r="Q12" i="1"/>
  <c r="L14" i="1"/>
  <c r="Q14" i="1"/>
  <c r="L15" i="1"/>
  <c r="Q15" i="1"/>
  <c r="L17" i="1"/>
  <c r="Q17" i="1"/>
  <c r="L18" i="1"/>
  <c r="Q18" i="1"/>
  <c r="L19" i="1"/>
  <c r="Q19" i="1"/>
  <c r="L20" i="1"/>
  <c r="Q20" i="1"/>
  <c r="L21" i="1"/>
  <c r="Q21" i="1"/>
  <c r="L22" i="1"/>
  <c r="Q22" i="1"/>
  <c r="L24" i="1"/>
  <c r="Q24" i="1"/>
  <c r="L25" i="1"/>
  <c r="Q25" i="1"/>
  <c r="A25" i="1" s="1"/>
  <c r="L26" i="1"/>
  <c r="Q26" i="1"/>
  <c r="A26" i="1" s="1"/>
  <c r="K12" i="1"/>
  <c r="P12" i="1"/>
  <c r="K14" i="1"/>
  <c r="P14" i="1" s="1"/>
  <c r="K15" i="1"/>
  <c r="P15" i="1" s="1"/>
  <c r="A15" i="1" s="1"/>
  <c r="K17" i="1"/>
  <c r="P17" i="1"/>
  <c r="K18" i="1"/>
  <c r="P18" i="1"/>
  <c r="K19" i="1"/>
  <c r="P19" i="1"/>
  <c r="K20" i="1"/>
  <c r="P20" i="1"/>
  <c r="A20" i="1" s="1"/>
  <c r="K21" i="1"/>
  <c r="P21" i="1"/>
  <c r="H11" i="1"/>
  <c r="M11" i="1"/>
  <c r="R11" i="1" s="1"/>
  <c r="I11" i="1"/>
  <c r="N11" i="1" s="1"/>
  <c r="S11" i="1" s="1"/>
  <c r="D13" i="1"/>
  <c r="E13" i="1"/>
  <c r="L13" i="1"/>
  <c r="Q13" i="1" s="1"/>
  <c r="H14" i="1"/>
  <c r="M14" i="1" s="1"/>
  <c r="R14" i="1" s="1"/>
  <c r="I14" i="1"/>
  <c r="N14" i="1"/>
  <c r="S14" i="1" s="1"/>
  <c r="D16" i="1"/>
  <c r="D11" i="1" s="1"/>
  <c r="K11" i="1" s="1"/>
  <c r="P11" i="1" s="1"/>
  <c r="A11" i="1" s="1"/>
  <c r="E16" i="1"/>
  <c r="E11" i="1" s="1"/>
  <c r="L11" i="1" s="1"/>
  <c r="Q11" i="1" s="1"/>
  <c r="L23" i="1"/>
  <c r="Q23" i="1"/>
  <c r="A23" i="1" s="1"/>
  <c r="A24" i="1"/>
  <c r="H10" i="1"/>
  <c r="M10" i="1" s="1"/>
  <c r="R10" i="1" s="1"/>
  <c r="I10" i="1"/>
  <c r="N10" i="1" s="1"/>
  <c r="S10" i="1" s="1"/>
  <c r="A22" i="1"/>
  <c r="K13" i="1"/>
  <c r="P13" i="1"/>
  <c r="BC1" i="1" l="1"/>
  <c r="BE1" i="1" s="1"/>
  <c r="BB1" i="1"/>
  <c r="A14" i="1"/>
  <c r="A10" i="1"/>
  <c r="A37" i="1"/>
  <c r="A13" i="1"/>
  <c r="A21" i="1"/>
  <c r="A19" i="1"/>
  <c r="A17" i="1"/>
  <c r="A12" i="1"/>
  <c r="A27" i="1"/>
  <c r="A28" i="1"/>
  <c r="L16" i="1"/>
  <c r="Q16" i="1" s="1"/>
  <c r="K16" i="1"/>
  <c r="P16" i="1" s="1"/>
  <c r="A16" i="1" s="1"/>
  <c r="A1" i="1" l="1"/>
</calcChain>
</file>

<file path=xl/sharedStrings.xml><?xml version="1.0" encoding="utf-8"?>
<sst xmlns="http://schemas.openxmlformats.org/spreadsheetml/2006/main" count="140" uniqueCount="122">
  <si>
    <t>主管：                    覆核：                    製表：                    聯絡電話：</t>
    <phoneticPr fontId="8" type="noConversion"/>
  </si>
  <si>
    <t>註：</t>
    <phoneticPr fontId="8" type="noConversion"/>
  </si>
  <si>
    <r>
      <t>淨額</t>
    </r>
    <r>
      <rPr>
        <vertAlign val="superscript"/>
        <sz val="12"/>
        <rFont val="細明體"/>
        <family val="3"/>
        <charset val="136"/>
      </rPr>
      <t>2</t>
    </r>
    <phoneticPr fontId="8" type="noConversion"/>
  </si>
  <si>
    <r>
      <t>總額</t>
    </r>
    <r>
      <rPr>
        <vertAlign val="superscript"/>
        <sz val="12"/>
        <rFont val="細明體"/>
        <family val="3"/>
        <charset val="136"/>
      </rPr>
      <t>2</t>
    </r>
    <phoneticPr fontId="8" type="noConversion"/>
  </si>
  <si>
    <t>項目</t>
    <phoneticPr fontId="8" type="noConversion"/>
  </si>
  <si>
    <r>
      <t>九、其他國外資產</t>
    </r>
    <r>
      <rPr>
        <vertAlign val="superscript"/>
        <sz val="12"/>
        <rFont val="細明體"/>
        <family val="3"/>
        <charset val="136"/>
      </rPr>
      <t>8</t>
    </r>
    <phoneticPr fontId="8" type="noConversion"/>
  </si>
  <si>
    <t>八、對非居民存出保證金</t>
    <phoneticPr fontId="8" type="noConversion"/>
  </si>
  <si>
    <t>七、國外不動產及設備</t>
    <phoneticPr fontId="8" type="noConversion"/>
  </si>
  <si>
    <t>六、國外投資性不動產</t>
    <phoneticPr fontId="8" type="noConversion"/>
  </si>
  <si>
    <r>
      <t>六、其他國外負債</t>
    </r>
    <r>
      <rPr>
        <vertAlign val="superscript"/>
        <sz val="12"/>
        <rFont val="細明體"/>
        <family val="3"/>
        <charset val="136"/>
      </rPr>
      <t>8</t>
    </r>
    <phoneticPr fontId="8" type="noConversion"/>
  </si>
  <si>
    <t>　　5. 其他再保險準備資產</t>
    <phoneticPr fontId="8" type="noConversion"/>
  </si>
  <si>
    <t>五、非居民存入保證金</t>
    <phoneticPr fontId="8" type="noConversion"/>
  </si>
  <si>
    <t>　　4. 分出特別準備</t>
    <phoneticPr fontId="8" type="noConversion"/>
  </si>
  <si>
    <t>　　5. 其他負債準備</t>
    <phoneticPr fontId="8" type="noConversion"/>
  </si>
  <si>
    <t>　　3. 分出責任準備</t>
    <phoneticPr fontId="8" type="noConversion"/>
  </si>
  <si>
    <t>　　4. 特別準備</t>
    <phoneticPr fontId="8" type="noConversion"/>
  </si>
  <si>
    <t>　　2. 分出賠款準備</t>
    <phoneticPr fontId="8" type="noConversion"/>
  </si>
  <si>
    <t>　　3. 責任準備</t>
    <phoneticPr fontId="8" type="noConversion"/>
  </si>
  <si>
    <t>　　1. 分出未滿期保費準備</t>
    <phoneticPr fontId="8" type="noConversion"/>
  </si>
  <si>
    <t>　　2. 賠款準備</t>
    <phoneticPr fontId="8" type="noConversion"/>
  </si>
  <si>
    <t>五、承做非居民再保險準備</t>
    <phoneticPr fontId="8" type="noConversion"/>
  </si>
  <si>
    <t>　　1. 未滿期保費準備</t>
    <phoneticPr fontId="8" type="noConversion"/>
  </si>
  <si>
    <t>四、國外放款</t>
    <phoneticPr fontId="8" type="noConversion"/>
  </si>
  <si>
    <t>三、國外借款</t>
    <phoneticPr fontId="8" type="noConversion"/>
  </si>
  <si>
    <t>　　5. 其他有價證券</t>
    <phoneticPr fontId="8" type="noConversion"/>
  </si>
  <si>
    <t>　　4. 附賣回債票券</t>
    <phoneticPr fontId="8" type="noConversion"/>
  </si>
  <si>
    <t>　　4. 其他有價證券</t>
    <phoneticPr fontId="8" type="noConversion"/>
  </si>
  <si>
    <t>　　　(2) 境外發行</t>
    <phoneticPr fontId="8" type="noConversion"/>
  </si>
  <si>
    <t>　　3. 附買回債票券</t>
    <phoneticPr fontId="8" type="noConversion"/>
  </si>
  <si>
    <t>　　　(1) 境內發行</t>
    <phoneticPr fontId="8" type="noConversion"/>
  </si>
  <si>
    <r>
      <t>　　3. 短期債票券</t>
    </r>
    <r>
      <rPr>
        <vertAlign val="superscript"/>
        <sz val="12"/>
        <rFont val="細明體"/>
        <family val="3"/>
        <charset val="136"/>
      </rPr>
      <t>4,5</t>
    </r>
    <phoneticPr fontId="8" type="noConversion"/>
  </si>
  <si>
    <r>
      <t>　　2. 短期債票券</t>
    </r>
    <r>
      <rPr>
        <vertAlign val="superscript"/>
        <sz val="12"/>
        <rFont val="細明體"/>
        <family val="3"/>
        <charset val="136"/>
      </rPr>
      <t>4,5</t>
    </r>
    <phoneticPr fontId="8" type="noConversion"/>
  </si>
  <si>
    <r>
      <t>　　2. 長期債票券</t>
    </r>
    <r>
      <rPr>
        <vertAlign val="superscript"/>
        <sz val="12"/>
        <rFont val="細明體"/>
        <family val="3"/>
        <charset val="136"/>
      </rPr>
      <t>4,5</t>
    </r>
    <phoneticPr fontId="8" type="noConversion"/>
  </si>
  <si>
    <r>
      <t>　　1. 長期債票券</t>
    </r>
    <r>
      <rPr>
        <vertAlign val="superscript"/>
        <sz val="12"/>
        <rFont val="細明體"/>
        <family val="3"/>
        <charset val="136"/>
      </rPr>
      <t>4,5</t>
    </r>
    <phoneticPr fontId="8" type="noConversion"/>
  </si>
  <si>
    <t>二、投資非居民發行的有價證券</t>
    <phoneticPr fontId="8" type="noConversion"/>
  </si>
  <si>
    <t>一、非居民投資本公司發行的非股權
    有價證券</t>
    <phoneticPr fontId="8" type="noConversion"/>
  </si>
  <si>
    <t>代號</t>
    <phoneticPr fontId="8" type="noConversion"/>
  </si>
  <si>
    <t>檢核註記</t>
    <phoneticPr fontId="8" type="noConversion"/>
  </si>
  <si>
    <r>
      <t>國外負債</t>
    </r>
    <r>
      <rPr>
        <b/>
        <vertAlign val="superscript"/>
        <sz val="12"/>
        <rFont val="細明體"/>
        <family val="3"/>
        <charset val="136"/>
      </rPr>
      <t>1</t>
    </r>
    <phoneticPr fontId="8" type="noConversion"/>
  </si>
  <si>
    <r>
      <t>國外資產</t>
    </r>
    <r>
      <rPr>
        <b/>
        <vertAlign val="superscript"/>
        <sz val="12"/>
        <rFont val="細明體"/>
        <family val="3"/>
        <charset val="136"/>
      </rPr>
      <t>1</t>
    </r>
    <phoneticPr fontId="8" type="noConversion"/>
  </si>
  <si>
    <t>等值千美元</t>
    <phoneticPr fontId="8" type="noConversion"/>
  </si>
  <si>
    <t>單　　位：</t>
  </si>
  <si>
    <t>報表名稱：</t>
    <phoneticPr fontId="8" type="noConversion"/>
  </si>
  <si>
    <t>FIN8</t>
    <phoneticPr fontId="8" type="noConversion"/>
  </si>
  <si>
    <t>報表編號：</t>
    <phoneticPr fontId="8" type="noConversion"/>
  </si>
  <si>
    <t>報表日期：</t>
    <phoneticPr fontId="8" type="noConversion"/>
  </si>
  <si>
    <t>年月</t>
    <phoneticPr fontId="8" type="noConversion"/>
  </si>
  <si>
    <t>編號</t>
    <phoneticPr fontId="8" type="noConversion"/>
  </si>
  <si>
    <t>版次</t>
    <phoneticPr fontId="8" type="noConversion"/>
  </si>
  <si>
    <t>FIN8</t>
    <phoneticPr fontId="3" type="noConversion"/>
  </si>
  <si>
    <t>附註揭露－對DBU與OBU債權</t>
    <phoneticPr fontId="8" type="noConversion"/>
  </si>
  <si>
    <t>附註揭露－對DBU與OBU債務</t>
    <phoneticPr fontId="8" type="noConversion"/>
  </si>
  <si>
    <r>
      <t>一、對指定銀行(DBU)債權</t>
    </r>
    <r>
      <rPr>
        <vertAlign val="superscript"/>
        <sz val="12"/>
        <rFont val="細明體"/>
        <family val="3"/>
        <charset val="136"/>
      </rPr>
      <t>9</t>
    </r>
    <phoneticPr fontId="8" type="noConversion"/>
  </si>
  <si>
    <r>
      <t>二、對國際金融業務分行(OBU)債權</t>
    </r>
    <r>
      <rPr>
        <vertAlign val="superscript"/>
        <sz val="12"/>
        <rFont val="細明體"/>
        <family val="3"/>
        <charset val="136"/>
      </rPr>
      <t>9</t>
    </r>
    <phoneticPr fontId="3" type="noConversion"/>
  </si>
  <si>
    <r>
      <t>二、對國際金融業務分行(OBU)債務</t>
    </r>
    <r>
      <rPr>
        <vertAlign val="superscript"/>
        <sz val="12"/>
        <rFont val="細明體"/>
        <family val="3"/>
        <charset val="136"/>
      </rPr>
      <t>9</t>
    </r>
    <phoneticPr fontId="3" type="noConversion"/>
  </si>
  <si>
    <r>
      <t>一、對指定銀行(DBU)債務</t>
    </r>
    <r>
      <rPr>
        <vertAlign val="superscript"/>
        <sz val="12"/>
        <rFont val="細明體"/>
        <family val="3"/>
        <charset val="136"/>
      </rPr>
      <t>9</t>
    </r>
    <phoneticPr fontId="8" type="noConversion"/>
  </si>
  <si>
    <t>F1100</t>
  </si>
  <si>
    <t>F1200</t>
  </si>
  <si>
    <t>F1210</t>
  </si>
  <si>
    <t>F1220</t>
  </si>
  <si>
    <t>F1221</t>
  </si>
  <si>
    <t>F1222</t>
  </si>
  <si>
    <t>F1230</t>
  </si>
  <si>
    <t>F1231</t>
  </si>
  <si>
    <t>F1232</t>
  </si>
  <si>
    <t>F1240</t>
  </si>
  <si>
    <t>F1250</t>
  </si>
  <si>
    <t>F1300</t>
  </si>
  <si>
    <t>F1400</t>
  </si>
  <si>
    <t>F1500</t>
  </si>
  <si>
    <t>F1510</t>
  </si>
  <si>
    <t>F1520</t>
  </si>
  <si>
    <t>F1530</t>
  </si>
  <si>
    <t>F1540</t>
  </si>
  <si>
    <t>F1550</t>
  </si>
  <si>
    <t>F1600</t>
  </si>
  <si>
    <t>F1700</t>
  </si>
  <si>
    <t>F1800</t>
  </si>
  <si>
    <t>F1900</t>
  </si>
  <si>
    <t>D1991</t>
  </si>
  <si>
    <t>D1992</t>
  </si>
  <si>
    <t>D2991</t>
  </si>
  <si>
    <t>D2992</t>
  </si>
  <si>
    <t>F2100</t>
  </si>
  <si>
    <t>F2110</t>
  </si>
  <si>
    <t>F2111</t>
  </si>
  <si>
    <t>F2112</t>
  </si>
  <si>
    <t>F2120</t>
  </si>
  <si>
    <t>F2121</t>
  </si>
  <si>
    <t>F2122</t>
  </si>
  <si>
    <t>F2130</t>
  </si>
  <si>
    <t>F2140</t>
  </si>
  <si>
    <t>F2200</t>
  </si>
  <si>
    <t>F2300</t>
  </si>
  <si>
    <t>F2400</t>
  </si>
  <si>
    <t>F2410</t>
  </si>
  <si>
    <t>F2420</t>
  </si>
  <si>
    <t>F2430</t>
  </si>
  <si>
    <t>F2440</t>
  </si>
  <si>
    <t>F2450</t>
  </si>
  <si>
    <t>F2500</t>
  </si>
  <si>
    <t>F2600</t>
  </si>
  <si>
    <t>公司代號：</t>
    <phoneticPr fontId="3" type="noConversion"/>
  </si>
  <si>
    <t>公司名稱：</t>
    <phoneticPr fontId="3" type="noConversion"/>
  </si>
  <si>
    <r>
      <t xml:space="preserve">2. </t>
    </r>
    <r>
      <rPr>
        <sz val="10"/>
        <rFont val="新細明體"/>
        <family val="1"/>
        <charset val="136"/>
      </rPr>
      <t>各項資產負債之「總額」包含原始成本及未攤銷溢折價，「總額」與「淨額」之差額為評價調整、累計減損及備抵呆帳等評估項目。</t>
    </r>
    <phoneticPr fontId="8" type="noConversion"/>
  </si>
  <si>
    <r>
      <t xml:space="preserve">4. </t>
    </r>
    <r>
      <rPr>
        <sz val="10"/>
        <rFont val="細明體"/>
        <family val="3"/>
        <charset val="136"/>
      </rPr>
      <t>債票券依發行之「原始期限」區分長短期，超過一年以上者計入長期債票券；一年期</t>
    </r>
    <r>
      <rPr>
        <sz val="10"/>
        <rFont val="Times New Roman"/>
        <family val="1"/>
      </rPr>
      <t>(</t>
    </r>
    <r>
      <rPr>
        <sz val="10"/>
        <rFont val="細明體"/>
        <family val="3"/>
        <charset val="136"/>
      </rPr>
      <t>含</t>
    </r>
    <r>
      <rPr>
        <sz val="10"/>
        <rFont val="Times New Roman"/>
        <family val="1"/>
      </rPr>
      <t>)</t>
    </r>
    <r>
      <rPr>
        <sz val="10"/>
        <rFont val="細明體"/>
        <family val="3"/>
        <charset val="136"/>
      </rPr>
      <t>以下者計入短期債票券，可轉讓定期存單（</t>
    </r>
    <r>
      <rPr>
        <sz val="10"/>
        <rFont val="Times New Roman"/>
        <family val="1"/>
      </rPr>
      <t>NCD</t>
    </r>
    <r>
      <rPr>
        <sz val="10"/>
        <rFont val="細明體"/>
        <family val="3"/>
        <charset val="136"/>
      </rPr>
      <t>）亦屬短期債票券。</t>
    </r>
    <phoneticPr fontId="8" type="noConversion"/>
  </si>
  <si>
    <t>107年1月版</t>
    <phoneticPr fontId="3" type="noConversion"/>
  </si>
  <si>
    <r>
      <t>　　1. 股權證券</t>
    </r>
    <r>
      <rPr>
        <vertAlign val="superscript"/>
        <sz val="12"/>
        <rFont val="細明體"/>
        <family val="3"/>
        <charset val="136"/>
      </rPr>
      <t>3</t>
    </r>
    <phoneticPr fontId="8" type="noConversion"/>
  </si>
  <si>
    <t>產險業國際保險業務分公司國外資產負債簡表</t>
    <phoneticPr fontId="8" type="noConversion"/>
  </si>
  <si>
    <r>
      <t>一、國外存款</t>
    </r>
    <r>
      <rPr>
        <vertAlign val="superscript"/>
        <sz val="12"/>
        <rFont val="細明體"/>
        <family val="3"/>
        <charset val="136"/>
      </rPr>
      <t>5</t>
    </r>
    <phoneticPr fontId="8" type="noConversion"/>
  </si>
  <si>
    <r>
      <t>二、衍生工具金融負債</t>
    </r>
    <r>
      <rPr>
        <vertAlign val="superscript"/>
        <sz val="12"/>
        <rFont val="細明體"/>
        <family val="3"/>
        <charset val="136"/>
      </rPr>
      <t>6</t>
    </r>
    <phoneticPr fontId="3" type="noConversion"/>
  </si>
  <si>
    <r>
      <t>三、衍生工具金融資產</t>
    </r>
    <r>
      <rPr>
        <vertAlign val="superscript"/>
        <sz val="12"/>
        <rFont val="細明體"/>
        <family val="3"/>
        <charset val="136"/>
      </rPr>
      <t>6</t>
    </r>
    <phoneticPr fontId="3" type="noConversion"/>
  </si>
  <si>
    <r>
      <t>四、承保非居民保險準備</t>
    </r>
    <r>
      <rPr>
        <vertAlign val="superscript"/>
        <sz val="12"/>
        <rFont val="細明體"/>
        <family val="3"/>
        <charset val="136"/>
      </rPr>
      <t>7</t>
    </r>
    <phoneticPr fontId="8" type="noConversion"/>
  </si>
  <si>
    <r>
      <t xml:space="preserve">1. </t>
    </r>
    <r>
      <rPr>
        <sz val="10"/>
        <rFont val="細明體"/>
        <family val="3"/>
        <charset val="136"/>
      </rPr>
      <t>「國外」資產負債，係指填報機構對國外部門－即「非居民」之債權債務，定義與外幣資產負債不同。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r>
      <rPr>
        <sz val="10"/>
        <rFont val="新細明體"/>
        <family val="1"/>
        <charset val="136"/>
      </rPr>
      <t>「</t>
    </r>
    <r>
      <rPr>
        <sz val="10"/>
        <rFont val="細明體"/>
        <family val="3"/>
        <charset val="136"/>
      </rPr>
      <t>國外存款、放款、借款」係指存放款或借款的對象為非居民，「有價證券」資產面係指證券發行者的身分須為非居民，負債面係指證券持有者的身分為非居民，「衍生工具」係指交易對象（店頭市場）或受託下單機構（集中市場）須為非居民，「國外投資性不動產」與「國外不動產及設備」係指不動產、保險相關事業及投資案所在地為海外。</t>
    </r>
    <phoneticPr fontId="8" type="noConversion"/>
  </si>
  <si>
    <r>
      <t xml:space="preserve">3. </t>
    </r>
    <r>
      <rPr>
        <sz val="10"/>
        <rFont val="細明體"/>
        <family val="3"/>
        <charset val="136"/>
      </rPr>
      <t>股權證券包括股票、權證、權益證券、存託憑證、基金、</t>
    </r>
    <r>
      <rPr>
        <sz val="10"/>
        <rFont val="Times New Roman"/>
        <family val="1"/>
      </rPr>
      <t>ETF</t>
    </r>
    <r>
      <rPr>
        <sz val="10"/>
        <rFont val="細明體"/>
        <family val="3"/>
        <charset val="136"/>
      </rPr>
      <t xml:space="preserve">及其他股權相關之證券。
</t>
    </r>
    <phoneticPr fontId="8" type="noConversion"/>
  </si>
  <si>
    <r>
      <t xml:space="preserve">5. </t>
    </r>
    <r>
      <rPr>
        <sz val="10"/>
        <rFont val="細明體"/>
        <family val="3"/>
        <charset val="136"/>
      </rPr>
      <t>結構型商品依</t>
    </r>
    <r>
      <rPr>
        <sz val="10"/>
        <rFont val="Times New Roman"/>
        <family val="1"/>
      </rPr>
      <t>IFRS 9</t>
    </r>
    <r>
      <rPr>
        <sz val="10"/>
        <rFont val="新細明體"/>
        <family val="1"/>
        <charset val="136"/>
      </rPr>
      <t>「嵌入式衍生工具」規定，應以整體衡量資產分類</t>
    </r>
    <r>
      <rPr>
        <sz val="10"/>
        <rFont val="細明體"/>
        <family val="3"/>
        <charset val="136"/>
      </rPr>
      <t>，以存款為基礎的結構型商品，計入國外存款，以債票券為基礎者，計入債票券。</t>
    </r>
    <phoneticPr fontId="3" type="noConversion"/>
  </si>
  <si>
    <r>
      <t xml:space="preserve">6. </t>
    </r>
    <r>
      <rPr>
        <sz val="10"/>
        <rFont val="細明體"/>
        <family val="3"/>
        <charset val="136"/>
      </rPr>
      <t>衍生工具包括避險及非避險交易，但不含結構型商品。由於衍生工具金融資產保證金（例如：期貨保證金、選擇權權利金、信用違約保證金等）似擔保性質，請填列八、對非居民存出保證金項下。</t>
    </r>
    <phoneticPr fontId="3" type="noConversion"/>
  </si>
  <si>
    <r>
      <t xml:space="preserve">7. </t>
    </r>
    <r>
      <rPr>
        <sz val="10"/>
        <rFont val="細明體"/>
        <family val="3"/>
        <charset val="136"/>
      </rPr>
      <t>承保非居民保險準備各細項皆包含因直接承保非居民業務與自非居民分入再保險業務而提存之準備金。</t>
    </r>
    <phoneticPr fontId="3" type="noConversion"/>
  </si>
  <si>
    <r>
      <t xml:space="preserve">8. </t>
    </r>
    <r>
      <rPr>
        <sz val="10"/>
        <rFont val="細明體"/>
        <family val="3"/>
        <charset val="136"/>
      </rPr>
      <t>包括其他本表未列明之國外資產負債，例如：對國外之應收款及預付款、對國外之應付款及預收款，但不含對</t>
    </r>
    <r>
      <rPr>
        <sz val="10"/>
        <rFont val="Times New Roman"/>
        <family val="1"/>
      </rPr>
      <t>OBU</t>
    </r>
    <r>
      <rPr>
        <sz val="10"/>
        <rFont val="細明體"/>
        <family val="3"/>
        <charset val="136"/>
      </rPr>
      <t>與</t>
    </r>
    <r>
      <rPr>
        <sz val="10"/>
        <rFont val="Times New Roman"/>
        <family val="1"/>
      </rPr>
      <t>OSU</t>
    </r>
    <r>
      <rPr>
        <sz val="10"/>
        <rFont val="細明體"/>
        <family val="3"/>
        <charset val="136"/>
      </rPr>
      <t>之存放款。</t>
    </r>
    <phoneticPr fontId="3" type="noConversion"/>
  </si>
  <si>
    <r>
      <t>9.</t>
    </r>
    <r>
      <rPr>
        <sz val="10"/>
        <rFont val="細明體"/>
        <family val="3"/>
        <charset val="136"/>
      </rPr>
      <t>「對指定銀行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債權」與「對指定銀行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務」係指填報公司對居民本國與外商指定銀行或國際金融業務分行因往來而產生的資產、負債金額（不含衍生工具，但含衍生工具交易而產生之應收付款）。填報時，資產負債金額不互抵，即以總額分列於資產及負債。本附註揭露項目屬填報公司</t>
    </r>
    <r>
      <rPr>
        <sz val="10"/>
        <rFont val="Times New Roman"/>
        <family val="1"/>
      </rPr>
      <t>(OIU)</t>
    </r>
    <r>
      <rPr>
        <sz val="10"/>
        <rFont val="細明體"/>
        <family val="3"/>
        <charset val="136"/>
      </rPr>
      <t>之國內資產、負債，請勿填列國外資產、負債項目。</t>
    </r>
    <phoneticPr fontId="3" type="noConversion"/>
  </si>
  <si>
    <r>
      <t>10.</t>
    </r>
    <r>
      <rPr>
        <sz val="10"/>
        <rFont val="細明體"/>
        <family val="3"/>
        <charset val="136"/>
      </rPr>
      <t>填報本表若有疑問請洽中央銀行經濟研究處國際收支統計科，電話：</t>
    </r>
    <r>
      <rPr>
        <sz val="10"/>
        <rFont val="Times New Roman"/>
        <family val="1"/>
      </rPr>
      <t>(02) 2357-1751</t>
    </r>
    <r>
      <rPr>
        <sz val="10"/>
        <rFont val="細明體"/>
        <family val="3"/>
        <charset val="136"/>
      </rPr>
      <t>、</t>
    </r>
    <r>
      <rPr>
        <sz val="10"/>
        <rFont val="Times New Roman"/>
        <family val="1"/>
      </rPr>
      <t>(02) 2357-1753</t>
    </r>
    <r>
      <rPr>
        <sz val="10"/>
        <rFont val="細明體"/>
        <family val="3"/>
        <charset val="136"/>
      </rPr>
      <t>。</t>
    </r>
    <phoneticPr fontId="3" type="noConversion"/>
  </si>
  <si>
    <t>民國107年  月</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</si>
</sst>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Red]\(#,##0\)"/>
  </numFmts>
  <fonts count="43" x14ac:knownFonts="1">
    <font>
      <sz val="12"/>
      <name val="新細明體"/>
      <family val="1"/>
      <charset val="136"/>
    </font>
    <font>
      <sz val="12"/>
      <color indexed="8"/>
      <name val="新細明體"/>
      <family val="1"/>
      <charset val="136"/>
    </font>
    <font>
      <sz val="12"/>
      <name val="細明體"/>
      <family val="3"/>
      <charset val="136"/>
    </font>
    <font>
      <sz val="9"/>
      <name val="新細明體"/>
      <family val="1"/>
      <charset val="136"/>
    </font>
    <font>
      <sz val="12"/>
      <name val="Courier"/>
      <family val="3"/>
    </font>
    <font>
      <sz val="10"/>
      <name val="細明體"/>
      <family val="3"/>
      <charset val="136"/>
    </font>
    <font>
      <sz val="12"/>
      <name val="新細明體"/>
      <family val="1"/>
      <charset val="136"/>
    </font>
    <font>
      <sz val="13"/>
      <name val="細明體"/>
      <family val="3"/>
      <charset val="136"/>
    </font>
    <font>
      <sz val="9"/>
      <name val="新細明體"/>
      <family val="1"/>
      <charset val="136"/>
    </font>
    <font>
      <sz val="12"/>
      <name val="Times New Roman"/>
      <family val="1"/>
    </font>
    <font>
      <sz val="10"/>
      <name val="新細明體"/>
      <family val="1"/>
      <charset val="136"/>
    </font>
    <font>
      <vertAlign val="superscript"/>
      <sz val="12"/>
      <name val="細明體"/>
      <family val="3"/>
      <charset val="136"/>
    </font>
    <font>
      <b/>
      <sz val="12"/>
      <name val="細明體"/>
      <family val="3"/>
      <charset val="136"/>
    </font>
    <font>
      <b/>
      <vertAlign val="superscript"/>
      <sz val="12"/>
      <name val="細明體"/>
      <family val="3"/>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z val="12"/>
      <color theme="1"/>
      <name val="細明體"/>
      <family val="3"/>
      <charset val="136"/>
    </font>
    <font>
      <sz val="1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74">
    <xf numFmtId="0" fontId="0"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3" borderId="0" applyNumberFormat="0" applyBorder="0" applyAlignment="0" applyProtection="0">
      <alignment vertical="center"/>
    </xf>
    <xf numFmtId="0" fontId="19" fillId="20" borderId="1" applyNumberFormat="0" applyAlignment="0" applyProtection="0">
      <alignment vertical="center"/>
    </xf>
    <xf numFmtId="0" fontId="20" fillId="21" borderId="2" applyNumberFormat="0" applyAlignment="0" applyProtection="0">
      <alignment vertical="center"/>
    </xf>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7" borderId="1" applyNumberFormat="0" applyAlignment="0" applyProtection="0">
      <alignment vertical="center"/>
    </xf>
    <xf numFmtId="0" fontId="27" fillId="0" borderId="6" applyNumberFormat="0" applyFill="0" applyAlignment="0" applyProtection="0">
      <alignment vertical="center"/>
    </xf>
    <xf numFmtId="0" fontId="28" fillId="2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9"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9"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4" fillId="0" borderId="0"/>
    <xf numFmtId="0" fontId="5" fillId="23" borderId="7" applyNumberFormat="0" applyFont="0" applyAlignment="0" applyProtection="0">
      <alignment vertical="center"/>
    </xf>
    <xf numFmtId="0" fontId="30" fillId="20" borderId="8" applyNumberFormat="0" applyAlignment="0" applyProtection="0">
      <alignment vertical="center"/>
    </xf>
    <xf numFmtId="0" fontId="15" fillId="0" borderId="0"/>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0" applyNumberFormat="0" applyFill="0" applyBorder="0" applyAlignment="0" applyProtection="0">
      <alignment vertical="center"/>
    </xf>
    <xf numFmtId="0" fontId="37" fillId="0" borderId="0">
      <alignment vertical="center"/>
    </xf>
    <xf numFmtId="0" fontId="4" fillId="0" borderId="0"/>
    <xf numFmtId="0" fontId="6" fillId="0" borderId="0">
      <alignment vertical="center"/>
    </xf>
    <xf numFmtId="0" fontId="6" fillId="0" borderId="0"/>
    <xf numFmtId="0" fontId="34" fillId="0" borderId="0"/>
    <xf numFmtId="0" fontId="1" fillId="0" borderId="0">
      <alignment vertical="center"/>
    </xf>
    <xf numFmtId="0" fontId="6" fillId="0" borderId="0">
      <alignment vertical="center"/>
    </xf>
    <xf numFmtId="0" fontId="9" fillId="0" borderId="0"/>
    <xf numFmtId="0" fontId="9" fillId="0" borderId="0"/>
    <xf numFmtId="0" fontId="6" fillId="0" borderId="0">
      <alignment vertical="center"/>
    </xf>
    <xf numFmtId="0" fontId="6" fillId="0" borderId="0">
      <alignment vertical="center"/>
    </xf>
    <xf numFmtId="0" fontId="15" fillId="0" borderId="0"/>
    <xf numFmtId="0" fontId="35" fillId="0" borderId="0">
      <alignment horizontal="center"/>
    </xf>
    <xf numFmtId="0" fontId="35" fillId="0" borderId="0">
      <alignment horizontal="left"/>
    </xf>
    <xf numFmtId="0" fontId="35" fillId="0" borderId="0">
      <alignment horizontal="left"/>
    </xf>
    <xf numFmtId="177" fontId="36" fillId="0" borderId="10">
      <alignment horizontal="right"/>
    </xf>
  </cellStyleXfs>
  <cellXfs count="69">
    <xf numFmtId="0" fontId="0" fillId="0" borderId="0" xfId="0"/>
    <xf numFmtId="0" fontId="38" fillId="0" borderId="0" xfId="0" applyFont="1" applyAlignment="1" applyProtection="1">
      <protection locked="0"/>
    </xf>
    <xf numFmtId="0" fontId="9" fillId="0" borderId="0" xfId="0" applyFont="1" applyAlignment="1" applyProtection="1">
      <protection locked="0"/>
    </xf>
    <xf numFmtId="0" fontId="9" fillId="0" borderId="0" xfId="165" applyFont="1" applyProtection="1">
      <protection locked="0"/>
    </xf>
    <xf numFmtId="176" fontId="2" fillId="24" borderId="11" xfId="164" applyNumberFormat="1" applyFont="1" applyFill="1" applyBorder="1" applyAlignment="1" applyProtection="1">
      <alignment horizontal="right" vertical="center"/>
      <protection locked="0"/>
    </xf>
    <xf numFmtId="0" fontId="39" fillId="0" borderId="0" xfId="163" applyFont="1" applyFill="1" applyProtection="1">
      <alignment vertical="center"/>
      <protection locked="0"/>
    </xf>
    <xf numFmtId="0" fontId="2" fillId="0" borderId="0" xfId="163" applyFont="1" applyFill="1" applyProtection="1">
      <alignment vertical="center"/>
      <protection locked="0"/>
    </xf>
    <xf numFmtId="0" fontId="2" fillId="0" borderId="0" xfId="0" applyFont="1" applyFill="1" applyAlignment="1" applyProtection="1">
      <alignment horizontal="left" vertical="center"/>
      <protection locked="0"/>
    </xf>
    <xf numFmtId="0" fontId="34" fillId="0" borderId="0" xfId="0" applyFont="1" applyAlignment="1" applyProtection="1">
      <protection locked="0"/>
    </xf>
    <xf numFmtId="0" fontId="40"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Fill="1" applyProtection="1">
      <protection locked="0"/>
    </xf>
    <xf numFmtId="0" fontId="12" fillId="0" borderId="0" xfId="163" applyFont="1" applyFill="1" applyProtection="1">
      <alignment vertical="center"/>
      <protection locked="0"/>
    </xf>
    <xf numFmtId="0" fontId="12" fillId="0" borderId="11" xfId="163" applyFont="1" applyFill="1" applyBorder="1" applyProtection="1">
      <alignment vertical="center"/>
      <protection locked="0"/>
    </xf>
    <xf numFmtId="0" fontId="2" fillId="0" borderId="12" xfId="163" applyFont="1" applyFill="1" applyBorder="1" applyAlignment="1" applyProtection="1">
      <alignment horizontal="center" vertical="center" wrapText="1"/>
      <protection locked="0"/>
    </xf>
    <xf numFmtId="0" fontId="2" fillId="0" borderId="11" xfId="163" applyFont="1" applyBorder="1" applyAlignment="1" applyProtection="1">
      <alignment horizontal="center" vertical="center" wrapText="1"/>
      <protection locked="0"/>
    </xf>
    <xf numFmtId="0" fontId="2" fillId="0" borderId="0" xfId="163" applyFont="1" applyFill="1" applyAlignment="1" applyProtection="1">
      <alignment horizontal="center" vertical="center"/>
      <protection locked="0"/>
    </xf>
    <xf numFmtId="0" fontId="39" fillId="0" borderId="11" xfId="163" applyFont="1" applyFill="1" applyBorder="1" applyProtection="1">
      <alignment vertical="center"/>
      <protection locked="0"/>
    </xf>
    <xf numFmtId="0" fontId="2" fillId="0" borderId="12" xfId="163" applyFont="1" applyFill="1" applyBorder="1" applyAlignment="1" applyProtection="1">
      <alignment horizontal="left" vertical="center" wrapText="1"/>
      <protection locked="0"/>
    </xf>
    <xf numFmtId="0" fontId="2" fillId="0" borderId="13" xfId="163" applyFont="1" applyFill="1" applyBorder="1" applyAlignment="1" applyProtection="1">
      <alignment horizontal="left" vertical="center" wrapText="1"/>
      <protection locked="0"/>
    </xf>
    <xf numFmtId="176" fontId="2" fillId="0" borderId="0" xfId="163" applyNumberFormat="1" applyFont="1" applyFill="1" applyProtection="1">
      <alignment vertical="center"/>
      <protection locked="0"/>
    </xf>
    <xf numFmtId="0" fontId="2" fillId="0" borderId="11" xfId="163" applyFont="1" applyFill="1" applyBorder="1" applyAlignment="1" applyProtection="1">
      <alignment horizontal="left" vertical="center" wrapText="1"/>
      <protection locked="0"/>
    </xf>
    <xf numFmtId="0" fontId="2" fillId="0" borderId="12" xfId="163" applyFont="1" applyBorder="1" applyAlignment="1" applyProtection="1">
      <alignment horizontal="left" vertical="center" wrapText="1"/>
      <protection locked="0"/>
    </xf>
    <xf numFmtId="0" fontId="2" fillId="0" borderId="0" xfId="163" applyFont="1" applyFill="1" applyBorder="1" applyProtection="1">
      <alignment vertical="center"/>
      <protection locked="0"/>
    </xf>
    <xf numFmtId="0" fontId="2" fillId="0" borderId="14" xfId="163" applyFont="1" applyFill="1" applyBorder="1" applyAlignment="1" applyProtection="1">
      <alignment horizontal="left" vertical="center" wrapText="1"/>
      <protection locked="0"/>
    </xf>
    <xf numFmtId="0" fontId="2" fillId="0" borderId="15" xfId="163"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protection locked="0"/>
    </xf>
    <xf numFmtId="3" fontId="2" fillId="0" borderId="0" xfId="163" applyNumberFormat="1" applyFont="1" applyFill="1" applyBorder="1" applyAlignment="1" applyProtection="1">
      <alignment horizontal="right" vertical="center" wrapText="1"/>
      <protection locked="0"/>
    </xf>
    <xf numFmtId="0" fontId="2" fillId="0" borderId="0" xfId="168" applyFont="1" applyFill="1" applyBorder="1" applyAlignment="1" applyProtection="1">
      <alignment horizontal="left" vertical="center" wrapText="1"/>
      <protection locked="0"/>
    </xf>
    <xf numFmtId="0" fontId="5" fillId="0" borderId="0" xfId="0" applyFont="1" applyFill="1" applyAlignment="1" applyProtection="1">
      <alignment vertical="center"/>
      <protection locked="0"/>
    </xf>
    <xf numFmtId="0" fontId="5" fillId="0" borderId="0" xfId="166" applyFont="1" applyFill="1" applyBorder="1" applyAlignment="1" applyProtection="1">
      <alignment vertical="top" wrapText="1"/>
      <protection locked="0"/>
    </xf>
    <xf numFmtId="0" fontId="5" fillId="0" borderId="0" xfId="163" applyFont="1" applyFill="1" applyProtection="1">
      <alignment vertical="center"/>
      <protection locked="0"/>
    </xf>
    <xf numFmtId="0" fontId="5" fillId="0" borderId="0" xfId="166" applyFont="1" applyFill="1" applyBorder="1" applyAlignment="1" applyProtection="1">
      <alignment horizontal="left" vertical="top" wrapText="1"/>
      <protection locked="0"/>
    </xf>
    <xf numFmtId="0" fontId="2" fillId="0" borderId="0" xfId="163" applyFont="1" applyProtection="1">
      <alignment vertical="center"/>
      <protection locked="0"/>
    </xf>
    <xf numFmtId="0" fontId="7" fillId="0" borderId="0" xfId="0" applyFont="1" applyFill="1" applyAlignment="1" applyProtection="1">
      <alignment horizontal="left"/>
      <protection locked="0"/>
    </xf>
    <xf numFmtId="0" fontId="5" fillId="0" borderId="0" xfId="159" applyFont="1" applyFill="1" applyAlignment="1" applyProtection="1">
      <alignment vertical="center" wrapText="1"/>
      <protection locked="0"/>
    </xf>
    <xf numFmtId="0" fontId="5" fillId="0" borderId="0" xfId="159" applyFont="1" applyFill="1" applyAlignment="1" applyProtection="1">
      <alignment horizontal="left" vertical="center"/>
      <protection locked="0"/>
    </xf>
    <xf numFmtId="0" fontId="2" fillId="25" borderId="11" xfId="163" applyFont="1" applyFill="1" applyBorder="1" applyAlignment="1" applyProtection="1">
      <alignment horizontal="left" vertical="center" wrapText="1"/>
    </xf>
    <xf numFmtId="0" fontId="2" fillId="25" borderId="12" xfId="163" applyFont="1" applyFill="1" applyBorder="1" applyAlignment="1" applyProtection="1">
      <alignment horizontal="left" vertical="center" wrapText="1"/>
    </xf>
    <xf numFmtId="0" fontId="2" fillId="25" borderId="11" xfId="163" applyFont="1" applyFill="1" applyBorder="1" applyProtection="1">
      <alignment vertical="center"/>
    </xf>
    <xf numFmtId="0" fontId="2" fillId="25" borderId="15" xfId="163" applyFont="1" applyFill="1" applyBorder="1" applyAlignment="1" applyProtection="1">
      <alignment horizontal="left" vertical="center" wrapText="1"/>
    </xf>
    <xf numFmtId="0" fontId="2" fillId="25" borderId="13" xfId="163" applyFont="1" applyFill="1" applyBorder="1" applyProtection="1">
      <alignment vertical="center"/>
    </xf>
    <xf numFmtId="0" fontId="2" fillId="25" borderId="13" xfId="163" applyFont="1" applyFill="1" applyBorder="1" applyAlignment="1" applyProtection="1">
      <alignment horizontal="center" vertical="center" wrapText="1"/>
    </xf>
    <xf numFmtId="176" fontId="41" fillId="25" borderId="11" xfId="164" applyNumberFormat="1" applyFont="1" applyFill="1" applyBorder="1" applyAlignment="1" applyProtection="1">
      <alignment horizontal="right" vertical="center"/>
    </xf>
    <xf numFmtId="0" fontId="41" fillId="25" borderId="11" xfId="163" applyFont="1" applyFill="1" applyBorder="1" applyProtection="1">
      <alignment vertical="center"/>
    </xf>
    <xf numFmtId="0" fontId="2" fillId="25" borderId="16" xfId="163" applyFont="1" applyFill="1" applyBorder="1" applyAlignment="1" applyProtection="1">
      <alignment horizontal="center" vertical="center" wrapText="1"/>
    </xf>
    <xf numFmtId="176" fontId="2" fillId="26" borderId="11" xfId="164" applyNumberFormat="1" applyFont="1" applyFill="1" applyBorder="1" applyAlignment="1" applyProtection="1">
      <alignment horizontal="right" vertical="center"/>
    </xf>
    <xf numFmtId="176" fontId="2" fillId="26" borderId="11" xfId="163" applyNumberFormat="1" applyFont="1" applyFill="1" applyBorder="1" applyProtection="1">
      <alignment vertical="center"/>
    </xf>
    <xf numFmtId="0" fontId="2" fillId="25" borderId="11" xfId="163" applyFont="1" applyFill="1" applyBorder="1" applyAlignment="1" applyProtection="1">
      <alignment horizontal="center" vertical="center" wrapText="1"/>
    </xf>
    <xf numFmtId="0" fontId="2" fillId="0" borderId="11" xfId="163" applyFont="1" applyFill="1" applyBorder="1" applyAlignment="1" applyProtection="1">
      <alignment horizontal="center" vertical="center"/>
      <protection locked="0"/>
    </xf>
    <xf numFmtId="0" fontId="2" fillId="0" borderId="11" xfId="163" quotePrefix="1" applyFont="1" applyFill="1" applyBorder="1" applyAlignment="1" applyProtection="1">
      <alignment horizontal="center" vertical="center"/>
      <protection locked="0"/>
    </xf>
    <xf numFmtId="0" fontId="2" fillId="0" borderId="15" xfId="163" quotePrefix="1" applyFont="1" applyFill="1" applyBorder="1" applyAlignment="1" applyProtection="1">
      <alignment horizontal="center" vertical="center"/>
      <protection locked="0"/>
    </xf>
    <xf numFmtId="0" fontId="2" fillId="0" borderId="15" xfId="163" quotePrefix="1" applyFont="1" applyFill="1" applyBorder="1" applyAlignment="1" applyProtection="1">
      <alignment horizontal="center" vertical="center" wrapText="1"/>
      <protection locked="0"/>
    </xf>
    <xf numFmtId="0" fontId="2" fillId="0" borderId="11" xfId="163" quotePrefix="1" applyFont="1" applyFill="1" applyBorder="1" applyAlignment="1" applyProtection="1">
      <alignment horizontal="center" vertical="center" wrapText="1"/>
      <protection locked="0"/>
    </xf>
    <xf numFmtId="0" fontId="2" fillId="0" borderId="13" xfId="163" quotePrefix="1" applyFont="1" applyFill="1" applyBorder="1" applyAlignment="1" applyProtection="1">
      <alignment horizontal="center" vertical="center" wrapText="1"/>
      <protection locked="0"/>
    </xf>
    <xf numFmtId="0" fontId="2" fillId="0" borderId="11" xfId="163" applyFont="1" applyFill="1" applyBorder="1" applyProtection="1">
      <alignment vertical="center"/>
      <protection locked="0"/>
    </xf>
    <xf numFmtId="0" fontId="5" fillId="0" borderId="0" xfId="166" applyFont="1" applyFill="1" applyBorder="1" applyAlignment="1" applyProtection="1">
      <alignment horizontal="left" vertical="top" wrapText="1"/>
      <protection locked="0"/>
    </xf>
    <xf numFmtId="0" fontId="2" fillId="0" borderId="0" xfId="163" applyFont="1" applyFill="1" applyAlignment="1" applyProtection="1">
      <alignment horizontal="right" vertical="center"/>
      <protection locked="0"/>
    </xf>
    <xf numFmtId="0" fontId="42" fillId="0" borderId="0" xfId="163" applyFont="1" applyFill="1" applyProtection="1">
      <alignment vertical="center"/>
      <protection locked="0"/>
    </xf>
    <xf numFmtId="0" fontId="42" fillId="0" borderId="0" xfId="163" applyFont="1" applyFill="1" applyAlignment="1" applyProtection="1">
      <alignment vertical="center" wrapText="1"/>
      <protection locked="0"/>
    </xf>
    <xf numFmtId="0" fontId="42" fillId="0" borderId="0" xfId="163" applyFont="1" applyAlignment="1" applyProtection="1">
      <alignment horizontal="left" vertical="top" wrapText="1"/>
      <protection locked="0"/>
    </xf>
    <xf numFmtId="0" fontId="42" fillId="0" borderId="0" xfId="166" applyFont="1" applyFill="1" applyBorder="1" applyAlignment="1" applyProtection="1">
      <alignment vertical="center"/>
      <protection locked="0"/>
    </xf>
    <xf numFmtId="0" fontId="42" fillId="0" borderId="0" xfId="166" applyFont="1" applyFill="1" applyBorder="1" applyAlignment="1" applyProtection="1">
      <alignment horizontal="left" vertical="top" wrapText="1"/>
      <protection locked="0"/>
    </xf>
    <xf numFmtId="0" fontId="42" fillId="0" borderId="0" xfId="166" applyFont="1" applyBorder="1" applyAlignment="1" applyProtection="1">
      <alignment vertical="center" wrapText="1"/>
      <protection locked="0"/>
    </xf>
    <xf numFmtId="0" fontId="12" fillId="0" borderId="12" xfId="163" applyFont="1" applyFill="1" applyBorder="1" applyAlignment="1" applyProtection="1">
      <alignment horizontal="center" vertical="center" wrapText="1"/>
      <protection locked="0"/>
    </xf>
    <xf numFmtId="0" fontId="12" fillId="0" borderId="17" xfId="163" applyFont="1" applyFill="1" applyBorder="1" applyAlignment="1" applyProtection="1">
      <alignment horizontal="center" vertical="center" wrapText="1"/>
      <protection locked="0"/>
    </xf>
    <xf numFmtId="0" fontId="12" fillId="0" borderId="13" xfId="163" applyFont="1" applyFill="1" applyBorder="1" applyAlignment="1" applyProtection="1">
      <alignment horizontal="center" vertical="center" wrapText="1"/>
      <protection locked="0"/>
    </xf>
    <xf numFmtId="49" fontId="2" fillId="24" borderId="11" xfId="0" applyNumberFormat="1" applyFont="1" applyFill="1" applyBorder="1" applyAlignment="1" applyProtection="1">
      <alignment horizontal="left" vertical="center"/>
      <protection locked="0"/>
    </xf>
    <xf numFmtId="49" fontId="2" fillId="24" borderId="11" xfId="167" applyNumberFormat="1" applyFont="1" applyFill="1" applyBorder="1" applyAlignment="1" applyProtection="1">
      <alignment horizontal="left" vertical="center" wrapText="1"/>
      <protection locked="0"/>
    </xf>
  </cellXfs>
  <cellStyles count="174">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一般_Input-寶霞_1_Book1" xfId="167"/>
    <cellStyle name="一般_電子及書面申報--交易統計彙總表" xfId="168"/>
    <cellStyle name="樣式 1" xfId="169"/>
    <cellStyle name="證券股份有限公司受託買賣外國有價證券業務開戶清冊_xl24" xfId="170"/>
    <cellStyle name="證券商受託買賣外國有價證券交易國家及商品結構統計月報表_d" xfId="171"/>
    <cellStyle name="證券商受託買賣外國有價證券投資人分類統計月報表_d" xfId="172"/>
    <cellStyle name="證券商受託買賣外國有價證券委託方式統計月報表_xl35" xfId="17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65"/>
  <sheetViews>
    <sheetView showGridLines="0" tabSelected="1" topLeftCell="B1" zoomScale="85" zoomScaleNormal="85" zoomScaleSheetLayoutView="75" workbookViewId="0">
      <selection activeCell="I7" sqref="I7"/>
    </sheetView>
  </sheetViews>
  <sheetFormatPr defaultColWidth="8.75" defaultRowHeight="16.5" x14ac:dyDescent="0.25"/>
  <cols>
    <col min="1" max="1" width="62.125" style="6" customWidth="1"/>
    <col min="2" max="2" width="11.125" style="6" customWidth="1"/>
    <col min="3" max="3" width="38.875" style="6" customWidth="1"/>
    <col min="4" max="6" width="11.125" style="6" customWidth="1"/>
    <col min="7" max="7" width="38.875" style="6" customWidth="1"/>
    <col min="8" max="9" width="11.125" style="6" customWidth="1"/>
    <col min="10" max="10" width="14.125" style="6" hidden="1" customWidth="1"/>
    <col min="11" max="14" width="15.5" style="6" hidden="1" customWidth="1"/>
    <col min="15" max="16" width="15.75" style="6" hidden="1" customWidth="1"/>
    <col min="17" max="17" width="10.5" style="6" hidden="1" customWidth="1"/>
    <col min="18" max="62" width="8.75" style="6" hidden="1" customWidth="1"/>
    <col min="63" max="16384" width="8.75" style="6"/>
  </cols>
  <sheetData>
    <row r="1" spans="1:62" x14ac:dyDescent="0.25">
      <c r="A1" s="5" t="str">
        <f>IF(COUNTBLANK(A10:A32)+COUNTBLANK(A36)+COUNTBLANK(G1)=25,"","本表有誤")</f>
        <v/>
      </c>
      <c r="B1" s="7" t="s">
        <v>102</v>
      </c>
      <c r="C1" s="67"/>
      <c r="D1" s="67"/>
      <c r="E1" s="67"/>
      <c r="F1" s="67"/>
      <c r="G1" s="5" t="str">
        <f>IF(C1&lt;&gt;"",IF(LEN(C1)&lt;&gt;4,"銀行代號為4碼",""),"")</f>
        <v/>
      </c>
      <c r="BA1" s="1" t="str">
        <f>SUBSTITUTE(SUBSTITUTE(C3," ",""),"　","")</f>
        <v>民國107年月</v>
      </c>
      <c r="BB1" s="2" t="str">
        <f>LEFT(BA1,FIND("月",BA1,1))</f>
        <v>民國107年月</v>
      </c>
      <c r="BC1" s="3" t="str">
        <f>MID(BA1,FIND("民國",BA1,1)+2,FIND("年",BA1,1)-FIND("民國",BA1,1)-2)</f>
        <v>107</v>
      </c>
      <c r="BD1" s="3" t="str">
        <f>MID(BA1,FIND("年",BA1,1)+1,FIND("月",BA1,1)-FIND("年",BA1,1)-1)</f>
        <v/>
      </c>
      <c r="BE1" s="3" t="str">
        <f>(BC1+1911) &amp; RIGHT("0" &amp; BD1,2)</f>
        <v>20180</v>
      </c>
      <c r="BF1" s="8" t="s">
        <v>46</v>
      </c>
      <c r="BG1" s="9" t="s">
        <v>49</v>
      </c>
      <c r="BH1" s="8" t="s">
        <v>47</v>
      </c>
      <c r="BI1" s="3">
        <v>2</v>
      </c>
      <c r="BJ1" s="8" t="s">
        <v>48</v>
      </c>
    </row>
    <row r="2" spans="1:62" x14ac:dyDescent="0.25">
      <c r="B2" s="7" t="s">
        <v>103</v>
      </c>
      <c r="C2" s="67"/>
      <c r="D2" s="67"/>
      <c r="E2" s="67"/>
      <c r="F2" s="67"/>
    </row>
    <row r="3" spans="1:62" x14ac:dyDescent="0.25">
      <c r="B3" s="10" t="s">
        <v>45</v>
      </c>
      <c r="C3" s="68" t="s">
        <v>121</v>
      </c>
      <c r="D3" s="68"/>
      <c r="E3" s="68"/>
      <c r="F3" s="68"/>
    </row>
    <row r="4" spans="1:62" x14ac:dyDescent="0.25">
      <c r="B4" s="7" t="s">
        <v>44</v>
      </c>
      <c r="C4" s="11" t="s">
        <v>43</v>
      </c>
      <c r="D4" s="11"/>
      <c r="E4" s="11"/>
    </row>
    <row r="5" spans="1:62" x14ac:dyDescent="0.25">
      <c r="B5" s="10" t="s">
        <v>42</v>
      </c>
      <c r="C5" s="11" t="s">
        <v>108</v>
      </c>
      <c r="D5" s="11"/>
      <c r="E5" s="11"/>
    </row>
    <row r="6" spans="1:62" x14ac:dyDescent="0.25">
      <c r="B6" s="7" t="s">
        <v>41</v>
      </c>
      <c r="C6" s="11" t="s">
        <v>40</v>
      </c>
      <c r="D6" s="11"/>
      <c r="E6" s="11"/>
    </row>
    <row r="7" spans="1:62" x14ac:dyDescent="0.25">
      <c r="I7" s="57" t="s">
        <v>106</v>
      </c>
    </row>
    <row r="8" spans="1:62" s="12" customFormat="1" ht="24" customHeight="1" x14ac:dyDescent="0.25">
      <c r="B8" s="64" t="s">
        <v>39</v>
      </c>
      <c r="C8" s="65"/>
      <c r="D8" s="65"/>
      <c r="E8" s="66"/>
      <c r="F8" s="64" t="s">
        <v>38</v>
      </c>
      <c r="G8" s="65"/>
      <c r="H8" s="65"/>
      <c r="I8" s="66"/>
    </row>
    <row r="9" spans="1:62" s="16" customFormat="1" ht="24" customHeight="1" x14ac:dyDescent="0.25">
      <c r="A9" s="13" t="s">
        <v>37</v>
      </c>
      <c r="B9" s="49" t="s">
        <v>36</v>
      </c>
      <c r="C9" s="14" t="s">
        <v>4</v>
      </c>
      <c r="D9" s="15" t="s">
        <v>3</v>
      </c>
      <c r="E9" s="15" t="s">
        <v>2</v>
      </c>
      <c r="F9" s="49" t="s">
        <v>36</v>
      </c>
      <c r="G9" s="14" t="s">
        <v>4</v>
      </c>
      <c r="H9" s="15" t="s">
        <v>3</v>
      </c>
      <c r="I9" s="15" t="s">
        <v>2</v>
      </c>
    </row>
    <row r="10" spans="1:62" ht="33" customHeight="1" x14ac:dyDescent="0.25">
      <c r="A10" s="17" t="str">
        <f>Q10&amp;R10&amp;S10</f>
        <v/>
      </c>
      <c r="B10" s="50" t="s">
        <v>56</v>
      </c>
      <c r="C10" s="18" t="s">
        <v>109</v>
      </c>
      <c r="D10" s="37"/>
      <c r="E10" s="4"/>
      <c r="F10" s="54" t="s">
        <v>83</v>
      </c>
      <c r="G10" s="19" t="s">
        <v>35</v>
      </c>
      <c r="H10" s="46">
        <f>H11+H14+H17+H18</f>
        <v>0</v>
      </c>
      <c r="I10" s="46">
        <f>I11+I14+I17+I18</f>
        <v>0</v>
      </c>
      <c r="L10" s="6">
        <f>INT(E10)</f>
        <v>0</v>
      </c>
      <c r="M10" s="20">
        <f>INT(H10)</f>
        <v>0</v>
      </c>
      <c r="N10" s="20">
        <f>INT(I10)</f>
        <v>0</v>
      </c>
      <c r="Q10" s="6" t="str">
        <f>IF(ISERROR(SUM(L10)),"E欄請輸入整數",IF(SUM(E10)=SUM(L10),"","E欄請輸入整數"))</f>
        <v/>
      </c>
      <c r="R10" s="6" t="str">
        <f>IF(ISERROR(SUM(M10)),"H欄請輸入整數",IF(SUM(H10)=SUM(M10),"","H欄請輸入整數"))</f>
        <v/>
      </c>
      <c r="S10" s="6" t="str">
        <f>IF(ISERROR(SUM(N10)),"I欄請輸入整數",IF(SUM(I10)=SUM(N10),"","I欄請輸入整數"))</f>
        <v/>
      </c>
    </row>
    <row r="11" spans="1:62" ht="24" customHeight="1" x14ac:dyDescent="0.25">
      <c r="A11" s="17" t="str">
        <f>P11&amp;Q11&amp;R11&amp;S11</f>
        <v/>
      </c>
      <c r="B11" s="50" t="s">
        <v>57</v>
      </c>
      <c r="C11" s="18" t="s">
        <v>34</v>
      </c>
      <c r="D11" s="46">
        <f>D12+D13+D16+D19+D20</f>
        <v>0</v>
      </c>
      <c r="E11" s="46">
        <f>E12+E13+E16+E19+E20</f>
        <v>0</v>
      </c>
      <c r="F11" s="54" t="s">
        <v>84</v>
      </c>
      <c r="G11" s="18" t="s">
        <v>33</v>
      </c>
      <c r="H11" s="46">
        <f>H12+H13</f>
        <v>0</v>
      </c>
      <c r="I11" s="46">
        <f>I12+I13</f>
        <v>0</v>
      </c>
      <c r="K11" s="6">
        <f t="shared" ref="K11:K21" si="0">INT(D11)</f>
        <v>0</v>
      </c>
      <c r="L11" s="6">
        <f t="shared" ref="L11:L36" si="1">INT(E11)</f>
        <v>0</v>
      </c>
      <c r="M11" s="20">
        <f t="shared" ref="M11:M19" si="2">INT(H11)</f>
        <v>0</v>
      </c>
      <c r="N11" s="20">
        <f t="shared" ref="N11:N36" si="3">INT(I11)</f>
        <v>0</v>
      </c>
      <c r="P11" s="6" t="str">
        <f t="shared" ref="P11:P21" si="4">IF(ISERROR(SUM(K11)),"D欄請輸入整數",IF(SUM(D11)=SUM(K11),"","D欄請輸入整數"))</f>
        <v/>
      </c>
      <c r="Q11" s="6" t="str">
        <f t="shared" ref="Q11:Q31" si="5">IF(ISERROR(SUM(L11)),"E欄請輸入整數",IF(SUM(E11)=SUM(L11),"","E欄請輸入整數"))</f>
        <v/>
      </c>
      <c r="R11" s="6" t="str">
        <f t="shared" ref="R11:R19" si="6">IF(ISERROR(SUM(M11)),"H欄請輸入整數",IF(SUM(H11)=SUM(M11),"","H欄請輸入整數"))</f>
        <v/>
      </c>
      <c r="S11" s="6" t="str">
        <f t="shared" ref="S11:S27" si="7">IF(ISERROR(SUM(N11)),"I欄請輸入整數",IF(SUM(I11)=SUM(N11),"","I欄請輸入整數"))</f>
        <v/>
      </c>
    </row>
    <row r="12" spans="1:62" ht="24" customHeight="1" x14ac:dyDescent="0.25">
      <c r="A12" s="17" t="str">
        <f t="shared" ref="A12:A19" si="8">P12&amp;Q12&amp;R12&amp;S12</f>
        <v/>
      </c>
      <c r="B12" s="50" t="s">
        <v>58</v>
      </c>
      <c r="C12" s="18" t="s">
        <v>107</v>
      </c>
      <c r="D12" s="4"/>
      <c r="E12" s="4"/>
      <c r="F12" s="54" t="s">
        <v>85</v>
      </c>
      <c r="G12" s="18" t="s">
        <v>29</v>
      </c>
      <c r="H12" s="4"/>
      <c r="I12" s="4"/>
      <c r="K12" s="6">
        <f t="shared" si="0"/>
        <v>0</v>
      </c>
      <c r="L12" s="6">
        <f t="shared" si="1"/>
        <v>0</v>
      </c>
      <c r="M12" s="20">
        <f t="shared" si="2"/>
        <v>0</v>
      </c>
      <c r="N12" s="20">
        <f t="shared" si="3"/>
        <v>0</v>
      </c>
      <c r="P12" s="6" t="str">
        <f t="shared" si="4"/>
        <v/>
      </c>
      <c r="Q12" s="6" t="str">
        <f t="shared" si="5"/>
        <v/>
      </c>
      <c r="R12" s="6" t="str">
        <f t="shared" si="6"/>
        <v/>
      </c>
      <c r="S12" s="6" t="str">
        <f t="shared" si="7"/>
        <v/>
      </c>
    </row>
    <row r="13" spans="1:62" ht="24" customHeight="1" x14ac:dyDescent="0.25">
      <c r="A13" s="17" t="str">
        <f t="shared" si="8"/>
        <v/>
      </c>
      <c r="B13" s="50" t="s">
        <v>59</v>
      </c>
      <c r="C13" s="18" t="s">
        <v>32</v>
      </c>
      <c r="D13" s="46">
        <f>D14+D15</f>
        <v>0</v>
      </c>
      <c r="E13" s="46">
        <f>E14+E15</f>
        <v>0</v>
      </c>
      <c r="F13" s="54" t="s">
        <v>86</v>
      </c>
      <c r="G13" s="18" t="s">
        <v>27</v>
      </c>
      <c r="H13" s="4"/>
      <c r="I13" s="4"/>
      <c r="K13" s="6">
        <f t="shared" si="0"/>
        <v>0</v>
      </c>
      <c r="L13" s="6">
        <f t="shared" si="1"/>
        <v>0</v>
      </c>
      <c r="M13" s="20">
        <f t="shared" si="2"/>
        <v>0</v>
      </c>
      <c r="N13" s="20">
        <f t="shared" si="3"/>
        <v>0</v>
      </c>
      <c r="P13" s="6" t="str">
        <f t="shared" si="4"/>
        <v/>
      </c>
      <c r="Q13" s="6" t="str">
        <f t="shared" si="5"/>
        <v/>
      </c>
      <c r="R13" s="6" t="str">
        <f t="shared" si="6"/>
        <v/>
      </c>
      <c r="S13" s="6" t="str">
        <f t="shared" si="7"/>
        <v/>
      </c>
    </row>
    <row r="14" spans="1:62" ht="24" customHeight="1" x14ac:dyDescent="0.25">
      <c r="A14" s="17" t="str">
        <f t="shared" si="8"/>
        <v/>
      </c>
      <c r="B14" s="50" t="s">
        <v>60</v>
      </c>
      <c r="C14" s="18" t="s">
        <v>29</v>
      </c>
      <c r="D14" s="4"/>
      <c r="E14" s="4"/>
      <c r="F14" s="54" t="s">
        <v>87</v>
      </c>
      <c r="G14" s="18" t="s">
        <v>31</v>
      </c>
      <c r="H14" s="46">
        <f>H15+H16</f>
        <v>0</v>
      </c>
      <c r="I14" s="46">
        <f>I15+I16</f>
        <v>0</v>
      </c>
      <c r="K14" s="6">
        <f t="shared" si="0"/>
        <v>0</v>
      </c>
      <c r="L14" s="6">
        <f t="shared" si="1"/>
        <v>0</v>
      </c>
      <c r="M14" s="20">
        <f t="shared" si="2"/>
        <v>0</v>
      </c>
      <c r="N14" s="20">
        <f t="shared" si="3"/>
        <v>0</v>
      </c>
      <c r="P14" s="6" t="str">
        <f t="shared" si="4"/>
        <v/>
      </c>
      <c r="Q14" s="6" t="str">
        <f t="shared" si="5"/>
        <v/>
      </c>
      <c r="R14" s="6" t="str">
        <f t="shared" si="6"/>
        <v/>
      </c>
      <c r="S14" s="6" t="str">
        <f t="shared" si="7"/>
        <v/>
      </c>
    </row>
    <row r="15" spans="1:62" ht="24" customHeight="1" x14ac:dyDescent="0.25">
      <c r="A15" s="17" t="str">
        <f t="shared" si="8"/>
        <v/>
      </c>
      <c r="B15" s="50" t="s">
        <v>61</v>
      </c>
      <c r="C15" s="18" t="s">
        <v>27</v>
      </c>
      <c r="D15" s="4"/>
      <c r="E15" s="4"/>
      <c r="F15" s="54" t="s">
        <v>88</v>
      </c>
      <c r="G15" s="18" t="s">
        <v>29</v>
      </c>
      <c r="H15" s="4"/>
      <c r="I15" s="4"/>
      <c r="K15" s="6">
        <f t="shared" si="0"/>
        <v>0</v>
      </c>
      <c r="L15" s="6">
        <f t="shared" si="1"/>
        <v>0</v>
      </c>
      <c r="M15" s="20">
        <f t="shared" si="2"/>
        <v>0</v>
      </c>
      <c r="N15" s="20">
        <f t="shared" si="3"/>
        <v>0</v>
      </c>
      <c r="P15" s="6" t="str">
        <f t="shared" si="4"/>
        <v/>
      </c>
      <c r="Q15" s="6" t="str">
        <f t="shared" si="5"/>
        <v/>
      </c>
      <c r="R15" s="6" t="str">
        <f t="shared" si="6"/>
        <v/>
      </c>
      <c r="S15" s="6" t="str">
        <f t="shared" si="7"/>
        <v/>
      </c>
    </row>
    <row r="16" spans="1:62" ht="24" customHeight="1" x14ac:dyDescent="0.25">
      <c r="A16" s="17" t="str">
        <f t="shared" si="8"/>
        <v/>
      </c>
      <c r="B16" s="50" t="s">
        <v>62</v>
      </c>
      <c r="C16" s="18" t="s">
        <v>30</v>
      </c>
      <c r="D16" s="46">
        <f>D17+D18</f>
        <v>0</v>
      </c>
      <c r="E16" s="46">
        <f>E17+E18</f>
        <v>0</v>
      </c>
      <c r="F16" s="54" t="s">
        <v>89</v>
      </c>
      <c r="G16" s="18" t="s">
        <v>27</v>
      </c>
      <c r="H16" s="4"/>
      <c r="I16" s="4"/>
      <c r="K16" s="6">
        <f t="shared" si="0"/>
        <v>0</v>
      </c>
      <c r="L16" s="6">
        <f t="shared" si="1"/>
        <v>0</v>
      </c>
      <c r="M16" s="20">
        <f t="shared" si="2"/>
        <v>0</v>
      </c>
      <c r="N16" s="20">
        <f t="shared" si="3"/>
        <v>0</v>
      </c>
      <c r="P16" s="6" t="str">
        <f t="shared" si="4"/>
        <v/>
      </c>
      <c r="Q16" s="6" t="str">
        <f t="shared" si="5"/>
        <v/>
      </c>
      <c r="R16" s="6" t="str">
        <f t="shared" si="6"/>
        <v/>
      </c>
      <c r="S16" s="6" t="str">
        <f t="shared" si="7"/>
        <v/>
      </c>
    </row>
    <row r="17" spans="1:19" ht="24" customHeight="1" x14ac:dyDescent="0.25">
      <c r="A17" s="17" t="str">
        <f t="shared" si="8"/>
        <v/>
      </c>
      <c r="B17" s="50" t="s">
        <v>63</v>
      </c>
      <c r="C17" s="18" t="s">
        <v>29</v>
      </c>
      <c r="D17" s="4"/>
      <c r="E17" s="4"/>
      <c r="F17" s="54" t="s">
        <v>90</v>
      </c>
      <c r="G17" s="18" t="s">
        <v>28</v>
      </c>
      <c r="H17" s="4"/>
      <c r="I17" s="4"/>
      <c r="K17" s="6">
        <f t="shared" si="0"/>
        <v>0</v>
      </c>
      <c r="L17" s="6">
        <f t="shared" si="1"/>
        <v>0</v>
      </c>
      <c r="M17" s="20">
        <f t="shared" si="2"/>
        <v>0</v>
      </c>
      <c r="N17" s="20">
        <f t="shared" si="3"/>
        <v>0</v>
      </c>
      <c r="P17" s="6" t="str">
        <f t="shared" si="4"/>
        <v/>
      </c>
      <c r="Q17" s="6" t="str">
        <f t="shared" si="5"/>
        <v/>
      </c>
      <c r="R17" s="6" t="str">
        <f t="shared" si="6"/>
        <v/>
      </c>
      <c r="S17" s="6" t="str">
        <f t="shared" si="7"/>
        <v/>
      </c>
    </row>
    <row r="18" spans="1:19" ht="24" customHeight="1" x14ac:dyDescent="0.25">
      <c r="A18" s="17" t="str">
        <f t="shared" si="8"/>
        <v/>
      </c>
      <c r="B18" s="50" t="s">
        <v>64</v>
      </c>
      <c r="C18" s="18" t="s">
        <v>27</v>
      </c>
      <c r="D18" s="4"/>
      <c r="E18" s="4"/>
      <c r="F18" s="54" t="s">
        <v>91</v>
      </c>
      <c r="G18" s="21" t="s">
        <v>26</v>
      </c>
      <c r="H18" s="4"/>
      <c r="I18" s="4"/>
      <c r="K18" s="6">
        <f t="shared" si="0"/>
        <v>0</v>
      </c>
      <c r="L18" s="6">
        <f t="shared" si="1"/>
        <v>0</v>
      </c>
      <c r="M18" s="20">
        <f t="shared" si="2"/>
        <v>0</v>
      </c>
      <c r="N18" s="20">
        <f t="shared" si="3"/>
        <v>0</v>
      </c>
      <c r="P18" s="6" t="str">
        <f t="shared" si="4"/>
        <v/>
      </c>
      <c r="Q18" s="6" t="str">
        <f t="shared" si="5"/>
        <v/>
      </c>
      <c r="R18" s="6" t="str">
        <f t="shared" si="6"/>
        <v/>
      </c>
      <c r="S18" s="6" t="str">
        <f t="shared" si="7"/>
        <v/>
      </c>
    </row>
    <row r="19" spans="1:19" ht="24" customHeight="1" x14ac:dyDescent="0.25">
      <c r="A19" s="17" t="str">
        <f t="shared" si="8"/>
        <v/>
      </c>
      <c r="B19" s="50" t="s">
        <v>65</v>
      </c>
      <c r="C19" s="18" t="s">
        <v>25</v>
      </c>
      <c r="D19" s="4"/>
      <c r="E19" s="4"/>
      <c r="F19" s="54" t="s">
        <v>92</v>
      </c>
      <c r="G19" s="22" t="s">
        <v>110</v>
      </c>
      <c r="H19" s="4"/>
      <c r="I19" s="4"/>
      <c r="K19" s="6">
        <f t="shared" si="0"/>
        <v>0</v>
      </c>
      <c r="L19" s="6">
        <f t="shared" si="1"/>
        <v>0</v>
      </c>
      <c r="M19" s="20">
        <f t="shared" si="2"/>
        <v>0</v>
      </c>
      <c r="N19" s="20">
        <f t="shared" si="3"/>
        <v>0</v>
      </c>
      <c r="P19" s="6" t="str">
        <f t="shared" si="4"/>
        <v/>
      </c>
      <c r="Q19" s="6" t="str">
        <f t="shared" si="5"/>
        <v/>
      </c>
      <c r="R19" s="6" t="str">
        <f t="shared" si="6"/>
        <v/>
      </c>
      <c r="S19" s="6" t="str">
        <f t="shared" si="7"/>
        <v/>
      </c>
    </row>
    <row r="20" spans="1:19" ht="24" customHeight="1" x14ac:dyDescent="0.25">
      <c r="A20" s="17" t="str">
        <f>P20&amp;Q20&amp;S20</f>
        <v/>
      </c>
      <c r="B20" s="50" t="s">
        <v>66</v>
      </c>
      <c r="C20" s="22" t="s">
        <v>24</v>
      </c>
      <c r="D20" s="4"/>
      <c r="E20" s="4"/>
      <c r="F20" s="54" t="s">
        <v>93</v>
      </c>
      <c r="G20" s="18" t="s">
        <v>23</v>
      </c>
      <c r="H20" s="39"/>
      <c r="I20" s="4"/>
      <c r="K20" s="6">
        <f t="shared" si="0"/>
        <v>0</v>
      </c>
      <c r="L20" s="6">
        <f t="shared" si="1"/>
        <v>0</v>
      </c>
      <c r="M20" s="20"/>
      <c r="N20" s="20">
        <f t="shared" si="3"/>
        <v>0</v>
      </c>
      <c r="P20" s="6" t="str">
        <f t="shared" si="4"/>
        <v/>
      </c>
      <c r="Q20" s="6" t="str">
        <f t="shared" si="5"/>
        <v/>
      </c>
      <c r="S20" s="6" t="str">
        <f t="shared" si="7"/>
        <v/>
      </c>
    </row>
    <row r="21" spans="1:19" ht="24" customHeight="1" x14ac:dyDescent="0.25">
      <c r="A21" s="17" t="str">
        <f>P21&amp;Q21&amp;S21</f>
        <v/>
      </c>
      <c r="B21" s="50" t="s">
        <v>67</v>
      </c>
      <c r="C21" s="22" t="s">
        <v>111</v>
      </c>
      <c r="D21" s="4"/>
      <c r="E21" s="4"/>
      <c r="F21" s="54" t="s">
        <v>94</v>
      </c>
      <c r="G21" s="21" t="s">
        <v>112</v>
      </c>
      <c r="H21" s="41"/>
      <c r="I21" s="46">
        <f>I22+I23+I24+I25+I26</f>
        <v>0</v>
      </c>
      <c r="K21" s="6">
        <f t="shared" si="0"/>
        <v>0</v>
      </c>
      <c r="L21" s="6">
        <f t="shared" si="1"/>
        <v>0</v>
      </c>
      <c r="M21" s="20"/>
      <c r="N21" s="20">
        <f t="shared" si="3"/>
        <v>0</v>
      </c>
      <c r="P21" s="6" t="str">
        <f t="shared" si="4"/>
        <v/>
      </c>
      <c r="Q21" s="6" t="str">
        <f t="shared" si="5"/>
        <v/>
      </c>
      <c r="S21" s="6" t="str">
        <f t="shared" si="7"/>
        <v/>
      </c>
    </row>
    <row r="22" spans="1:19" ht="24" customHeight="1" x14ac:dyDescent="0.25">
      <c r="A22" s="17" t="str">
        <f t="shared" ref="A22:A28" si="9">Q22&amp;S22</f>
        <v/>
      </c>
      <c r="B22" s="50" t="s">
        <v>68</v>
      </c>
      <c r="C22" s="18" t="s">
        <v>22</v>
      </c>
      <c r="D22" s="38"/>
      <c r="E22" s="4"/>
      <c r="F22" s="54" t="s">
        <v>95</v>
      </c>
      <c r="G22" s="21" t="s">
        <v>21</v>
      </c>
      <c r="H22" s="41"/>
      <c r="I22" s="4"/>
      <c r="L22" s="6">
        <f t="shared" si="1"/>
        <v>0</v>
      </c>
      <c r="M22" s="20"/>
      <c r="N22" s="20">
        <f t="shared" si="3"/>
        <v>0</v>
      </c>
      <c r="Q22" s="6" t="str">
        <f t="shared" si="5"/>
        <v/>
      </c>
      <c r="S22" s="6" t="str">
        <f t="shared" si="7"/>
        <v/>
      </c>
    </row>
    <row r="23" spans="1:19" ht="24" customHeight="1" x14ac:dyDescent="0.25">
      <c r="A23" s="17" t="str">
        <f t="shared" si="9"/>
        <v/>
      </c>
      <c r="B23" s="50" t="s">
        <v>69</v>
      </c>
      <c r="C23" s="18" t="s">
        <v>20</v>
      </c>
      <c r="D23" s="39"/>
      <c r="E23" s="47">
        <f>E24+E25+E26+E27+E28</f>
        <v>0</v>
      </c>
      <c r="F23" s="54" t="s">
        <v>96</v>
      </c>
      <c r="G23" s="21" t="s">
        <v>19</v>
      </c>
      <c r="H23" s="41"/>
      <c r="I23" s="4"/>
      <c r="L23" s="6">
        <f t="shared" si="1"/>
        <v>0</v>
      </c>
      <c r="M23" s="20"/>
      <c r="N23" s="20">
        <f t="shared" si="3"/>
        <v>0</v>
      </c>
      <c r="Q23" s="6" t="str">
        <f t="shared" si="5"/>
        <v/>
      </c>
      <c r="S23" s="6" t="str">
        <f t="shared" si="7"/>
        <v/>
      </c>
    </row>
    <row r="24" spans="1:19" ht="24" customHeight="1" x14ac:dyDescent="0.25">
      <c r="A24" s="17" t="str">
        <f t="shared" si="9"/>
        <v/>
      </c>
      <c r="B24" s="50" t="s">
        <v>70</v>
      </c>
      <c r="C24" s="18" t="s">
        <v>18</v>
      </c>
      <c r="D24" s="37"/>
      <c r="E24" s="4"/>
      <c r="F24" s="54" t="s">
        <v>97</v>
      </c>
      <c r="G24" s="21" t="s">
        <v>17</v>
      </c>
      <c r="H24" s="41"/>
      <c r="I24" s="4"/>
      <c r="L24" s="6">
        <f t="shared" si="1"/>
        <v>0</v>
      </c>
      <c r="M24" s="20"/>
      <c r="N24" s="20">
        <f t="shared" si="3"/>
        <v>0</v>
      </c>
      <c r="Q24" s="6" t="str">
        <f t="shared" si="5"/>
        <v/>
      </c>
      <c r="S24" s="6" t="str">
        <f t="shared" si="7"/>
        <v/>
      </c>
    </row>
    <row r="25" spans="1:19" ht="24" customHeight="1" x14ac:dyDescent="0.25">
      <c r="A25" s="17" t="str">
        <f t="shared" si="9"/>
        <v/>
      </c>
      <c r="B25" s="50" t="s">
        <v>71</v>
      </c>
      <c r="C25" s="18" t="s">
        <v>16</v>
      </c>
      <c r="D25" s="37"/>
      <c r="E25" s="4"/>
      <c r="F25" s="54" t="s">
        <v>98</v>
      </c>
      <c r="G25" s="21" t="s">
        <v>15</v>
      </c>
      <c r="H25" s="42"/>
      <c r="I25" s="4"/>
      <c r="L25" s="6">
        <f t="shared" si="1"/>
        <v>0</v>
      </c>
      <c r="M25" s="20"/>
      <c r="N25" s="20">
        <f t="shared" si="3"/>
        <v>0</v>
      </c>
      <c r="Q25" s="6" t="str">
        <f t="shared" si="5"/>
        <v/>
      </c>
      <c r="S25" s="6" t="str">
        <f t="shared" si="7"/>
        <v/>
      </c>
    </row>
    <row r="26" spans="1:19" ht="24" customHeight="1" x14ac:dyDescent="0.25">
      <c r="A26" s="17" t="str">
        <f t="shared" si="9"/>
        <v/>
      </c>
      <c r="B26" s="50" t="s">
        <v>72</v>
      </c>
      <c r="C26" s="18" t="s">
        <v>14</v>
      </c>
      <c r="D26" s="37"/>
      <c r="E26" s="4"/>
      <c r="F26" s="54" t="s">
        <v>99</v>
      </c>
      <c r="G26" s="21" t="s">
        <v>13</v>
      </c>
      <c r="H26" s="42"/>
      <c r="I26" s="4"/>
      <c r="L26" s="6">
        <f t="shared" si="1"/>
        <v>0</v>
      </c>
      <c r="M26" s="20"/>
      <c r="N26" s="20">
        <f t="shared" si="3"/>
        <v>0</v>
      </c>
      <c r="Q26" s="6" t="str">
        <f t="shared" si="5"/>
        <v/>
      </c>
      <c r="S26" s="6" t="str">
        <f t="shared" si="7"/>
        <v/>
      </c>
    </row>
    <row r="27" spans="1:19" ht="24" customHeight="1" x14ac:dyDescent="0.25">
      <c r="A27" s="17" t="str">
        <f t="shared" si="9"/>
        <v/>
      </c>
      <c r="B27" s="50" t="s">
        <v>73</v>
      </c>
      <c r="C27" s="18" t="s">
        <v>12</v>
      </c>
      <c r="D27" s="37"/>
      <c r="E27" s="4"/>
      <c r="F27" s="54" t="s">
        <v>100</v>
      </c>
      <c r="G27" s="21" t="s">
        <v>11</v>
      </c>
      <c r="H27" s="42"/>
      <c r="I27" s="4"/>
      <c r="L27" s="6">
        <f t="shared" si="1"/>
        <v>0</v>
      </c>
      <c r="M27" s="20"/>
      <c r="N27" s="20">
        <f t="shared" si="3"/>
        <v>0</v>
      </c>
      <c r="Q27" s="6" t="str">
        <f t="shared" si="5"/>
        <v/>
      </c>
      <c r="S27" s="6" t="str">
        <f t="shared" si="7"/>
        <v/>
      </c>
    </row>
    <row r="28" spans="1:19" ht="24" customHeight="1" x14ac:dyDescent="0.25">
      <c r="A28" s="17" t="str">
        <f t="shared" si="9"/>
        <v/>
      </c>
      <c r="B28" s="50" t="s">
        <v>74</v>
      </c>
      <c r="C28" s="18" t="s">
        <v>10</v>
      </c>
      <c r="D28" s="37"/>
      <c r="E28" s="4"/>
      <c r="F28" s="54" t="s">
        <v>101</v>
      </c>
      <c r="G28" s="21" t="s">
        <v>9</v>
      </c>
      <c r="H28" s="41"/>
      <c r="I28" s="4"/>
      <c r="L28" s="6">
        <f t="shared" si="1"/>
        <v>0</v>
      </c>
      <c r="M28" s="20"/>
      <c r="N28" s="20">
        <f t="shared" si="3"/>
        <v>0</v>
      </c>
      <c r="Q28" s="6" t="str">
        <f t="shared" si="5"/>
        <v/>
      </c>
      <c r="S28" s="6" t="str">
        <f>IF(ISERROR(SUM(N28)),"I欄請輸入整數",IF(SUM(I28)=SUM(N28),"","I欄請輸入整數"))</f>
        <v/>
      </c>
    </row>
    <row r="29" spans="1:19" ht="24" customHeight="1" x14ac:dyDescent="0.25">
      <c r="A29" s="17" t="str">
        <f>Q29</f>
        <v/>
      </c>
      <c r="B29" s="50" t="s">
        <v>75</v>
      </c>
      <c r="C29" s="18" t="s">
        <v>8</v>
      </c>
      <c r="D29" s="37"/>
      <c r="E29" s="4"/>
      <c r="F29" s="54"/>
      <c r="G29" s="21"/>
      <c r="H29" s="41"/>
      <c r="I29" s="43"/>
      <c r="J29" s="23"/>
      <c r="L29" s="6">
        <f t="shared" si="1"/>
        <v>0</v>
      </c>
      <c r="M29" s="20"/>
      <c r="N29" s="20"/>
      <c r="Q29" s="6" t="str">
        <f t="shared" si="5"/>
        <v/>
      </c>
    </row>
    <row r="30" spans="1:19" ht="24" customHeight="1" x14ac:dyDescent="0.25">
      <c r="A30" s="17" t="str">
        <f>Q30</f>
        <v/>
      </c>
      <c r="B30" s="50" t="s">
        <v>76</v>
      </c>
      <c r="C30" s="18" t="s">
        <v>7</v>
      </c>
      <c r="D30" s="37"/>
      <c r="E30" s="4"/>
      <c r="F30" s="54"/>
      <c r="G30" s="18"/>
      <c r="H30" s="43"/>
      <c r="I30" s="43"/>
      <c r="J30" s="23"/>
      <c r="L30" s="6">
        <f>INT(E30)</f>
        <v>0</v>
      </c>
      <c r="M30" s="20"/>
      <c r="N30" s="20"/>
      <c r="Q30" s="6" t="str">
        <f t="shared" si="5"/>
        <v/>
      </c>
    </row>
    <row r="31" spans="1:19" ht="24" customHeight="1" x14ac:dyDescent="0.25">
      <c r="A31" s="17" t="str">
        <f>Q31</f>
        <v/>
      </c>
      <c r="B31" s="50" t="s">
        <v>77</v>
      </c>
      <c r="C31" s="18" t="s">
        <v>6</v>
      </c>
      <c r="D31" s="37"/>
      <c r="E31" s="4"/>
      <c r="F31" s="54"/>
      <c r="G31" s="18"/>
      <c r="H31" s="44"/>
      <c r="I31" s="44"/>
      <c r="J31" s="23"/>
      <c r="L31" s="6">
        <f t="shared" si="1"/>
        <v>0</v>
      </c>
      <c r="M31" s="20"/>
      <c r="N31" s="20"/>
      <c r="Q31" s="6" t="str">
        <f t="shared" si="5"/>
        <v/>
      </c>
    </row>
    <row r="32" spans="1:19" ht="24" customHeight="1" x14ac:dyDescent="0.25">
      <c r="A32" s="17" t="str">
        <f>Q32</f>
        <v/>
      </c>
      <c r="B32" s="50" t="s">
        <v>78</v>
      </c>
      <c r="C32" s="18" t="s">
        <v>5</v>
      </c>
      <c r="D32" s="38"/>
      <c r="E32" s="4"/>
      <c r="F32" s="54"/>
      <c r="G32" s="18"/>
      <c r="H32" s="44"/>
      <c r="I32" s="44"/>
      <c r="L32" s="6">
        <f t="shared" si="1"/>
        <v>0</v>
      </c>
      <c r="M32" s="20"/>
      <c r="N32" s="20"/>
      <c r="Q32" s="6" t="str">
        <f>IF(ISERROR(SUM(L32)),"E欄請輸入整數",IF(SUM(E32)=SUM(L32),"","E欄請輸入整數"))</f>
        <v/>
      </c>
    </row>
    <row r="33" spans="1:19" ht="22.5" customHeight="1" x14ac:dyDescent="0.25">
      <c r="A33" s="12" t="str">
        <f>P33&amp;Q33&amp;R33&amp;S33</f>
        <v/>
      </c>
      <c r="B33" s="12"/>
      <c r="C33" s="12"/>
      <c r="D33" s="12"/>
      <c r="E33" s="12"/>
      <c r="F33" s="12"/>
      <c r="G33" s="12"/>
      <c r="H33" s="12"/>
      <c r="I33" s="12"/>
      <c r="M33" s="20"/>
      <c r="N33" s="20"/>
    </row>
    <row r="34" spans="1:19" s="12" customFormat="1" ht="24" customHeight="1" x14ac:dyDescent="0.25">
      <c r="A34" s="55"/>
      <c r="B34" s="64" t="s">
        <v>50</v>
      </c>
      <c r="C34" s="65"/>
      <c r="D34" s="65"/>
      <c r="E34" s="66"/>
      <c r="F34" s="64" t="s">
        <v>51</v>
      </c>
      <c r="G34" s="65"/>
      <c r="H34" s="65"/>
      <c r="I34" s="66"/>
      <c r="K34" s="6"/>
      <c r="L34" s="6"/>
      <c r="M34" s="20"/>
      <c r="N34" s="20"/>
      <c r="P34" s="6"/>
      <c r="Q34" s="6"/>
      <c r="R34" s="6"/>
      <c r="S34" s="6"/>
    </row>
    <row r="35" spans="1:19" s="16" customFormat="1" ht="24" customHeight="1" x14ac:dyDescent="0.25">
      <c r="A35" s="55"/>
      <c r="B35" s="49" t="s">
        <v>36</v>
      </c>
      <c r="C35" s="14" t="s">
        <v>4</v>
      </c>
      <c r="D35" s="15" t="s">
        <v>3</v>
      </c>
      <c r="E35" s="15" t="s">
        <v>2</v>
      </c>
      <c r="F35" s="49" t="s">
        <v>36</v>
      </c>
      <c r="G35" s="14" t="s">
        <v>4</v>
      </c>
      <c r="H35" s="15" t="s">
        <v>3</v>
      </c>
      <c r="I35" s="15" t="s">
        <v>2</v>
      </c>
      <c r="K35" s="6"/>
      <c r="L35" s="6"/>
      <c r="M35" s="20"/>
      <c r="N35" s="20"/>
      <c r="P35" s="6"/>
      <c r="Q35" s="6"/>
      <c r="R35" s="6"/>
      <c r="S35" s="6"/>
    </row>
    <row r="36" spans="1:19" ht="24.75" customHeight="1" x14ac:dyDescent="0.25">
      <c r="A36" s="17" t="str">
        <f>Q36&amp;S36</f>
        <v/>
      </c>
      <c r="B36" s="50" t="s">
        <v>79</v>
      </c>
      <c r="C36" s="24" t="s">
        <v>52</v>
      </c>
      <c r="D36" s="40"/>
      <c r="E36" s="4"/>
      <c r="F36" s="52" t="s">
        <v>81</v>
      </c>
      <c r="G36" s="25" t="s">
        <v>55</v>
      </c>
      <c r="H36" s="45"/>
      <c r="I36" s="4"/>
      <c r="L36" s="6">
        <f t="shared" si="1"/>
        <v>0</v>
      </c>
      <c r="M36" s="20"/>
      <c r="N36" s="20">
        <f t="shared" si="3"/>
        <v>0</v>
      </c>
      <c r="Q36" s="6" t="str">
        <f>IF(ISERROR(SUM(L36)),"E欄請輸入整數",IF(SUM(E36)=SUM(L36),"","E欄請輸入整數"))</f>
        <v/>
      </c>
      <c r="S36" s="6" t="str">
        <f>IF(ISERROR(SUM(N36)),"I欄請輸入整數",IF(SUM(I36)=SUM(N36),"","I欄請輸入整數"))</f>
        <v/>
      </c>
    </row>
    <row r="37" spans="1:19" ht="24.75" customHeight="1" x14ac:dyDescent="0.25">
      <c r="A37" s="17" t="str">
        <f>Q37&amp;S37</f>
        <v/>
      </c>
      <c r="B37" s="51" t="s">
        <v>80</v>
      </c>
      <c r="C37" s="21" t="s">
        <v>53</v>
      </c>
      <c r="D37" s="37"/>
      <c r="E37" s="4"/>
      <c r="F37" s="53" t="s">
        <v>82</v>
      </c>
      <c r="G37" s="21" t="s">
        <v>54</v>
      </c>
      <c r="H37" s="48"/>
      <c r="I37" s="4"/>
      <c r="L37" s="6">
        <f>INT(E37)</f>
        <v>0</v>
      </c>
      <c r="M37" s="20"/>
      <c r="N37" s="20">
        <f>INT(I37)</f>
        <v>0</v>
      </c>
      <c r="Q37" s="6" t="str">
        <f>IF(ISERROR(SUM(L37)),"E欄請輸入整數",IF(SUM(E37)=SUM(L37),"","E欄請輸入整數"))</f>
        <v/>
      </c>
      <c r="S37" s="6" t="str">
        <f>IF(ISERROR(SUM(N37)),"I欄請輸入整數",IF(SUM(I37)=SUM(N37),"","I欄請輸入整數"))</f>
        <v/>
      </c>
    </row>
    <row r="38" spans="1:19" ht="18" customHeight="1" x14ac:dyDescent="0.25">
      <c r="C38" s="26"/>
      <c r="D38" s="27"/>
      <c r="E38" s="27"/>
      <c r="F38" s="27"/>
      <c r="G38" s="27"/>
      <c r="H38" s="27"/>
      <c r="I38" s="27"/>
      <c r="J38" s="28"/>
      <c r="K38" s="27"/>
      <c r="L38" s="27"/>
      <c r="M38" s="27"/>
      <c r="N38" s="27"/>
    </row>
    <row r="39" spans="1:19" ht="15.6" customHeight="1" x14ac:dyDescent="0.25">
      <c r="B39" s="29" t="s">
        <v>1</v>
      </c>
      <c r="C39" s="30"/>
      <c r="D39" s="30"/>
      <c r="E39" s="30"/>
      <c r="F39" s="30"/>
      <c r="G39" s="30"/>
      <c r="H39" s="30"/>
      <c r="I39" s="30"/>
      <c r="J39" s="30"/>
      <c r="K39" s="30"/>
      <c r="L39" s="31"/>
      <c r="M39" s="31"/>
    </row>
    <row r="40" spans="1:19" ht="57.6" customHeight="1" x14ac:dyDescent="0.25">
      <c r="B40" s="62" t="s">
        <v>113</v>
      </c>
      <c r="C40" s="62"/>
      <c r="D40" s="62"/>
      <c r="E40" s="62"/>
      <c r="F40" s="62"/>
      <c r="G40" s="62"/>
      <c r="H40" s="62"/>
      <c r="I40" s="62"/>
      <c r="J40" s="32"/>
      <c r="K40" s="32"/>
      <c r="L40" s="32"/>
      <c r="M40" s="32"/>
    </row>
    <row r="41" spans="1:19" s="33" customFormat="1" ht="16.149999999999999" customHeight="1" x14ac:dyDescent="0.25">
      <c r="B41" s="63" t="s">
        <v>104</v>
      </c>
      <c r="C41" s="63"/>
      <c r="D41" s="63"/>
      <c r="E41" s="63"/>
      <c r="F41" s="63"/>
      <c r="G41" s="63"/>
      <c r="H41" s="63"/>
      <c r="I41" s="63"/>
    </row>
    <row r="42" spans="1:19" ht="15.6" customHeight="1" x14ac:dyDescent="0.25">
      <c r="B42" s="62" t="s">
        <v>114</v>
      </c>
      <c r="C42" s="62"/>
      <c r="D42" s="62"/>
      <c r="E42" s="62"/>
      <c r="F42" s="62"/>
      <c r="G42" s="62"/>
      <c r="H42" s="62"/>
      <c r="I42" s="62"/>
      <c r="J42" s="32"/>
      <c r="K42" s="32"/>
      <c r="L42" s="32"/>
      <c r="M42" s="32"/>
    </row>
    <row r="43" spans="1:19" ht="16.149999999999999" customHeight="1" x14ac:dyDescent="0.25">
      <c r="B43" s="62" t="s">
        <v>105</v>
      </c>
      <c r="C43" s="62"/>
      <c r="D43" s="62"/>
      <c r="E43" s="62"/>
      <c r="F43" s="62"/>
      <c r="G43" s="62"/>
      <c r="H43" s="62"/>
      <c r="I43" s="62"/>
      <c r="J43" s="32"/>
      <c r="K43" s="32"/>
      <c r="L43" s="32"/>
      <c r="M43" s="32"/>
    </row>
    <row r="44" spans="1:19" s="33" customFormat="1" x14ac:dyDescent="0.25">
      <c r="B44" s="62" t="s">
        <v>115</v>
      </c>
      <c r="C44" s="62"/>
      <c r="D44" s="62"/>
      <c r="E44" s="62"/>
      <c r="F44" s="62"/>
      <c r="G44" s="62"/>
      <c r="H44" s="62"/>
      <c r="I44" s="62"/>
      <c r="J44" s="56"/>
      <c r="K44" s="56"/>
      <c r="L44" s="56"/>
      <c r="M44" s="56"/>
    </row>
    <row r="45" spans="1:19" s="33" customFormat="1" ht="31.15" customHeight="1" x14ac:dyDescent="0.25">
      <c r="B45" s="62" t="s">
        <v>116</v>
      </c>
      <c r="C45" s="62"/>
      <c r="D45" s="62"/>
      <c r="E45" s="62"/>
      <c r="F45" s="62"/>
      <c r="G45" s="62"/>
      <c r="H45" s="62"/>
      <c r="I45" s="62"/>
      <c r="J45" s="56"/>
      <c r="K45" s="56"/>
      <c r="L45" s="56"/>
      <c r="M45" s="56"/>
    </row>
    <row r="46" spans="1:19" s="33" customFormat="1" ht="15.6" customHeight="1" x14ac:dyDescent="0.25">
      <c r="B46" s="58" t="s">
        <v>117</v>
      </c>
      <c r="C46" s="58"/>
      <c r="D46" s="58"/>
      <c r="E46" s="58"/>
      <c r="F46" s="58"/>
      <c r="G46" s="58"/>
      <c r="H46" s="58"/>
      <c r="I46" s="58"/>
      <c r="J46" s="56"/>
      <c r="K46" s="56"/>
      <c r="L46" s="56"/>
      <c r="M46" s="56"/>
    </row>
    <row r="47" spans="1:19" s="33" customFormat="1" ht="15.6" customHeight="1" x14ac:dyDescent="0.25">
      <c r="B47" s="59" t="s">
        <v>118</v>
      </c>
      <c r="C47" s="59"/>
      <c r="D47" s="59"/>
      <c r="E47" s="59"/>
      <c r="F47" s="59"/>
      <c r="G47" s="59"/>
      <c r="H47" s="59"/>
      <c r="I47" s="59"/>
      <c r="J47" s="56"/>
      <c r="K47" s="56"/>
      <c r="L47" s="56"/>
      <c r="M47" s="56"/>
    </row>
    <row r="48" spans="1:19" s="33" customFormat="1" ht="42.75" customHeight="1" x14ac:dyDescent="0.25">
      <c r="B48" s="60" t="s">
        <v>119</v>
      </c>
      <c r="C48" s="60"/>
      <c r="D48" s="60"/>
      <c r="E48" s="60"/>
      <c r="F48" s="60"/>
      <c r="G48" s="60"/>
      <c r="H48" s="60"/>
      <c r="I48" s="60"/>
      <c r="J48" s="56"/>
      <c r="K48" s="56"/>
      <c r="L48" s="56"/>
      <c r="M48" s="56"/>
    </row>
    <row r="49" spans="2:13" s="33" customFormat="1" ht="16.149999999999999" customHeight="1" x14ac:dyDescent="0.25">
      <c r="B49" s="61" t="s">
        <v>120</v>
      </c>
      <c r="C49" s="61"/>
      <c r="D49" s="61"/>
      <c r="E49" s="61"/>
      <c r="F49" s="61"/>
      <c r="G49" s="61"/>
      <c r="H49" s="61"/>
      <c r="I49" s="61"/>
      <c r="J49" s="56"/>
      <c r="K49" s="56"/>
      <c r="L49" s="56"/>
      <c r="M49" s="56"/>
    </row>
    <row r="50" spans="2:13" ht="15.6" customHeight="1" x14ac:dyDescent="0.25">
      <c r="B50" s="10"/>
    </row>
    <row r="51" spans="2:13" ht="17.25" x14ac:dyDescent="0.25">
      <c r="B51" s="34" t="s">
        <v>0</v>
      </c>
    </row>
    <row r="52" spans="2:13" s="36" customFormat="1" ht="14.25" x14ac:dyDescent="0.25">
      <c r="C52" s="35"/>
      <c r="D52" s="35"/>
      <c r="E52" s="35"/>
      <c r="F52" s="35"/>
      <c r="G52" s="35"/>
      <c r="H52" s="35"/>
      <c r="I52" s="35"/>
      <c r="J52" s="35"/>
    </row>
    <row r="65" ht="16.5" customHeight="1" x14ac:dyDescent="0.25"/>
  </sheetData>
  <mergeCells count="17">
    <mergeCell ref="B34:E34"/>
    <mergeCell ref="F34:I34"/>
    <mergeCell ref="C1:F1"/>
    <mergeCell ref="C2:F2"/>
    <mergeCell ref="C3:F3"/>
    <mergeCell ref="F8:I8"/>
    <mergeCell ref="B8:E8"/>
    <mergeCell ref="B46:I46"/>
    <mergeCell ref="B47:I47"/>
    <mergeCell ref="B48:I48"/>
    <mergeCell ref="B49:I49"/>
    <mergeCell ref="B40:I40"/>
    <mergeCell ref="B43:I43"/>
    <mergeCell ref="B42:I42"/>
    <mergeCell ref="B41:I41"/>
    <mergeCell ref="B44:I44"/>
    <mergeCell ref="B45:I45"/>
  </mergeCells>
  <phoneticPr fontId="3" type="noConversion"/>
  <printOptions horizontalCentered="1"/>
  <pageMargins left="0.59055118110236227" right="0.59055118110236227" top="0.59055118110236227" bottom="0.59055118110236227" header="0.31496062992125984" footer="0"/>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2018-01-18T06:37:10Z</cp:lastPrinted>
  <dcterms:created xsi:type="dcterms:W3CDTF">2015-07-03T06:41:24Z</dcterms:created>
  <dcterms:modified xsi:type="dcterms:W3CDTF">2020-01-21T08:22:09Z</dcterms:modified>
</cp:coreProperties>
</file>