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5" yWindow="360" windowWidth="14835" windowHeight="7935"/>
  </bookViews>
  <sheets>
    <sheet name="FINI" sheetId="1" r:id="rId1"/>
  </sheets>
  <externalReferences>
    <externalReference r:id="rId2"/>
    <externalReference r:id="rId3"/>
    <externalReference r:id="rId4"/>
  </externalReferences>
  <definedNames>
    <definedName name="kkk">'[1]表06-3'!$A$6</definedName>
    <definedName name="LBCell030" localSheetId="0">#REF!</definedName>
    <definedName name="LBCell030">#REF!</definedName>
    <definedName name="LBCell111SUM">'[2]表11(總計)'!$E$6</definedName>
    <definedName name="LBCell150" localSheetId="0">#REF!</definedName>
    <definedName name="LBCell150">#REF!</definedName>
    <definedName name="LTCell030" localSheetId="0">#REF!</definedName>
    <definedName name="LTCell030">#REF!</definedName>
    <definedName name="_xlnm.Print_Area" localSheetId="0">FINI!$A$1:$F$101</definedName>
    <definedName name="_xlnm.Print_Titles" localSheetId="0">FINI!$7:$8</definedName>
    <definedName name="Sheet01_1XXXX">[2]表01!$E$6</definedName>
    <definedName name="Sheet01_3XXXX">[2]表01!$E$282</definedName>
    <definedName name="Sheet01_4XXXX">[2]表01!$E$325</definedName>
    <definedName name="Sheet01_5XXXX">[2]表01!$E$361</definedName>
    <definedName name="SHT050BR1">'[2]表05(個人契約)'!$E$15:$E$21</definedName>
    <definedName name="SHT064TR11">'[3]表6-4'!$E$8:$E$12</definedName>
    <definedName name="SHT064TR21">'[3]表6-4'!$E$17:$E$24</definedName>
    <definedName name="SHT064TR31">'[3]表6-4'!$E$29:$E$34</definedName>
    <definedName name="SHT100TR1" localSheetId="0">#REF!</definedName>
    <definedName name="SHT100TR1">#REF!</definedName>
    <definedName name="SHT100TR2" localSheetId="0">#REF!</definedName>
    <definedName name="SHT100TR2">#REF!</definedName>
    <definedName name="SHT100TR3" localSheetId="0">#REF!</definedName>
    <definedName name="SHT100TR3">#REF!</definedName>
    <definedName name="SHT100TR4" localSheetId="0">#REF!</definedName>
    <definedName name="SHT100TR4">#REF!</definedName>
    <definedName name="SHT100TR5" localSheetId="0">#REF!</definedName>
    <definedName name="SHT100TR5">#REF!</definedName>
    <definedName name="SHT100TR6" localSheetId="0">#REF!</definedName>
    <definedName name="SHT100TR6">#REF!</definedName>
    <definedName name="SHT100TR7" localSheetId="0">#REF!</definedName>
    <definedName name="SHT100TR7">#REF!</definedName>
    <definedName name="SHT100TR8" localSheetId="0">#REF!</definedName>
    <definedName name="SHT100TR8">#REF!</definedName>
    <definedName name="SHT101TR11" localSheetId="0">#REF!</definedName>
    <definedName name="SHT101TR11">#REF!</definedName>
    <definedName name="SHT101TR12" localSheetId="0">#REF!</definedName>
    <definedName name="SHT101TR12">#REF!</definedName>
    <definedName name="SHT101TR13" localSheetId="0">#REF!</definedName>
    <definedName name="SHT101TR13">#REF!</definedName>
    <definedName name="SHT101TR14" localSheetId="0">#REF!</definedName>
    <definedName name="SHT101TR14">#REF!</definedName>
    <definedName name="SHT101TR21" localSheetId="0">#REF!</definedName>
    <definedName name="SHT101TR21">#REF!</definedName>
    <definedName name="SHT101TR22" localSheetId="0">#REF!</definedName>
    <definedName name="SHT101TR22">#REF!</definedName>
    <definedName name="SHT101TR23" localSheetId="0">#REF!</definedName>
    <definedName name="SHT101TR23">#REF!</definedName>
    <definedName name="SHT101TR24" localSheetId="0">#REF!</definedName>
    <definedName name="SHT101TR24">#REF!</definedName>
    <definedName name="SHT101TR31" localSheetId="0">#REF!</definedName>
    <definedName name="SHT101TR31">#REF!</definedName>
    <definedName name="SHT101TR32" localSheetId="0">#REF!</definedName>
    <definedName name="SHT101TR32">#REF!</definedName>
    <definedName name="SHT101TR33" localSheetId="0">#REF!</definedName>
    <definedName name="SHT101TR33">#REF!</definedName>
    <definedName name="SHT101TR34" localSheetId="0">#REF!</definedName>
    <definedName name="SHT101TR34">#REF!</definedName>
    <definedName name="SHT101TR41" localSheetId="0">#REF!</definedName>
    <definedName name="SHT101TR41">#REF!</definedName>
    <definedName name="SHT101TR42" localSheetId="0">#REF!</definedName>
    <definedName name="SHT101TR42">#REF!</definedName>
    <definedName name="SHT101TR43" localSheetId="0">#REF!</definedName>
    <definedName name="SHT101TR43">#REF!</definedName>
    <definedName name="SHT101TR44" localSheetId="0">#REF!</definedName>
    <definedName name="SHT101TR44">#REF!</definedName>
    <definedName name="SHT104TR11" localSheetId="0">#REF!</definedName>
    <definedName name="SHT104TR11">#REF!</definedName>
    <definedName name="SHT104TR21" localSheetId="0">#REF!</definedName>
    <definedName name="SHT104TR21">#REF!</definedName>
    <definedName name="SHT104TR31" localSheetId="0">#REF!</definedName>
    <definedName name="SHT104TR31">#REF!</definedName>
    <definedName name="test101" localSheetId="0">#REF!</definedName>
    <definedName name="test101">#REF!</definedName>
  </definedNames>
  <calcPr calcId="145621" calcOnSave="0" concurrentCalc="0"/>
</workbook>
</file>

<file path=xl/calcChain.xml><?xml version="1.0" encoding="utf-8"?>
<calcChain xmlns="http://schemas.openxmlformats.org/spreadsheetml/2006/main">
  <c r="H30" i="1" l="1"/>
  <c r="J30" i="1"/>
  <c r="H93" i="1"/>
  <c r="J93" i="1"/>
  <c r="H88" i="1"/>
  <c r="J88" i="1"/>
  <c r="H9" i="1"/>
  <c r="J9" i="1"/>
  <c r="H10" i="1"/>
  <c r="J10" i="1"/>
  <c r="H11" i="1"/>
  <c r="J11" i="1"/>
  <c r="H12" i="1"/>
  <c r="J12" i="1"/>
  <c r="H13" i="1"/>
  <c r="J13" i="1"/>
  <c r="H14" i="1"/>
  <c r="J14" i="1"/>
  <c r="H15" i="1"/>
  <c r="J15" i="1"/>
  <c r="H16" i="1"/>
  <c r="J16" i="1"/>
  <c r="H17" i="1"/>
  <c r="J17" i="1"/>
  <c r="H18" i="1"/>
  <c r="J18" i="1"/>
  <c r="H19" i="1"/>
  <c r="J19" i="1"/>
  <c r="H21" i="1"/>
  <c r="J21" i="1"/>
  <c r="H22" i="1"/>
  <c r="J22" i="1"/>
  <c r="H24" i="1"/>
  <c r="J24" i="1"/>
  <c r="H27" i="1"/>
  <c r="J27" i="1"/>
  <c r="H28" i="1"/>
  <c r="J28" i="1"/>
  <c r="H29" i="1"/>
  <c r="J29" i="1"/>
  <c r="H31" i="1"/>
  <c r="J31" i="1"/>
  <c r="H33" i="1"/>
  <c r="J33" i="1"/>
  <c r="H34" i="1"/>
  <c r="J34" i="1"/>
  <c r="H35" i="1"/>
  <c r="J35" i="1"/>
  <c r="H36" i="1"/>
  <c r="J36" i="1"/>
  <c r="H37" i="1"/>
  <c r="J37" i="1"/>
  <c r="H38" i="1"/>
  <c r="J38" i="1"/>
  <c r="H39" i="1"/>
  <c r="J39" i="1"/>
  <c r="H40" i="1"/>
  <c r="J40" i="1"/>
  <c r="H42" i="1"/>
  <c r="J42" i="1"/>
  <c r="H43" i="1"/>
  <c r="J43" i="1"/>
  <c r="H44" i="1"/>
  <c r="J44" i="1"/>
  <c r="H45" i="1"/>
  <c r="J45" i="1"/>
  <c r="H46" i="1"/>
  <c r="J46" i="1"/>
  <c r="H47" i="1"/>
  <c r="J47" i="1"/>
  <c r="H48" i="1"/>
  <c r="J48" i="1"/>
  <c r="H49" i="1"/>
  <c r="J49" i="1"/>
  <c r="H50" i="1"/>
  <c r="J50" i="1"/>
  <c r="H51" i="1"/>
  <c r="J51" i="1"/>
  <c r="H52" i="1"/>
  <c r="J52" i="1"/>
  <c r="H53" i="1"/>
  <c r="J53" i="1"/>
  <c r="H54" i="1"/>
  <c r="J54" i="1"/>
  <c r="H55" i="1"/>
  <c r="J55" i="1"/>
  <c r="H56" i="1"/>
  <c r="J56" i="1"/>
  <c r="H57" i="1"/>
  <c r="J57" i="1"/>
  <c r="H58" i="1"/>
  <c r="J58" i="1"/>
  <c r="H59" i="1"/>
  <c r="J59" i="1"/>
  <c r="H60" i="1"/>
  <c r="J60" i="1"/>
  <c r="H61" i="1"/>
  <c r="J61" i="1"/>
  <c r="H62" i="1"/>
  <c r="J62" i="1"/>
  <c r="H63" i="1"/>
  <c r="J63" i="1"/>
  <c r="H64" i="1"/>
  <c r="J64" i="1"/>
  <c r="H65" i="1"/>
  <c r="J65" i="1"/>
  <c r="H66" i="1"/>
  <c r="J66" i="1"/>
  <c r="H67" i="1"/>
  <c r="J67" i="1"/>
  <c r="H69" i="1"/>
  <c r="J69" i="1"/>
  <c r="H70" i="1"/>
  <c r="J70" i="1"/>
  <c r="H71" i="1"/>
  <c r="J71" i="1"/>
  <c r="H72" i="1"/>
  <c r="J72" i="1"/>
  <c r="H73" i="1"/>
  <c r="J73" i="1"/>
  <c r="H74" i="1"/>
  <c r="J74" i="1"/>
  <c r="H75" i="1"/>
  <c r="J75" i="1"/>
  <c r="H76" i="1"/>
  <c r="J76" i="1"/>
  <c r="H77" i="1"/>
  <c r="J77" i="1"/>
  <c r="H78" i="1"/>
  <c r="J78" i="1"/>
  <c r="H79" i="1"/>
  <c r="J79" i="1"/>
  <c r="H80" i="1"/>
  <c r="J80" i="1"/>
  <c r="H81" i="1"/>
  <c r="J81" i="1"/>
  <c r="H82" i="1"/>
  <c r="J82" i="1"/>
  <c r="H92" i="1"/>
  <c r="J92" i="1"/>
  <c r="H87" i="1"/>
  <c r="J87" i="1"/>
  <c r="H89" i="1"/>
  <c r="J89" i="1"/>
  <c r="H94" i="1"/>
  <c r="J94" i="1"/>
  <c r="H95" i="1"/>
  <c r="J95" i="1"/>
  <c r="H96" i="1"/>
  <c r="J96" i="1"/>
  <c r="F1" i="1"/>
  <c r="A24" i="1"/>
  <c r="A27" i="1"/>
  <c r="A33" i="1"/>
  <c r="A34" i="1"/>
  <c r="A35" i="1"/>
  <c r="A36" i="1"/>
  <c r="A37" i="1"/>
  <c r="A45" i="1"/>
  <c r="A46" i="1"/>
  <c r="A47" i="1"/>
  <c r="A48" i="1"/>
  <c r="A49" i="1"/>
  <c r="A52" i="1"/>
  <c r="A60" i="1"/>
  <c r="A61" i="1"/>
  <c r="A62" i="1"/>
  <c r="A63" i="1"/>
  <c r="A64" i="1"/>
  <c r="A78" i="1"/>
  <c r="A79" i="1"/>
  <c r="A80" i="1"/>
  <c r="A81" i="1"/>
  <c r="A94" i="1"/>
  <c r="A95" i="1"/>
  <c r="BA1" i="1"/>
  <c r="BD1" i="1"/>
  <c r="BC1" i="1"/>
  <c r="BE1" i="1"/>
  <c r="BB1" i="1"/>
</calcChain>
</file>

<file path=xl/sharedStrings.xml><?xml version="1.0" encoding="utf-8"?>
<sst xmlns="http://schemas.openxmlformats.org/spreadsheetml/2006/main" count="134" uniqueCount="115">
  <si>
    <r>
      <rPr>
        <sz val="12"/>
        <rFont val="新細明體"/>
        <family val="1"/>
        <charset val="136"/>
      </rPr>
      <t>報表日期：</t>
    </r>
    <phoneticPr fontId="3" type="noConversion"/>
  </si>
  <si>
    <t>報表編號：</t>
    <phoneticPr fontId="3" type="noConversion"/>
  </si>
  <si>
    <t>報表名稱：</t>
    <phoneticPr fontId="3" type="noConversion"/>
  </si>
  <si>
    <t>千美元</t>
    <phoneticPr fontId="3" type="noConversion"/>
  </si>
  <si>
    <t>會                      計                      科                      目</t>
    <phoneticPr fontId="3" type="noConversion"/>
  </si>
  <si>
    <t>編號</t>
    <phoneticPr fontId="3" type="noConversion"/>
  </si>
  <si>
    <t>名                                   稱</t>
    <phoneticPr fontId="3" type="noConversion"/>
  </si>
  <si>
    <t>資產</t>
  </si>
  <si>
    <t>現金及約當現金</t>
    <phoneticPr fontId="3" type="noConversion"/>
  </si>
  <si>
    <t>可轉讓定期存單</t>
  </si>
  <si>
    <t>約當現金</t>
  </si>
  <si>
    <t>應收款項</t>
    <phoneticPr fontId="3" type="noConversion"/>
  </si>
  <si>
    <t>待出售資產</t>
    <phoneticPr fontId="3" type="noConversion"/>
  </si>
  <si>
    <t>投資</t>
    <phoneticPr fontId="3" type="noConversion"/>
  </si>
  <si>
    <t>透過損益按公允價值衡量之金融資產</t>
  </si>
  <si>
    <t>採用權益法之投資－淨額</t>
  </si>
  <si>
    <t>其他金融資產－淨額</t>
  </si>
  <si>
    <t>投資性不動產</t>
  </si>
  <si>
    <t>放款</t>
  </si>
  <si>
    <t>擔保放款－淨額</t>
  </si>
  <si>
    <t>應攤回再保賠款與給付－淨額</t>
  </si>
  <si>
    <t>應收再保往來款項－淨額</t>
  </si>
  <si>
    <t>不動產及設備</t>
    <phoneticPr fontId="3" type="noConversion"/>
  </si>
  <si>
    <t>無形資產</t>
    <phoneticPr fontId="3" type="noConversion"/>
  </si>
  <si>
    <t>其他資產</t>
    <phoneticPr fontId="3" type="noConversion"/>
  </si>
  <si>
    <t>內部往來</t>
  </si>
  <si>
    <t>信託代理與保證資產</t>
  </si>
  <si>
    <t>資產總計</t>
    <phoneticPr fontId="3" type="noConversion"/>
  </si>
  <si>
    <t>負債及權益</t>
    <phoneticPr fontId="3" type="noConversion"/>
  </si>
  <si>
    <t>應付款項</t>
    <phoneticPr fontId="3" type="noConversion"/>
  </si>
  <si>
    <t>與待出售資產直接相關之負債</t>
    <phoneticPr fontId="3" type="noConversion"/>
  </si>
  <si>
    <t>應付債券</t>
  </si>
  <si>
    <t>其他金融負債</t>
  </si>
  <si>
    <t>保險負債</t>
    <phoneticPr fontId="3" type="noConversion"/>
  </si>
  <si>
    <t>未滿期保費準備</t>
  </si>
  <si>
    <t>賠款準備</t>
  </si>
  <si>
    <t>責任準備</t>
  </si>
  <si>
    <t>特別準備</t>
  </si>
  <si>
    <t>保費不足準備</t>
  </si>
  <si>
    <t>負債適足準備</t>
  </si>
  <si>
    <t>其他準備</t>
  </si>
  <si>
    <t>負債準備</t>
    <phoneticPr fontId="3" type="noConversion"/>
  </si>
  <si>
    <t>遞延所得稅負債</t>
    <phoneticPr fontId="3" type="noConversion"/>
  </si>
  <si>
    <t>其他負債</t>
    <phoneticPr fontId="3" type="noConversion"/>
  </si>
  <si>
    <t>信託代理與保證負債</t>
  </si>
  <si>
    <t>負債總計</t>
    <phoneticPr fontId="3" type="noConversion"/>
  </si>
  <si>
    <t>歸屬於母公司業主之權益</t>
    <phoneticPr fontId="3" type="noConversion"/>
  </si>
  <si>
    <t>股本</t>
    <phoneticPr fontId="3" type="noConversion"/>
  </si>
  <si>
    <t>指撥營運資金</t>
    <phoneticPr fontId="2" type="noConversion"/>
  </si>
  <si>
    <t>資本公積</t>
    <phoneticPr fontId="3" type="noConversion"/>
  </si>
  <si>
    <t>保留盈餘（或累積虧損）</t>
    <phoneticPr fontId="3" type="noConversion"/>
  </si>
  <si>
    <t>特別盈餘公積</t>
  </si>
  <si>
    <t>未分配盈餘（待彌補虧損）</t>
  </si>
  <si>
    <t>累積盈虧</t>
  </si>
  <si>
    <t>上期損益</t>
    <phoneticPr fontId="2" type="noConversion"/>
  </si>
  <si>
    <t>追溯適用及追溯重編之影響數</t>
    <phoneticPr fontId="2" type="noConversion"/>
  </si>
  <si>
    <t>本期損益</t>
  </si>
  <si>
    <t>其他權益</t>
    <phoneticPr fontId="3" type="noConversion"/>
  </si>
  <si>
    <t>備供出售金融資產未實現損益</t>
  </si>
  <si>
    <t>其他權益－其他</t>
  </si>
  <si>
    <t>非控制權益</t>
    <phoneticPr fontId="3" type="noConversion"/>
  </si>
  <si>
    <t>權益總計</t>
  </si>
  <si>
    <t>餘      額</t>
    <phoneticPr fontId="3" type="noConversion"/>
  </si>
  <si>
    <t>年月</t>
    <phoneticPr fontId="3" type="noConversion"/>
  </si>
  <si>
    <t>編號</t>
    <phoneticPr fontId="3" type="noConversion"/>
  </si>
  <si>
    <t>版次</t>
    <phoneticPr fontId="3" type="noConversion"/>
  </si>
  <si>
    <t>FIL1</t>
    <phoneticPr fontId="2" type="noConversion"/>
  </si>
  <si>
    <t>檢核註記</t>
    <phoneticPr fontId="3" type="noConversion"/>
  </si>
  <si>
    <t>單          位：</t>
    <phoneticPr fontId="3" type="noConversion"/>
  </si>
  <si>
    <t>公司代號：</t>
    <phoneticPr fontId="3" type="noConversion"/>
  </si>
  <si>
    <t>無活絡市場之債務工具投資</t>
    <phoneticPr fontId="37" type="noConversion"/>
  </si>
  <si>
    <t>持有至到期日金融資產</t>
  </si>
  <si>
    <t>民國107年  月</t>
    <phoneticPr fontId="2" type="noConversion"/>
  </si>
  <si>
    <t>FIN1</t>
    <phoneticPr fontId="3" type="noConversion"/>
  </si>
  <si>
    <t>銀行存款</t>
    <phoneticPr fontId="37" type="noConversion"/>
  </si>
  <si>
    <t>再保險合約資產</t>
    <phoneticPr fontId="2" type="noConversion"/>
  </si>
  <si>
    <t>備忘科目</t>
    <phoneticPr fontId="37" type="noConversion"/>
  </si>
  <si>
    <t>採用權益法之關聯企業及合資之其他綜合損益份額</t>
    <phoneticPr fontId="37" type="noConversion"/>
  </si>
  <si>
    <t>註：</t>
    <phoneticPr fontId="37" type="noConversion"/>
  </si>
  <si>
    <t>1. 本表會計科目之定義，請參閱「保險業財務報告編製準則」及「產物保險業會計制度範本」。</t>
    <phoneticPr fontId="37" type="noConversion"/>
  </si>
  <si>
    <t>2. 本表金額請以等值千美元填列，各外幣間轉換匯率無特定規範。</t>
    <phoneticPr fontId="37" type="noConversion"/>
  </si>
  <si>
    <t>3. 灰色網底儲存格不需填列。</t>
    <phoneticPr fontId="37" type="noConversion"/>
  </si>
  <si>
    <r>
      <t>10</t>
    </r>
    <r>
      <rPr>
        <sz val="12"/>
        <rFont val="新細明體"/>
        <family val="1"/>
        <charset val="136"/>
      </rPr>
      <t>7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月版</t>
    </r>
    <phoneticPr fontId="3" type="noConversion"/>
  </si>
  <si>
    <t>再保險準備資產－淨額</t>
  </si>
  <si>
    <t>備供出售金融資產</t>
    <phoneticPr fontId="2" type="noConversion"/>
  </si>
  <si>
    <t>以成本衡量之金融資產</t>
    <phoneticPr fontId="2" type="noConversion"/>
  </si>
  <si>
    <t>按攤銷後成本衡量之金融資產</t>
    <phoneticPr fontId="2" type="noConversion"/>
  </si>
  <si>
    <t>採用覆蓋法重分類之其他綜合損益</t>
    <phoneticPr fontId="2" type="noConversion"/>
  </si>
  <si>
    <t>透過其他綜合損益按公允價值衡量之金融資產</t>
    <phoneticPr fontId="2" type="noConversion"/>
  </si>
  <si>
    <t>以成本衡量之金融負債</t>
    <phoneticPr fontId="2" type="noConversion"/>
  </si>
  <si>
    <t>透過其他綜合損益按公允價值衡量之權益工具評價損益</t>
    <phoneticPr fontId="2" type="noConversion"/>
  </si>
  <si>
    <t>透過其他綜合損益按公允價值衡量之債務工具損益</t>
    <phoneticPr fontId="2" type="noConversion"/>
  </si>
  <si>
    <r>
      <t>避險之</t>
    </r>
    <r>
      <rPr>
        <strike/>
        <sz val="12"/>
        <color rgb="FF008000"/>
        <rFont val="新細明體"/>
        <family val="1"/>
        <charset val="136"/>
      </rPr>
      <t>衍生</t>
    </r>
    <r>
      <rPr>
        <sz val="12"/>
        <rFont val="新細明體"/>
        <family val="1"/>
        <charset val="136"/>
      </rPr>
      <t>金融資產</t>
    </r>
    <phoneticPr fontId="2" type="noConversion"/>
  </si>
  <si>
    <r>
      <rPr>
        <strike/>
        <sz val="12"/>
        <color rgb="FF008000"/>
        <rFont val="新細明體"/>
        <family val="1"/>
        <charset val="136"/>
      </rPr>
      <t>現金流量避險中屬有效避險部分之</t>
    </r>
    <r>
      <rPr>
        <sz val="12"/>
        <rFont val="新細明體"/>
        <family val="1"/>
        <charset val="136"/>
      </rPr>
      <t>避險工具</t>
    </r>
    <r>
      <rPr>
        <sz val="12"/>
        <color rgb="FF008000"/>
        <rFont val="新細明體"/>
        <family val="1"/>
        <charset val="136"/>
      </rPr>
      <t>之</t>
    </r>
    <r>
      <rPr>
        <sz val="12"/>
        <rFont val="新細明體"/>
        <family val="1"/>
        <charset val="136"/>
      </rPr>
      <t>利益</t>
    </r>
    <r>
      <rPr>
        <sz val="12"/>
        <color rgb="FF008000"/>
        <rFont val="新細明體"/>
        <family val="1"/>
        <charset val="136"/>
      </rPr>
      <t>及</t>
    </r>
    <r>
      <rPr>
        <strike/>
        <sz val="12"/>
        <color rgb="FF008000"/>
        <rFont val="新細明體"/>
        <family val="1"/>
        <charset val="136"/>
      </rPr>
      <t>(</t>
    </r>
    <r>
      <rPr>
        <sz val="12"/>
        <rFont val="新細明體"/>
        <family val="1"/>
        <charset val="136"/>
      </rPr>
      <t>損失</t>
    </r>
    <r>
      <rPr>
        <strike/>
        <sz val="12"/>
        <color rgb="FF008000"/>
        <rFont val="新細明體"/>
        <family val="1"/>
        <charset val="136"/>
      </rPr>
      <t>)</t>
    </r>
    <phoneticPr fontId="2" type="noConversion"/>
  </si>
  <si>
    <r>
      <t>避險之</t>
    </r>
    <r>
      <rPr>
        <strike/>
        <sz val="12"/>
        <color rgb="FF008000"/>
        <rFont val="新細明體"/>
        <family val="1"/>
        <charset val="136"/>
      </rPr>
      <t>衍生</t>
    </r>
    <r>
      <rPr>
        <sz val="12"/>
        <rFont val="新細明體"/>
        <family val="1"/>
        <charset val="136"/>
      </rPr>
      <t>金融負債</t>
    </r>
    <phoneticPr fontId="2" type="noConversion"/>
  </si>
  <si>
    <t>產險業國際保險業務分公司資產負債表</t>
    <phoneticPr fontId="3" type="noConversion"/>
  </si>
  <si>
    <t>本期所得稅資產</t>
    <phoneticPr fontId="2" type="noConversion"/>
  </si>
  <si>
    <t>短期債務</t>
    <phoneticPr fontId="2" type="noConversion"/>
  </si>
  <si>
    <t>遞延所得稅資產</t>
    <phoneticPr fontId="2" type="noConversion"/>
  </si>
  <si>
    <t>往來及備忘科目</t>
    <phoneticPr fontId="2" type="noConversion"/>
  </si>
  <si>
    <t>本期所得稅負債</t>
    <phoneticPr fontId="2" type="noConversion"/>
  </si>
  <si>
    <t>透過損益按公允價值衡量之金融負債</t>
    <phoneticPr fontId="2" type="noConversion"/>
  </si>
  <si>
    <t>具金融商品性質之保險契約準備</t>
    <phoneticPr fontId="2" type="noConversion"/>
  </si>
  <si>
    <t>內部往來及備忘科目</t>
    <phoneticPr fontId="2" type="noConversion"/>
  </si>
  <si>
    <t>修改</t>
    <phoneticPr fontId="2" type="noConversion"/>
  </si>
  <si>
    <t>刪除</t>
    <phoneticPr fontId="2" type="noConversion"/>
  </si>
  <si>
    <t>新增</t>
    <phoneticPr fontId="2" type="noConversion"/>
  </si>
  <si>
    <r>
      <t>與待出售資產</t>
    </r>
    <r>
      <rPr>
        <sz val="12"/>
        <color rgb="FF008000"/>
        <rFont val="新細明體"/>
        <family val="1"/>
        <charset val="136"/>
      </rPr>
      <t xml:space="preserve"> （或處分群組）</t>
    </r>
    <r>
      <rPr>
        <sz val="12"/>
        <rFont val="新細明體"/>
        <family val="1"/>
        <charset val="136"/>
      </rPr>
      <t>直接相關之權益</t>
    </r>
    <phoneticPr fontId="2" type="noConversion"/>
  </si>
  <si>
    <t>與待分配予業主之資產 （或處分群組）直接相關之權益</t>
    <phoneticPr fontId="2" type="noConversion"/>
  </si>
  <si>
    <t>指定按公允價值衡量之金融負債信用風險變動影響數</t>
    <phoneticPr fontId="2" type="noConversion"/>
  </si>
  <si>
    <r>
      <t>確定福利計畫</t>
    </r>
    <r>
      <rPr>
        <strike/>
        <sz val="12"/>
        <color rgb="FF008000"/>
        <rFont val="新細明體"/>
        <family val="1"/>
        <charset val="136"/>
      </rPr>
      <t>精算利益（損失）</t>
    </r>
    <r>
      <rPr>
        <sz val="12"/>
        <rFont val="新細明體"/>
        <family val="1"/>
        <charset val="136"/>
      </rPr>
      <t>之再衡量數</t>
    </r>
    <phoneticPr fontId="2" type="noConversion"/>
  </si>
  <si>
    <t>新增</t>
    <phoneticPr fontId="2" type="noConversion"/>
  </si>
  <si>
    <t>刪除</t>
    <phoneticPr fontId="2" type="noConversion"/>
  </si>
  <si>
    <t>修改</t>
    <phoneticPr fontId="2" type="noConversion"/>
  </si>
  <si>
    <t>重估增值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</si>
</sst>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;[Red]\-#,##0\ "/>
    <numFmt numFmtId="177" formatCode="#,##0_);[Red]\(#,##0\)"/>
  </numFmts>
  <fonts count="48">
    <font>
      <sz val="14"/>
      <color theme="1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10"/>
      <name val="Arial"/>
      <family val="2"/>
    </font>
    <font>
      <sz val="10"/>
      <name val="Helv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0"/>
      <color indexed="8"/>
      <name val="Arial"/>
      <family val="2"/>
    </font>
    <font>
      <sz val="10"/>
      <name val="細明體"/>
      <family val="3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0"/>
      <name val="新細明體"/>
      <family val="1"/>
      <charset val="136"/>
    </font>
    <font>
      <sz val="10"/>
      <color indexed="18"/>
      <name val="新細明體"/>
      <family val="1"/>
      <charset val="136"/>
    </font>
    <font>
      <sz val="12"/>
      <color rgb="FF0000FF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Times New Roman"/>
      <family val="1"/>
    </font>
    <font>
      <sz val="11"/>
      <name val="新細明體"/>
      <family val="1"/>
      <charset val="136"/>
      <scheme val="minor"/>
    </font>
    <font>
      <sz val="9"/>
      <name val="新細明體"/>
      <family val="2"/>
      <charset val="136"/>
    </font>
    <font>
      <sz val="12"/>
      <name val="新細明體"/>
      <family val="2"/>
      <charset val="136"/>
    </font>
    <font>
      <sz val="11"/>
      <name val="新細明體"/>
      <family val="2"/>
      <charset val="136"/>
    </font>
    <font>
      <strike/>
      <sz val="12"/>
      <color rgb="FF0000FF"/>
      <name val="新細明體"/>
      <family val="1"/>
      <charset val="136"/>
    </font>
    <font>
      <strike/>
      <sz val="12"/>
      <color rgb="FF008000"/>
      <name val="新細明體"/>
      <family val="1"/>
      <charset val="136"/>
    </font>
    <font>
      <sz val="12"/>
      <color rgb="FF008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008000"/>
      <name val="新細明體"/>
      <family val="1"/>
      <charset val="136"/>
      <scheme val="minor"/>
    </font>
    <font>
      <sz val="12"/>
      <color rgb="FF0000FF"/>
      <name val="新細明體"/>
      <family val="1"/>
      <charset val="136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2B2B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0">
    <xf numFmtId="0" fontId="0" fillId="0" borderId="0">
      <alignment vertical="center"/>
    </xf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3" fillId="23" borderId="7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8" fillId="0" borderId="0"/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8" fillId="0" borderId="0"/>
    <xf numFmtId="0" fontId="5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8" fillId="0" borderId="0"/>
    <xf numFmtId="0" fontId="29" fillId="0" borderId="0">
      <alignment horizontal="center"/>
    </xf>
    <xf numFmtId="0" fontId="29" fillId="0" borderId="0">
      <alignment horizontal="left"/>
    </xf>
    <xf numFmtId="0" fontId="29" fillId="0" borderId="0">
      <alignment horizontal="left"/>
    </xf>
    <xf numFmtId="177" fontId="30" fillId="0" borderId="10">
      <alignment horizontal="right"/>
    </xf>
  </cellStyleXfs>
  <cellXfs count="81">
    <xf numFmtId="0" fontId="0" fillId="0" borderId="0" xfId="0">
      <alignment vertical="center"/>
    </xf>
    <xf numFmtId="0" fontId="32" fillId="0" borderId="0" xfId="0" applyFont="1" applyProtection="1">
      <alignment vertical="center"/>
    </xf>
    <xf numFmtId="0" fontId="33" fillId="0" borderId="0" xfId="0" applyFont="1" applyBorder="1" applyProtection="1">
      <alignment vertical="center"/>
    </xf>
    <xf numFmtId="0" fontId="34" fillId="0" borderId="0" xfId="0" applyFont="1" applyProtection="1">
      <alignment vertical="center"/>
    </xf>
    <xf numFmtId="0" fontId="5" fillId="0" borderId="0" xfId="0" applyFont="1" applyAlignment="1" applyProtection="1"/>
    <xf numFmtId="0" fontId="5" fillId="0" borderId="0" xfId="162" applyFont="1" applyProtection="1"/>
    <xf numFmtId="0" fontId="28" fillId="0" borderId="0" xfId="0" applyFont="1" applyAlignment="1" applyProtection="1"/>
    <xf numFmtId="0" fontId="32" fillId="0" borderId="0" xfId="0" applyFont="1" applyAlignment="1" applyProtection="1">
      <alignment vertical="center"/>
    </xf>
    <xf numFmtId="0" fontId="35" fillId="0" borderId="0" xfId="162" applyFont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vertical="center"/>
    </xf>
    <xf numFmtId="176" fontId="31" fillId="26" borderId="11" xfId="0" applyNumberFormat="1" applyFont="1" applyFill="1" applyBorder="1" applyAlignment="1" applyProtection="1">
      <alignment horizontal="right" vertical="center"/>
    </xf>
    <xf numFmtId="176" fontId="34" fillId="0" borderId="0" xfId="0" applyNumberFormat="1" applyFont="1" applyProtection="1">
      <alignment vertical="center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/>
    </xf>
    <xf numFmtId="0" fontId="34" fillId="0" borderId="11" xfId="0" applyFont="1" applyBorder="1" applyProtection="1">
      <alignment vertical="center"/>
    </xf>
    <xf numFmtId="0" fontId="34" fillId="0" borderId="12" xfId="0" applyFont="1" applyBorder="1" applyProtection="1">
      <alignment vertical="center"/>
    </xf>
    <xf numFmtId="0" fontId="32" fillId="0" borderId="0" xfId="0" applyFont="1" applyBorder="1" applyProtection="1">
      <alignment vertical="center"/>
      <protection locked="0"/>
    </xf>
    <xf numFmtId="0" fontId="32" fillId="0" borderId="1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3" xfId="0" applyFont="1" applyFill="1" applyBorder="1" applyAlignment="1">
      <alignment horizontal="left" vertical="center"/>
    </xf>
    <xf numFmtId="0" fontId="38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12" xfId="0" applyFont="1" applyFill="1" applyBorder="1" applyAlignment="1" applyProtection="1">
      <alignment vertical="center"/>
    </xf>
    <xf numFmtId="0" fontId="40" fillId="0" borderId="12" xfId="0" applyFont="1" applyFill="1" applyBorder="1" applyAlignment="1" applyProtection="1">
      <alignment vertical="center"/>
    </xf>
    <xf numFmtId="0" fontId="40" fillId="0" borderId="12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Border="1" applyAlignment="1" applyProtection="1">
      <alignment vertical="center"/>
    </xf>
    <xf numFmtId="0" fontId="33" fillId="0" borderId="12" xfId="0" applyFont="1" applyBorder="1" applyAlignment="1" applyProtection="1">
      <alignment vertical="center"/>
    </xf>
    <xf numFmtId="0" fontId="40" fillId="0" borderId="12" xfId="0" applyFont="1" applyBorder="1" applyAlignment="1">
      <alignment vertical="center"/>
    </xf>
    <xf numFmtId="0" fontId="40" fillId="0" borderId="12" xfId="0" applyFont="1" applyFill="1" applyBorder="1" applyAlignment="1">
      <alignment horizontal="left" vertical="center"/>
    </xf>
    <xf numFmtId="0" fontId="40" fillId="0" borderId="12" xfId="0" applyFont="1" applyBorder="1" applyAlignment="1" applyProtection="1">
      <alignment vertical="center"/>
    </xf>
    <xf numFmtId="176" fontId="31" fillId="25" borderId="11" xfId="0" quotePrefix="1" applyNumberFormat="1" applyFont="1" applyFill="1" applyBorder="1" applyAlignment="1" applyProtection="1">
      <alignment horizontal="right" vertical="center"/>
      <protection locked="0"/>
    </xf>
    <xf numFmtId="176" fontId="31" fillId="24" borderId="11" xfId="163" applyNumberFormat="1" applyFont="1" applyFill="1" applyBorder="1" applyAlignment="1" applyProtection="1">
      <alignment horizontal="right" vertical="center"/>
      <protection locked="0"/>
    </xf>
    <xf numFmtId="176" fontId="31" fillId="25" borderId="11" xfId="0" applyNumberFormat="1" applyFont="1" applyFill="1" applyBorder="1" applyAlignment="1" applyProtection="1">
      <alignment horizontal="right" vertical="center"/>
      <protection locked="0"/>
    </xf>
    <xf numFmtId="0" fontId="33" fillId="0" borderId="14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left" vertical="center"/>
    </xf>
    <xf numFmtId="0" fontId="40" fillId="0" borderId="13" xfId="0" applyFont="1" applyFill="1" applyBorder="1" applyAlignment="1" applyProtection="1">
      <alignment horizontal="left" vertical="center"/>
    </xf>
    <xf numFmtId="0" fontId="42" fillId="0" borderId="12" xfId="0" applyFont="1" applyFill="1" applyBorder="1" applyAlignment="1" applyProtection="1">
      <alignment horizontal="left" vertical="center"/>
    </xf>
    <xf numFmtId="0" fontId="32" fillId="0" borderId="12" xfId="0" applyFont="1" applyFill="1" applyBorder="1" applyAlignment="1" applyProtection="1">
      <alignment horizontal="left" vertical="center"/>
    </xf>
    <xf numFmtId="0" fontId="43" fillId="0" borderId="0" xfId="0" applyFont="1" applyProtection="1">
      <alignment vertical="center"/>
    </xf>
    <xf numFmtId="0" fontId="45" fillId="0" borderId="11" xfId="0" applyFont="1" applyBorder="1" applyProtection="1">
      <alignment vertical="center"/>
    </xf>
    <xf numFmtId="0" fontId="45" fillId="0" borderId="11" xfId="0" applyFont="1" applyFill="1" applyBorder="1" applyProtection="1">
      <alignment vertical="center"/>
    </xf>
    <xf numFmtId="176" fontId="45" fillId="0" borderId="11" xfId="0" applyNumberFormat="1" applyFont="1" applyBorder="1" applyProtection="1">
      <alignment vertical="center"/>
    </xf>
    <xf numFmtId="0" fontId="46" fillId="0" borderId="11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32" fillId="0" borderId="14" xfId="0" applyFont="1" applyFill="1" applyBorder="1" applyAlignment="1" applyProtection="1">
      <alignment horizontal="center" vertical="center"/>
    </xf>
    <xf numFmtId="0" fontId="40" fillId="0" borderId="14" xfId="0" applyFont="1" applyFill="1" applyBorder="1" applyAlignment="1" applyProtection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2" fillId="0" borderId="15" xfId="0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32" fillId="0" borderId="11" xfId="0" applyFont="1" applyFill="1" applyBorder="1" applyAlignment="1" applyProtection="1">
      <alignment horizontal="center" vertical="center"/>
    </xf>
    <xf numFmtId="0" fontId="32" fillId="0" borderId="14" xfId="0" applyFont="1" applyFill="1" applyBorder="1" applyAlignment="1" applyProtection="1">
      <alignment vertical="center"/>
    </xf>
    <xf numFmtId="0" fontId="42" fillId="0" borderId="14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>
      <alignment horizontal="center" vertical="center" wrapText="1"/>
    </xf>
    <xf numFmtId="49" fontId="36" fillId="0" borderId="0" xfId="0" applyNumberFormat="1" applyFont="1" applyAlignment="1">
      <alignment vertical="center"/>
    </xf>
    <xf numFmtId="0" fontId="1" fillId="0" borderId="0" xfId="158" applyFont="1" applyAlignment="1" applyProtection="1">
      <alignment horizontal="distributed" vertical="center"/>
    </xf>
    <xf numFmtId="0" fontId="5" fillId="0" borderId="0" xfId="158" applyFont="1" applyAlignment="1" applyProtection="1">
      <alignment horizontal="distributed" vertical="center"/>
    </xf>
    <xf numFmtId="0" fontId="34" fillId="0" borderId="1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3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4" fillId="25" borderId="0" xfId="0" applyNumberFormat="1" applyFont="1" applyFill="1" applyBorder="1" applyAlignment="1" applyProtection="1">
      <alignment horizontal="left" vertical="center"/>
      <protection locked="0"/>
    </xf>
    <xf numFmtId="0" fontId="1" fillId="25" borderId="0" xfId="0" applyFont="1" applyFill="1" applyBorder="1" applyAlignment="1" applyProtection="1">
      <alignment horizontal="left" vertical="center"/>
      <protection locked="0"/>
    </xf>
    <xf numFmtId="0" fontId="4" fillId="25" borderId="0" xfId="0" applyFont="1" applyFill="1" applyBorder="1" applyAlignment="1" applyProtection="1">
      <alignment horizontal="left" vertical="center"/>
      <protection locked="0"/>
    </xf>
    <xf numFmtId="0" fontId="32" fillId="0" borderId="12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44" fillId="0" borderId="11" xfId="163" applyNumberFormat="1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</cellXfs>
  <cellStyles count="170">
    <cellStyle name="_Foreign Brokerage 08-20110104" xfId="1"/>
    <cellStyle name="_Foreign Equity08-20101231" xfId="2"/>
    <cellStyle name="_M_FS8700_201012_2" xfId="3"/>
    <cellStyle name="_M_FS8700_201106_2" xfId="4"/>
    <cellStyle name="_M_FS8700_201107_2-1" xfId="5"/>
    <cellStyle name="_Monthly-TSA債券庫存月報表-FBFE-20111130" xfId="6"/>
    <cellStyle name="_Weekly-TSA債券庫存周報表-FBFE-20110729_incd LATE" xfId="7"/>
    <cellStyle name="_證券商受託買賣外國有價證券統計報表(99 11 26)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 10" xfId="45"/>
    <cellStyle name="Normal 100" xfId="46"/>
    <cellStyle name="Normal 101" xfId="47"/>
    <cellStyle name="Normal 102" xfId="48"/>
    <cellStyle name="Normal 103" xfId="49"/>
    <cellStyle name="Normal 104" xfId="50"/>
    <cellStyle name="Normal 105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61"/>
    <cellStyle name="Normal 2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28" xfId="71"/>
    <cellStyle name="Normal 29" xfId="72"/>
    <cellStyle name="Normal 3" xfId="73"/>
    <cellStyle name="Normal 3 2" xfId="74"/>
    <cellStyle name="Normal 30" xfId="75"/>
    <cellStyle name="Normal 31" xfId="76"/>
    <cellStyle name="Normal 32" xfId="77"/>
    <cellStyle name="Normal 33" xfId="78"/>
    <cellStyle name="Normal 34" xfId="79"/>
    <cellStyle name="Normal 35" xfId="80"/>
    <cellStyle name="Normal 36" xfId="81"/>
    <cellStyle name="Normal 37" xfId="82"/>
    <cellStyle name="Normal 38" xfId="83"/>
    <cellStyle name="Normal 39" xfId="84"/>
    <cellStyle name="Normal 4" xfId="85"/>
    <cellStyle name="Normal 40" xfId="86"/>
    <cellStyle name="Normal 41" xfId="87"/>
    <cellStyle name="Normal 42" xfId="88"/>
    <cellStyle name="Normal 43" xfId="89"/>
    <cellStyle name="Normal 44" xfId="90"/>
    <cellStyle name="Normal 45" xfId="91"/>
    <cellStyle name="Normal 46" xfId="92"/>
    <cellStyle name="Normal 47" xfId="93"/>
    <cellStyle name="Normal 48" xfId="94"/>
    <cellStyle name="Normal 49" xfId="95"/>
    <cellStyle name="Normal 5" xfId="96"/>
    <cellStyle name="Normal 50" xfId="97"/>
    <cellStyle name="Normal 51" xfId="98"/>
    <cellStyle name="Normal 52" xfId="99"/>
    <cellStyle name="Normal 53" xfId="100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07"/>
    <cellStyle name="Normal 60" xfId="108"/>
    <cellStyle name="Normal 61" xfId="109"/>
    <cellStyle name="Normal 62" xfId="110"/>
    <cellStyle name="Normal 63" xfId="111"/>
    <cellStyle name="Normal 64" xfId="112"/>
    <cellStyle name="Normal 65" xfId="113"/>
    <cellStyle name="Normal 66" xfId="114"/>
    <cellStyle name="Normal 67" xfId="115"/>
    <cellStyle name="Normal 68" xfId="116"/>
    <cellStyle name="Normal 69" xfId="117"/>
    <cellStyle name="Normal 7" xfId="118"/>
    <cellStyle name="Normal 70" xfId="119"/>
    <cellStyle name="Normal 71" xfId="120"/>
    <cellStyle name="Normal 72" xfId="121"/>
    <cellStyle name="Normal 73" xfId="122"/>
    <cellStyle name="Normal 74" xfId="123"/>
    <cellStyle name="Normal 75" xfId="124"/>
    <cellStyle name="Normal 76" xfId="125"/>
    <cellStyle name="Normal 77" xfId="126"/>
    <cellStyle name="Normal 78" xfId="127"/>
    <cellStyle name="Normal 79" xfId="128"/>
    <cellStyle name="Normal 8" xfId="129"/>
    <cellStyle name="Normal 80" xfId="130"/>
    <cellStyle name="Normal 81" xfId="131"/>
    <cellStyle name="Normal 82" xfId="132"/>
    <cellStyle name="Normal 83" xfId="133"/>
    <cellStyle name="Normal 84" xfId="134"/>
    <cellStyle name="Normal 85" xfId="135"/>
    <cellStyle name="Normal 86" xfId="136"/>
    <cellStyle name="Normal 87" xfId="137"/>
    <cellStyle name="Normal 88" xfId="138"/>
    <cellStyle name="Normal 89" xfId="139"/>
    <cellStyle name="Normal 9" xfId="140"/>
    <cellStyle name="Normal 90" xfId="141"/>
    <cellStyle name="Normal 91" xfId="142"/>
    <cellStyle name="Normal 92" xfId="143"/>
    <cellStyle name="Normal 93" xfId="144"/>
    <cellStyle name="Normal 94" xfId="145"/>
    <cellStyle name="Normal 95" xfId="146"/>
    <cellStyle name="Normal 96" xfId="147"/>
    <cellStyle name="Normal 97" xfId="148"/>
    <cellStyle name="Normal 98" xfId="149"/>
    <cellStyle name="Normal 99" xfId="150"/>
    <cellStyle name="Normal_CSTL Cash Bond List (New)" xfId="151"/>
    <cellStyle name="Note" xfId="152"/>
    <cellStyle name="Output" xfId="153"/>
    <cellStyle name="Style 1" xfId="154"/>
    <cellStyle name="Title" xfId="155"/>
    <cellStyle name="Total" xfId="156"/>
    <cellStyle name="Warning Text" xfId="157"/>
    <cellStyle name="一般" xfId="0" builtinId="0"/>
    <cellStyle name="一般 2" xfId="158"/>
    <cellStyle name="一般 3" xfId="159"/>
    <cellStyle name="一般 6" xfId="160"/>
    <cellStyle name="一般 7" xfId="161"/>
    <cellStyle name="一般_FOA001D" xfId="162"/>
    <cellStyle name="一般_Input-寶霞_1_Book1" xfId="163"/>
    <cellStyle name="千分位 2" xfId="164"/>
    <cellStyle name="樣式 1" xfId="165"/>
    <cellStyle name="證券股份有限公司受託買賣外國有價證券業務開戶清冊_xl24" xfId="166"/>
    <cellStyle name="證券商受託買賣外國有價證券交易國家及商品結構統計月報表_d" xfId="167"/>
    <cellStyle name="證券商受託買賣外國有價證券投資人分類統計月報表_d" xfId="168"/>
    <cellStyle name="證券商受託買賣外國有價證券委託方式統計月報表_xl35" xfId="169"/>
  </cellStyles>
  <dxfs count="0"/>
  <tableStyles count="0" defaultTableStyle="TableStyleMedium2" defaultPivotStyle="PivotStyleLight16"/>
  <colors>
    <mruColors>
      <color rgb="FF0000FF"/>
      <color rgb="FF00800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9986;&#38570;&#26376;&#22577;&#31684;&#26412;&#27284;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2781;&#38570;&#26376;&#22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oject/K012&#38928;&#35686;&#31995;&#32113;/J1452/2014/2014.10.30_&#20445;&#38570;&#23616;12&#26376;&#20043;&#22686;&#20462;&#38656;&#27714;/&#20462;&#25913;&#21069;/&#29986;&#38570;6-4&#20633;&#202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動態基本資料"/>
      <sheetName val="公司基本資料"/>
      <sheetName val="表01"/>
      <sheetName val="表02(資產)"/>
      <sheetName val="表02(資產附表)"/>
      <sheetName val="表02(負債業主權益)"/>
      <sheetName val="表03"/>
      <sheetName val="表04"/>
      <sheetName val="表04-1"/>
      <sheetName val="表04-2"/>
      <sheetName val="表04-3"/>
      <sheetName val="表04-4"/>
      <sheetName val="表05"/>
      <sheetName val="表06"/>
      <sheetName val="表06-1"/>
      <sheetName val="表06-2"/>
      <sheetName val="表06-3"/>
      <sheetName val="表06-4"/>
      <sheetName val="表06-5"/>
      <sheetName val="表06-6"/>
      <sheetName val="表07"/>
      <sheetName val="表07(總計)"/>
      <sheetName val="表08"/>
      <sheetName val="表09"/>
      <sheetName val="表09(總計)"/>
      <sheetName val="表10"/>
      <sheetName val="表10(總計)"/>
      <sheetName val="表11"/>
      <sheetName val="表11(合併列示及總計)"/>
      <sheetName val="表12"/>
      <sheetName val="表12(總計)"/>
      <sheetName val="表13"/>
      <sheetName val="表13(總計)"/>
      <sheetName val="表14"/>
      <sheetName val="表14(總計)"/>
      <sheetName val="表15"/>
      <sheetName val="表15-1"/>
      <sheetName val="表15圖示"/>
      <sheetName val="表16"/>
      <sheetName val="表16(總計)"/>
      <sheetName val="表17"/>
      <sheetName val="表18"/>
      <sheetName val="表19"/>
      <sheetName val="表20"/>
      <sheetName val="格式檢查"/>
      <sheetName val="數學勾稽"/>
      <sheetName val="適法性稽核"/>
      <sheetName val="合理性稽核"/>
      <sheetName val="引申變數"/>
      <sheetName val="代碼資料"/>
      <sheetName val="轉檔資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基本資料"/>
      <sheetName val="公司動態基本資料"/>
      <sheetName val="表01"/>
      <sheetName val="表02(資產)"/>
      <sheetName val="表02(資產附表)"/>
      <sheetName val="表02(負債業主權益)"/>
      <sheetName val="表03"/>
      <sheetName val="表04"/>
      <sheetName val="表05(個人契約)"/>
      <sheetName val="表05(團體契約)"/>
      <sheetName val="表06"/>
      <sheetName val="表06(保費收入)"/>
      <sheetName val="表06(負債)"/>
      <sheetName val="表07(個人契約)"/>
      <sheetName val="表07(團體契約)"/>
      <sheetName val="表08"/>
      <sheetName val="表09"/>
      <sheetName val="表10"/>
      <sheetName val="表10-1"/>
      <sheetName val="表10-2"/>
      <sheetName val="表10-3"/>
      <sheetName val="表11"/>
      <sheetName val="表11(總計)"/>
      <sheetName val="表12"/>
      <sheetName val="表13"/>
      <sheetName val="表13(總計)"/>
      <sheetName val="表14"/>
      <sheetName val="表14(總計)"/>
      <sheetName val="表15"/>
      <sheetName val="表15(合併列示及總計)"/>
      <sheetName val="表16"/>
      <sheetName val="表16(總計)"/>
      <sheetName val="表17"/>
      <sheetName val="表17(總計)"/>
      <sheetName val="表18"/>
      <sheetName val="表18(總計)"/>
      <sheetName val="表19"/>
      <sheetName val="表19-1"/>
      <sheetName val="表20"/>
      <sheetName val="表20(總計)"/>
      <sheetName val="表21"/>
      <sheetName val="表22"/>
      <sheetName val="表23"/>
      <sheetName val="表24"/>
      <sheetName val="表25"/>
      <sheetName val="表26"/>
      <sheetName val="格式檢查"/>
      <sheetName val="數學勾稽"/>
      <sheetName val="轉檔資訊"/>
      <sheetName val="適法性稽核"/>
      <sheetName val="合理性稽核"/>
      <sheetName val="引申變數"/>
      <sheetName val="代碼資料"/>
    </sheetNames>
    <sheetDataSet>
      <sheetData sheetId="0"/>
      <sheetData sheetId="1" refreshError="1"/>
      <sheetData sheetId="2" refreshError="1"/>
      <sheetData sheetId="3">
        <row r="6">
          <cell r="E6">
            <v>0</v>
          </cell>
        </row>
        <row r="282">
          <cell r="E282">
            <v>0</v>
          </cell>
        </row>
        <row r="325">
          <cell r="E325">
            <v>0</v>
          </cell>
        </row>
        <row r="361">
          <cell r="E36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4">
          <cell r="G64">
            <v>0</v>
          </cell>
        </row>
      </sheetData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6-4"/>
      <sheetName val="產險6-4備份"/>
      <sheetName val="#REF"/>
      <sheetName val="表11(總計)"/>
      <sheetName val="表05(個人契約)"/>
      <sheetName val="表10"/>
      <sheetName val="表10-2"/>
      <sheetName val="表07(總計)"/>
      <sheetName val="表06"/>
      <sheetName val="Rates"/>
      <sheetName val="SCR_UPR"/>
      <sheetName val="保費速報 "/>
      <sheetName val="表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J101"/>
  <sheetViews>
    <sheetView tabSelected="1" zoomScaleNormal="100" workbookViewId="0">
      <selection activeCell="A87" sqref="A87"/>
    </sheetView>
  </sheetViews>
  <sheetFormatPr defaultColWidth="8.77734375" defaultRowHeight="16.5"/>
  <cols>
    <col min="1" max="1" width="8.6640625" style="46" customWidth="1"/>
    <col min="2" max="2" width="8.6640625" style="10" customWidth="1"/>
    <col min="3" max="3" width="2.6640625" style="11" customWidth="1"/>
    <col min="4" max="4" width="2.6640625" style="9" customWidth="1"/>
    <col min="5" max="5" width="45.6640625" style="9" customWidth="1"/>
    <col min="6" max="6" width="13.6640625" style="2" customWidth="1"/>
    <col min="7" max="7" width="8.77734375" style="3" customWidth="1"/>
    <col min="8" max="8" width="9.5546875" style="3" hidden="1" customWidth="1"/>
    <col min="9" max="9" width="8.77734375" style="3" hidden="1" customWidth="1"/>
    <col min="10" max="10" width="12.5546875" style="3" hidden="1" customWidth="1"/>
    <col min="11" max="53" width="8.77734375" style="3" hidden="1" customWidth="1"/>
    <col min="54" max="61" width="10.109375" style="3" hidden="1" customWidth="1"/>
    <col min="62" max="62" width="8.77734375" style="3" hidden="1" customWidth="1"/>
    <col min="63" max="16384" width="8.77734375" style="3"/>
  </cols>
  <sheetData>
    <row r="1" spans="1:62" ht="19.899999999999999" customHeight="1">
      <c r="A1" s="64"/>
      <c r="B1" s="66" t="s">
        <v>69</v>
      </c>
      <c r="C1" s="66"/>
      <c r="D1" s="73"/>
      <c r="E1" s="73"/>
      <c r="F1" s="20" t="str">
        <f>IF(D1&lt;&gt;"",IF(LEN(D1)&lt;&gt;4,"銀行代號為4碼",""),"")</f>
        <v/>
      </c>
      <c r="BA1" s="4" t="str">
        <f>SUBSTITUTE(SUBSTITUTE(D2," ",""),"　","")</f>
        <v>民國107年月</v>
      </c>
      <c r="BB1" s="4" t="str">
        <f>LEFT(BA1,FIND("月",BA1,1))</f>
        <v>民國107年月</v>
      </c>
      <c r="BC1" s="5" t="str">
        <f>MID(BA1,FIND("民國",BA1,1)+2,FIND("年",BA1,1)-FIND("民國",BA1,1)-2)</f>
        <v>107</v>
      </c>
      <c r="BD1" s="5" t="str">
        <f>MID(BA1,FIND("年",BA1,1)+1,FIND("月",BA1,1)-FIND("年",BA1,1)-1)</f>
        <v/>
      </c>
      <c r="BE1" s="5" t="str">
        <f>(BC1+1911) &amp; RIGHT("0" &amp; BD1,2)</f>
        <v>20180</v>
      </c>
      <c r="BF1" s="6" t="s">
        <v>63</v>
      </c>
      <c r="BG1" s="7" t="s">
        <v>66</v>
      </c>
      <c r="BH1" s="6" t="s">
        <v>64</v>
      </c>
      <c r="BI1" s="8">
        <v>1</v>
      </c>
      <c r="BJ1" s="6" t="s">
        <v>65</v>
      </c>
    </row>
    <row r="2" spans="1:62" ht="19.899999999999999" customHeight="1">
      <c r="A2" s="52" t="s">
        <v>111</v>
      </c>
      <c r="B2" s="67" t="s">
        <v>0</v>
      </c>
      <c r="C2" s="67"/>
      <c r="D2" s="74" t="s">
        <v>72</v>
      </c>
      <c r="E2" s="75"/>
    </row>
    <row r="3" spans="1:62" ht="19.899999999999999" customHeight="1">
      <c r="A3" s="51" t="s">
        <v>112</v>
      </c>
      <c r="B3" s="66" t="s">
        <v>1</v>
      </c>
      <c r="C3" s="66"/>
      <c r="D3" s="22" t="s">
        <v>73</v>
      </c>
    </row>
    <row r="4" spans="1:62" ht="19.899999999999999" customHeight="1">
      <c r="A4" s="50" t="s">
        <v>113</v>
      </c>
      <c r="B4" s="66" t="s">
        <v>2</v>
      </c>
      <c r="C4" s="66"/>
      <c r="D4" s="22" t="s">
        <v>95</v>
      </c>
    </row>
    <row r="5" spans="1:62" ht="19.899999999999999" customHeight="1">
      <c r="B5" s="66" t="s">
        <v>68</v>
      </c>
      <c r="C5" s="66"/>
      <c r="D5" s="9" t="s">
        <v>3</v>
      </c>
    </row>
    <row r="6" spans="1:62" ht="19.899999999999999" customHeight="1">
      <c r="F6" s="26" t="s">
        <v>82</v>
      </c>
    </row>
    <row r="7" spans="1:62" ht="19.899999999999999" customHeight="1">
      <c r="A7" s="78" t="s">
        <v>67</v>
      </c>
      <c r="B7" s="68" t="s">
        <v>4</v>
      </c>
      <c r="C7" s="68"/>
      <c r="D7" s="68"/>
      <c r="E7" s="68"/>
      <c r="F7" s="69" t="s">
        <v>62</v>
      </c>
    </row>
    <row r="8" spans="1:62" ht="19.899999999999999" customHeight="1">
      <c r="A8" s="78"/>
      <c r="B8" s="53" t="s">
        <v>5</v>
      </c>
      <c r="C8" s="70" t="s">
        <v>6</v>
      </c>
      <c r="D8" s="70"/>
      <c r="E8" s="70"/>
      <c r="F8" s="69"/>
    </row>
    <row r="9" spans="1:62" ht="19.899999999999999" customHeight="1">
      <c r="A9" s="47"/>
      <c r="B9" s="54"/>
      <c r="C9" s="12" t="s">
        <v>7</v>
      </c>
      <c r="D9" s="13"/>
      <c r="E9" s="13"/>
      <c r="F9" s="14"/>
      <c r="H9" s="15">
        <f>INT(F9)</f>
        <v>0</v>
      </c>
      <c r="J9" s="1" t="str">
        <f>IF(ISERROR(SUM(H9)),"請輸入整數",IF(SUM(F9)=SUM(H9),"","請輸入整數"))</f>
        <v/>
      </c>
    </row>
    <row r="10" spans="1:62" ht="19.899999999999999" customHeight="1">
      <c r="A10" s="47"/>
      <c r="B10" s="54">
        <v>11000</v>
      </c>
      <c r="C10" s="16" t="s">
        <v>8</v>
      </c>
      <c r="D10" s="13"/>
      <c r="E10" s="13"/>
      <c r="F10" s="36"/>
      <c r="H10" s="15">
        <f t="shared" ref="H10:H70" si="0">INT(F10)</f>
        <v>0</v>
      </c>
      <c r="J10" s="1" t="str">
        <f t="shared" ref="J10:J70" si="1">IF(ISERROR(SUM(H10)),"請輸入整數",IF(SUM(F10)=SUM(H10),"","請輸入整數"))</f>
        <v/>
      </c>
    </row>
    <row r="11" spans="1:62" ht="19.899999999999999" customHeight="1">
      <c r="A11" s="47"/>
      <c r="B11" s="55">
        <v>11002</v>
      </c>
      <c r="C11" s="24"/>
      <c r="D11" s="25" t="s">
        <v>74</v>
      </c>
      <c r="E11" s="13"/>
      <c r="F11" s="37"/>
      <c r="H11" s="15">
        <f t="shared" si="0"/>
        <v>0</v>
      </c>
      <c r="J11" s="1" t="str">
        <f t="shared" si="1"/>
        <v/>
      </c>
    </row>
    <row r="12" spans="1:62" ht="19.899999999999999" customHeight="1">
      <c r="A12" s="47"/>
      <c r="B12" s="55">
        <v>11004</v>
      </c>
      <c r="C12" s="24"/>
      <c r="D12" s="25" t="s">
        <v>9</v>
      </c>
      <c r="E12" s="13"/>
      <c r="F12" s="37"/>
      <c r="H12" s="15">
        <f t="shared" si="0"/>
        <v>0</v>
      </c>
      <c r="J12" s="1" t="str">
        <f t="shared" si="1"/>
        <v/>
      </c>
    </row>
    <row r="13" spans="1:62" ht="19.899999999999999" customHeight="1">
      <c r="A13" s="47"/>
      <c r="B13" s="55">
        <v>11008</v>
      </c>
      <c r="C13" s="24"/>
      <c r="D13" s="25" t="s">
        <v>10</v>
      </c>
      <c r="E13" s="13"/>
      <c r="F13" s="37"/>
      <c r="H13" s="15">
        <f t="shared" si="0"/>
        <v>0</v>
      </c>
      <c r="J13" s="1" t="str">
        <f t="shared" si="1"/>
        <v/>
      </c>
    </row>
    <row r="14" spans="1:62" ht="19.899999999999999" customHeight="1">
      <c r="A14" s="47"/>
      <c r="B14" s="54">
        <v>12000</v>
      </c>
      <c r="C14" s="16" t="s">
        <v>11</v>
      </c>
      <c r="D14" s="13"/>
      <c r="E14" s="13"/>
      <c r="F14" s="38"/>
      <c r="H14" s="15">
        <f t="shared" si="0"/>
        <v>0</v>
      </c>
      <c r="J14" s="1" t="str">
        <f t="shared" si="1"/>
        <v/>
      </c>
    </row>
    <row r="15" spans="1:62" ht="19.899999999999999" customHeight="1">
      <c r="A15" s="47"/>
      <c r="B15" s="54">
        <v>12600</v>
      </c>
      <c r="C15" s="17" t="s">
        <v>96</v>
      </c>
      <c r="E15" s="13"/>
      <c r="F15" s="38"/>
      <c r="H15" s="15">
        <f t="shared" si="0"/>
        <v>0</v>
      </c>
      <c r="J15" s="1" t="str">
        <f t="shared" si="1"/>
        <v/>
      </c>
    </row>
    <row r="16" spans="1:62" ht="19.899999999999999" customHeight="1">
      <c r="A16" s="47"/>
      <c r="B16" s="54">
        <v>13000</v>
      </c>
      <c r="C16" s="16" t="s">
        <v>12</v>
      </c>
      <c r="D16" s="13"/>
      <c r="E16" s="13"/>
      <c r="F16" s="38"/>
      <c r="H16" s="15">
        <f t="shared" si="0"/>
        <v>0</v>
      </c>
      <c r="J16" s="1" t="str">
        <f t="shared" si="1"/>
        <v/>
      </c>
    </row>
    <row r="17" spans="1:10" ht="19.899999999999999" customHeight="1">
      <c r="A17" s="47"/>
      <c r="B17" s="54">
        <v>14000</v>
      </c>
      <c r="C17" s="16" t="s">
        <v>13</v>
      </c>
      <c r="D17" s="13"/>
      <c r="E17" s="13"/>
      <c r="F17" s="36"/>
      <c r="H17" s="15">
        <f t="shared" si="0"/>
        <v>0</v>
      </c>
      <c r="J17" s="1" t="str">
        <f t="shared" si="1"/>
        <v/>
      </c>
    </row>
    <row r="18" spans="1:10" ht="19.899999999999999" customHeight="1">
      <c r="A18" s="48"/>
      <c r="B18" s="54">
        <v>14110</v>
      </c>
      <c r="C18" s="13"/>
      <c r="D18" s="17" t="s">
        <v>14</v>
      </c>
      <c r="E18" s="13"/>
      <c r="F18" s="38"/>
      <c r="H18" s="15">
        <f t="shared" si="0"/>
        <v>0</v>
      </c>
      <c r="J18" s="1" t="str">
        <f t="shared" si="1"/>
        <v/>
      </c>
    </row>
    <row r="19" spans="1:10" ht="19.899999999999999" customHeight="1">
      <c r="A19" s="52" t="s">
        <v>106</v>
      </c>
      <c r="B19" s="56">
        <v>14190</v>
      </c>
      <c r="C19" s="21"/>
      <c r="D19" s="76" t="s">
        <v>88</v>
      </c>
      <c r="E19" s="77"/>
      <c r="F19" s="38"/>
      <c r="H19" s="15">
        <f>INT(F19)</f>
        <v>0</v>
      </c>
      <c r="J19" s="1" t="str">
        <f>IF(ISERROR(SUM(H19)),"請輸入整數",IF(SUM(F19)=SUM(H19),"","請輸入整數"))</f>
        <v/>
      </c>
    </row>
    <row r="20" spans="1:10" ht="19.899999999999999" customHeight="1">
      <c r="A20" s="51" t="s">
        <v>105</v>
      </c>
      <c r="B20" s="57">
        <v>14120</v>
      </c>
      <c r="C20" s="32"/>
      <c r="D20" s="79" t="s">
        <v>84</v>
      </c>
      <c r="E20" s="80"/>
      <c r="F20" s="38"/>
      <c r="H20" s="15"/>
      <c r="J20" s="1"/>
    </row>
    <row r="21" spans="1:10" ht="19.899999999999999" customHeight="1">
      <c r="A21" s="52" t="s">
        <v>106</v>
      </c>
      <c r="B21" s="56">
        <v>14145</v>
      </c>
      <c r="C21" s="13"/>
      <c r="D21" s="76" t="s">
        <v>86</v>
      </c>
      <c r="E21" s="77"/>
      <c r="F21" s="38"/>
      <c r="H21" s="15">
        <f>INT(F21)</f>
        <v>0</v>
      </c>
      <c r="J21" s="1" t="str">
        <f>IF(ISERROR(SUM(H21)),"請輸入整數",IF(SUM(F21)=SUM(H21),"","請輸入整數"))</f>
        <v/>
      </c>
    </row>
    <row r="22" spans="1:10" ht="19.899999999999999" customHeight="1">
      <c r="A22" s="50" t="s">
        <v>104</v>
      </c>
      <c r="B22" s="54">
        <v>14130</v>
      </c>
      <c r="C22" s="13"/>
      <c r="D22" s="17" t="s">
        <v>92</v>
      </c>
      <c r="E22" s="13"/>
      <c r="F22" s="38"/>
      <c r="H22" s="15">
        <f>INT(F22)</f>
        <v>0</v>
      </c>
      <c r="J22" s="1" t="str">
        <f>IF(ISERROR(SUM(H22)),"請輸入整數",IF(SUM(F22)=SUM(H22),"","請輸入整數"))</f>
        <v/>
      </c>
    </row>
    <row r="23" spans="1:10" ht="19.899999999999999" customHeight="1">
      <c r="A23" s="51" t="s">
        <v>105</v>
      </c>
      <c r="B23" s="57">
        <v>14140</v>
      </c>
      <c r="C23" s="32"/>
      <c r="D23" s="79" t="s">
        <v>85</v>
      </c>
      <c r="E23" s="80"/>
      <c r="F23" s="38"/>
      <c r="H23" s="15"/>
      <c r="J23" s="1"/>
    </row>
    <row r="24" spans="1:10" ht="19.899999999999999" customHeight="1">
      <c r="A24" s="48" t="str">
        <f t="shared" ref="A24:A27" si="2">J24</f>
        <v/>
      </c>
      <c r="B24" s="54">
        <v>14150</v>
      </c>
      <c r="C24" s="13"/>
      <c r="D24" s="17" t="s">
        <v>15</v>
      </c>
      <c r="E24" s="13"/>
      <c r="F24" s="38"/>
      <c r="H24" s="15">
        <f t="shared" si="0"/>
        <v>0</v>
      </c>
      <c r="J24" s="1" t="str">
        <f t="shared" si="1"/>
        <v/>
      </c>
    </row>
    <row r="25" spans="1:10" ht="19.899999999999999" customHeight="1">
      <c r="A25" s="51" t="s">
        <v>105</v>
      </c>
      <c r="B25" s="58">
        <v>14160</v>
      </c>
      <c r="C25" s="33"/>
      <c r="D25" s="34" t="s">
        <v>70</v>
      </c>
      <c r="E25" s="35"/>
      <c r="F25" s="38"/>
      <c r="H25" s="15"/>
      <c r="J25" s="1"/>
    </row>
    <row r="26" spans="1:10" ht="19.899999999999999" customHeight="1">
      <c r="A26" s="51" t="s">
        <v>105</v>
      </c>
      <c r="B26" s="58">
        <v>14170</v>
      </c>
      <c r="C26" s="33"/>
      <c r="D26" s="34" t="s">
        <v>71</v>
      </c>
      <c r="E26" s="35"/>
      <c r="F26" s="38"/>
      <c r="H26" s="15"/>
      <c r="J26" s="1"/>
    </row>
    <row r="27" spans="1:10" ht="19.899999999999999" customHeight="1">
      <c r="A27" s="48" t="str">
        <f t="shared" si="2"/>
        <v/>
      </c>
      <c r="B27" s="54">
        <v>14180</v>
      </c>
      <c r="C27" s="13"/>
      <c r="D27" s="17" t="s">
        <v>16</v>
      </c>
      <c r="E27" s="13"/>
      <c r="F27" s="38"/>
      <c r="H27" s="15">
        <f t="shared" si="0"/>
        <v>0</v>
      </c>
      <c r="J27" s="1" t="str">
        <f t="shared" si="1"/>
        <v/>
      </c>
    </row>
    <row r="28" spans="1:10" ht="19.899999999999999" customHeight="1">
      <c r="A28" s="48"/>
      <c r="B28" s="54">
        <v>14200</v>
      </c>
      <c r="C28" s="13"/>
      <c r="D28" s="17" t="s">
        <v>17</v>
      </c>
      <c r="E28" s="13"/>
      <c r="F28" s="38"/>
      <c r="H28" s="15">
        <f t="shared" si="0"/>
        <v>0</v>
      </c>
      <c r="J28" s="1" t="str">
        <f t="shared" si="1"/>
        <v/>
      </c>
    </row>
    <row r="29" spans="1:10" ht="19.899999999999999" customHeight="1">
      <c r="A29" s="48"/>
      <c r="B29" s="54">
        <v>14300</v>
      </c>
      <c r="C29" s="13"/>
      <c r="D29" s="17" t="s">
        <v>18</v>
      </c>
      <c r="E29" s="13"/>
      <c r="F29" s="36"/>
      <c r="H29" s="15">
        <f t="shared" si="0"/>
        <v>0</v>
      </c>
      <c r="J29" s="1" t="str">
        <f t="shared" si="1"/>
        <v/>
      </c>
    </row>
    <row r="30" spans="1:10" ht="19.899999999999999" customHeight="1">
      <c r="A30" s="51" t="s">
        <v>105</v>
      </c>
      <c r="B30" s="57">
        <v>14330</v>
      </c>
      <c r="C30" s="35"/>
      <c r="D30" s="35"/>
      <c r="E30" s="29" t="s">
        <v>19</v>
      </c>
      <c r="F30" s="38"/>
      <c r="H30" s="15">
        <f t="shared" si="0"/>
        <v>0</v>
      </c>
      <c r="J30" s="1" t="str">
        <f t="shared" si="1"/>
        <v/>
      </c>
    </row>
    <row r="31" spans="1:10" ht="19.899999999999999" customHeight="1">
      <c r="A31" s="49"/>
      <c r="B31" s="54">
        <v>15000</v>
      </c>
      <c r="C31" s="23" t="s">
        <v>75</v>
      </c>
      <c r="D31" s="24"/>
      <c r="E31" s="24"/>
      <c r="F31" s="36"/>
      <c r="H31" s="15">
        <f t="shared" si="0"/>
        <v>0</v>
      </c>
      <c r="J31" s="1" t="str">
        <f t="shared" si="1"/>
        <v/>
      </c>
    </row>
    <row r="32" spans="1:10" ht="19.899999999999999" customHeight="1">
      <c r="A32" s="49"/>
      <c r="B32" s="55">
        <v>15100</v>
      </c>
      <c r="C32" s="24"/>
      <c r="D32" s="25" t="s">
        <v>20</v>
      </c>
      <c r="E32" s="24"/>
      <c r="F32" s="36"/>
      <c r="H32" s="15"/>
      <c r="J32" s="1"/>
    </row>
    <row r="33" spans="1:10" ht="19.899999999999999" customHeight="1">
      <c r="A33" s="47" t="str">
        <f t="shared" ref="A33:A37" si="3">J33</f>
        <v/>
      </c>
      <c r="B33" s="55">
        <v>15200</v>
      </c>
      <c r="C33" s="24"/>
      <c r="D33" s="25" t="s">
        <v>21</v>
      </c>
      <c r="E33" s="24"/>
      <c r="F33" s="38"/>
      <c r="H33" s="15">
        <f t="shared" si="0"/>
        <v>0</v>
      </c>
      <c r="J33" s="1" t="str">
        <f t="shared" si="1"/>
        <v/>
      </c>
    </row>
    <row r="34" spans="1:10" ht="19.899999999999999" customHeight="1">
      <c r="A34" s="47" t="str">
        <f t="shared" si="3"/>
        <v/>
      </c>
      <c r="B34" s="55">
        <v>15300</v>
      </c>
      <c r="C34" s="24"/>
      <c r="D34" s="25" t="s">
        <v>83</v>
      </c>
      <c r="E34" s="24"/>
      <c r="F34" s="38"/>
      <c r="H34" s="15">
        <f t="shared" si="0"/>
        <v>0</v>
      </c>
      <c r="J34" s="1" t="str">
        <f t="shared" si="1"/>
        <v/>
      </c>
    </row>
    <row r="35" spans="1:10" ht="19.899999999999999" customHeight="1">
      <c r="A35" s="47" t="str">
        <f t="shared" si="3"/>
        <v/>
      </c>
      <c r="B35" s="54">
        <v>16000</v>
      </c>
      <c r="C35" s="16" t="s">
        <v>22</v>
      </c>
      <c r="D35" s="13"/>
      <c r="E35" s="13"/>
      <c r="F35" s="38"/>
      <c r="H35" s="15">
        <f t="shared" si="0"/>
        <v>0</v>
      </c>
      <c r="J35" s="1" t="str">
        <f t="shared" si="1"/>
        <v/>
      </c>
    </row>
    <row r="36" spans="1:10" ht="19.899999999999999" customHeight="1">
      <c r="A36" s="47" t="str">
        <f t="shared" si="3"/>
        <v/>
      </c>
      <c r="B36" s="54">
        <v>17000</v>
      </c>
      <c r="C36" s="16" t="s">
        <v>23</v>
      </c>
      <c r="D36" s="13"/>
      <c r="E36" s="13"/>
      <c r="F36" s="38"/>
      <c r="H36" s="15">
        <f t="shared" si="0"/>
        <v>0</v>
      </c>
      <c r="J36" s="1" t="str">
        <f t="shared" si="1"/>
        <v/>
      </c>
    </row>
    <row r="37" spans="1:10" ht="19.899999999999999" customHeight="1">
      <c r="A37" s="47" t="str">
        <f t="shared" si="3"/>
        <v/>
      </c>
      <c r="B37" s="54">
        <v>17800</v>
      </c>
      <c r="C37" s="40" t="s">
        <v>98</v>
      </c>
      <c r="D37" s="13"/>
      <c r="E37" s="13"/>
      <c r="F37" s="38"/>
      <c r="H37" s="15">
        <f t="shared" si="0"/>
        <v>0</v>
      </c>
      <c r="J37" s="1" t="str">
        <f t="shared" si="1"/>
        <v/>
      </c>
    </row>
    <row r="38" spans="1:10" ht="19.899999999999999" customHeight="1">
      <c r="A38" s="47"/>
      <c r="B38" s="54">
        <v>18000</v>
      </c>
      <c r="C38" s="16" t="s">
        <v>24</v>
      </c>
      <c r="D38" s="13"/>
      <c r="E38" s="13"/>
      <c r="F38" s="38"/>
      <c r="H38" s="15">
        <f t="shared" si="0"/>
        <v>0</v>
      </c>
      <c r="J38" s="1" t="str">
        <f t="shared" si="1"/>
        <v/>
      </c>
    </row>
    <row r="39" spans="1:10" ht="19.899999999999999" customHeight="1">
      <c r="A39" s="47"/>
      <c r="B39" s="54">
        <v>19000</v>
      </c>
      <c r="C39" s="40" t="s">
        <v>99</v>
      </c>
      <c r="D39" s="41"/>
      <c r="E39" s="41"/>
      <c r="F39" s="36"/>
      <c r="H39" s="15">
        <f t="shared" si="0"/>
        <v>0</v>
      </c>
      <c r="J39" s="1" t="str">
        <f t="shared" si="1"/>
        <v/>
      </c>
    </row>
    <row r="40" spans="1:10" ht="19.899999999999999" customHeight="1">
      <c r="A40" s="47"/>
      <c r="B40" s="54">
        <v>19100</v>
      </c>
      <c r="C40" s="13"/>
      <c r="D40" s="17" t="s">
        <v>25</v>
      </c>
      <c r="E40" s="13"/>
      <c r="F40" s="38"/>
      <c r="H40" s="15">
        <f t="shared" si="0"/>
        <v>0</v>
      </c>
      <c r="J40" s="1" t="str">
        <f t="shared" si="1"/>
        <v/>
      </c>
    </row>
    <row r="41" spans="1:10" ht="19.899999999999999" customHeight="1">
      <c r="A41" s="47"/>
      <c r="B41" s="55">
        <v>19200</v>
      </c>
      <c r="C41" s="24"/>
      <c r="D41" s="25" t="s">
        <v>76</v>
      </c>
      <c r="E41" s="24"/>
      <c r="F41" s="38"/>
      <c r="H41" s="15"/>
      <c r="J41" s="1"/>
    </row>
    <row r="42" spans="1:10" ht="19.899999999999999" customHeight="1">
      <c r="A42" s="47"/>
      <c r="B42" s="54">
        <v>19300</v>
      </c>
      <c r="C42" s="13"/>
      <c r="D42" s="17" t="s">
        <v>26</v>
      </c>
      <c r="E42" s="13"/>
      <c r="F42" s="38"/>
      <c r="H42" s="15">
        <f t="shared" si="0"/>
        <v>0</v>
      </c>
      <c r="J42" s="1" t="str">
        <f t="shared" si="1"/>
        <v/>
      </c>
    </row>
    <row r="43" spans="1:10" ht="19.899999999999999" customHeight="1">
      <c r="A43" s="47"/>
      <c r="B43" s="54">
        <v>19999</v>
      </c>
      <c r="C43" s="13" t="s">
        <v>27</v>
      </c>
      <c r="D43" s="13"/>
      <c r="E43" s="12"/>
      <c r="F43" s="36"/>
      <c r="H43" s="15">
        <f t="shared" si="0"/>
        <v>0</v>
      </c>
      <c r="J43" s="1" t="str">
        <f t="shared" si="1"/>
        <v/>
      </c>
    </row>
    <row r="44" spans="1:10" ht="19.899999999999999" customHeight="1">
      <c r="A44" s="47"/>
      <c r="B44" s="54"/>
      <c r="C44" s="16" t="s">
        <v>28</v>
      </c>
      <c r="D44" s="13"/>
      <c r="E44" s="13"/>
      <c r="F44" s="14"/>
      <c r="H44" s="15">
        <f t="shared" si="0"/>
        <v>0</v>
      </c>
      <c r="J44" s="1" t="str">
        <f t="shared" si="1"/>
        <v/>
      </c>
    </row>
    <row r="45" spans="1:10" ht="19.899999999999999" customHeight="1">
      <c r="A45" s="47" t="str">
        <f>J45</f>
        <v/>
      </c>
      <c r="B45" s="54">
        <v>23100</v>
      </c>
      <c r="C45" s="40" t="s">
        <v>97</v>
      </c>
      <c r="D45" s="3"/>
      <c r="E45" s="13"/>
      <c r="F45" s="38"/>
      <c r="H45" s="15">
        <f t="shared" si="0"/>
        <v>0</v>
      </c>
      <c r="J45" s="1" t="str">
        <f t="shared" si="1"/>
        <v/>
      </c>
    </row>
    <row r="46" spans="1:10" ht="19.899999999999999" customHeight="1">
      <c r="A46" s="47" t="str">
        <f t="shared" ref="A46:A52" si="4">J46</f>
        <v/>
      </c>
      <c r="B46" s="54">
        <v>21000</v>
      </c>
      <c r="C46" s="16" t="s">
        <v>29</v>
      </c>
      <c r="D46" s="13"/>
      <c r="E46" s="13"/>
      <c r="F46" s="38"/>
      <c r="H46" s="15">
        <f t="shared" si="0"/>
        <v>0</v>
      </c>
      <c r="J46" s="1" t="str">
        <f t="shared" si="1"/>
        <v/>
      </c>
    </row>
    <row r="47" spans="1:10" ht="19.899999999999999" customHeight="1">
      <c r="A47" s="47" t="str">
        <f t="shared" si="4"/>
        <v/>
      </c>
      <c r="B47" s="54">
        <v>21700</v>
      </c>
      <c r="C47" s="40" t="s">
        <v>100</v>
      </c>
      <c r="E47" s="13"/>
      <c r="F47" s="38"/>
      <c r="H47" s="15">
        <f t="shared" si="0"/>
        <v>0</v>
      </c>
      <c r="J47" s="1" t="str">
        <f t="shared" si="1"/>
        <v/>
      </c>
    </row>
    <row r="48" spans="1:10" ht="19.899999999999999" customHeight="1">
      <c r="A48" s="47" t="str">
        <f t="shared" si="4"/>
        <v/>
      </c>
      <c r="B48" s="54">
        <v>22000</v>
      </c>
      <c r="C48" s="16" t="s">
        <v>30</v>
      </c>
      <c r="D48" s="13"/>
      <c r="E48" s="13"/>
      <c r="F48" s="38"/>
      <c r="H48" s="15">
        <f t="shared" si="0"/>
        <v>0</v>
      </c>
      <c r="J48" s="1" t="str">
        <f t="shared" si="1"/>
        <v/>
      </c>
    </row>
    <row r="49" spans="1:10" ht="19.899999999999999" customHeight="1">
      <c r="A49" s="47" t="str">
        <f t="shared" si="4"/>
        <v/>
      </c>
      <c r="B49" s="54">
        <v>23200</v>
      </c>
      <c r="C49" s="40" t="s">
        <v>101</v>
      </c>
      <c r="D49" s="3"/>
      <c r="E49" s="13"/>
      <c r="F49" s="38"/>
      <c r="H49" s="15">
        <f t="shared" si="0"/>
        <v>0</v>
      </c>
      <c r="J49" s="1" t="str">
        <f t="shared" si="1"/>
        <v/>
      </c>
    </row>
    <row r="50" spans="1:10" ht="19.899999999999999" customHeight="1">
      <c r="A50" s="50" t="s">
        <v>104</v>
      </c>
      <c r="B50" s="54">
        <v>23300</v>
      </c>
      <c r="C50" s="17" t="s">
        <v>94</v>
      </c>
      <c r="D50" s="18"/>
      <c r="E50" s="13"/>
      <c r="F50" s="38"/>
      <c r="H50" s="15">
        <f t="shared" si="0"/>
        <v>0</v>
      </c>
      <c r="J50" s="1" t="str">
        <f t="shared" si="1"/>
        <v/>
      </c>
    </row>
    <row r="51" spans="1:10" ht="19.899999999999999" customHeight="1">
      <c r="A51" s="51" t="s">
        <v>105</v>
      </c>
      <c r="B51" s="57">
        <v>23400</v>
      </c>
      <c r="C51" s="43" t="s">
        <v>89</v>
      </c>
      <c r="D51" s="39"/>
      <c r="E51" s="42"/>
      <c r="F51" s="38"/>
      <c r="H51" s="15">
        <f t="shared" si="0"/>
        <v>0</v>
      </c>
      <c r="J51" s="1" t="str">
        <f t="shared" si="1"/>
        <v/>
      </c>
    </row>
    <row r="52" spans="1:10" ht="19.899999999999999" customHeight="1">
      <c r="A52" s="47" t="str">
        <f t="shared" si="4"/>
        <v/>
      </c>
      <c r="B52" s="54">
        <v>23500</v>
      </c>
      <c r="C52" s="17" t="s">
        <v>31</v>
      </c>
      <c r="D52" s="19"/>
      <c r="E52" s="13"/>
      <c r="F52" s="38"/>
      <c r="H52" s="15">
        <f t="shared" si="0"/>
        <v>0</v>
      </c>
      <c r="J52" s="1" t="str">
        <f t="shared" si="1"/>
        <v/>
      </c>
    </row>
    <row r="53" spans="1:10" ht="19.899999999999999" customHeight="1">
      <c r="A53" s="47"/>
      <c r="B53" s="54">
        <v>23700</v>
      </c>
      <c r="C53" s="17" t="s">
        <v>32</v>
      </c>
      <c r="D53" s="19"/>
      <c r="E53" s="13"/>
      <c r="F53" s="38"/>
      <c r="H53" s="15">
        <f t="shared" si="0"/>
        <v>0</v>
      </c>
      <c r="J53" s="1" t="str">
        <f t="shared" si="1"/>
        <v/>
      </c>
    </row>
    <row r="54" spans="1:10" ht="19.899999999999999" customHeight="1">
      <c r="A54" s="47"/>
      <c r="B54" s="54">
        <v>24000</v>
      </c>
      <c r="C54" s="16" t="s">
        <v>33</v>
      </c>
      <c r="D54" s="13"/>
      <c r="E54" s="13"/>
      <c r="F54" s="36"/>
      <c r="H54" s="15">
        <f t="shared" si="0"/>
        <v>0</v>
      </c>
      <c r="J54" s="1" t="str">
        <f t="shared" si="1"/>
        <v/>
      </c>
    </row>
    <row r="55" spans="1:10" ht="19.899999999999999" customHeight="1">
      <c r="A55" s="47"/>
      <c r="B55" s="54">
        <v>24100</v>
      </c>
      <c r="C55" s="13"/>
      <c r="D55" s="17" t="s">
        <v>34</v>
      </c>
      <c r="E55" s="13"/>
      <c r="F55" s="38"/>
      <c r="H55" s="15">
        <f t="shared" si="0"/>
        <v>0</v>
      </c>
      <c r="J55" s="1" t="str">
        <f t="shared" si="1"/>
        <v/>
      </c>
    </row>
    <row r="56" spans="1:10" ht="19.899999999999999" customHeight="1">
      <c r="A56" s="47"/>
      <c r="B56" s="54">
        <v>24200</v>
      </c>
      <c r="C56" s="13"/>
      <c r="D56" s="17" t="s">
        <v>35</v>
      </c>
      <c r="E56" s="13"/>
      <c r="F56" s="38"/>
      <c r="H56" s="15">
        <f t="shared" si="0"/>
        <v>0</v>
      </c>
      <c r="J56" s="1" t="str">
        <f t="shared" si="1"/>
        <v/>
      </c>
    </row>
    <row r="57" spans="1:10" ht="19.899999999999999" customHeight="1">
      <c r="A57" s="47"/>
      <c r="B57" s="54">
        <v>24300</v>
      </c>
      <c r="C57" s="13"/>
      <c r="D57" s="17" t="s">
        <v>36</v>
      </c>
      <c r="E57" s="13"/>
      <c r="F57" s="38"/>
      <c r="H57" s="15">
        <f t="shared" si="0"/>
        <v>0</v>
      </c>
      <c r="J57" s="1" t="str">
        <f t="shared" si="1"/>
        <v/>
      </c>
    </row>
    <row r="58" spans="1:10" ht="19.899999999999999" customHeight="1">
      <c r="A58" s="47"/>
      <c r="B58" s="54">
        <v>24400</v>
      </c>
      <c r="C58" s="13"/>
      <c r="D58" s="17" t="s">
        <v>37</v>
      </c>
      <c r="E58" s="13"/>
      <c r="F58" s="38"/>
      <c r="H58" s="15">
        <f t="shared" si="0"/>
        <v>0</v>
      </c>
      <c r="J58" s="1" t="str">
        <f t="shared" si="1"/>
        <v/>
      </c>
    </row>
    <row r="59" spans="1:10" ht="19.899999999999999" customHeight="1">
      <c r="A59" s="47"/>
      <c r="B59" s="54">
        <v>24500</v>
      </c>
      <c r="C59" s="13"/>
      <c r="D59" s="17" t="s">
        <v>38</v>
      </c>
      <c r="E59" s="13"/>
      <c r="F59" s="38"/>
      <c r="H59" s="15">
        <f t="shared" si="0"/>
        <v>0</v>
      </c>
      <c r="J59" s="1" t="str">
        <f t="shared" si="1"/>
        <v/>
      </c>
    </row>
    <row r="60" spans="1:10" ht="19.899999999999999" customHeight="1">
      <c r="A60" s="47" t="str">
        <f t="shared" ref="A60:A64" si="5">J60</f>
        <v/>
      </c>
      <c r="B60" s="54">
        <v>24600</v>
      </c>
      <c r="C60" s="13"/>
      <c r="D60" s="17" t="s">
        <v>39</v>
      </c>
      <c r="E60" s="13"/>
      <c r="F60" s="38"/>
      <c r="H60" s="15">
        <f t="shared" si="0"/>
        <v>0</v>
      </c>
      <c r="J60" s="1" t="str">
        <f t="shared" si="1"/>
        <v/>
      </c>
    </row>
    <row r="61" spans="1:10" ht="19.899999999999999" customHeight="1">
      <c r="A61" s="47" t="str">
        <f t="shared" si="5"/>
        <v/>
      </c>
      <c r="B61" s="54">
        <v>24700</v>
      </c>
      <c r="C61" s="13"/>
      <c r="D61" s="17" t="s">
        <v>40</v>
      </c>
      <c r="E61" s="13"/>
      <c r="F61" s="38"/>
      <c r="H61" s="15">
        <f t="shared" si="0"/>
        <v>0</v>
      </c>
      <c r="J61" s="1" t="str">
        <f t="shared" si="1"/>
        <v/>
      </c>
    </row>
    <row r="62" spans="1:10" ht="19.899999999999999" customHeight="1">
      <c r="A62" s="47" t="str">
        <f t="shared" si="5"/>
        <v/>
      </c>
      <c r="B62" s="54">
        <v>24800</v>
      </c>
      <c r="C62" s="17" t="s">
        <v>102</v>
      </c>
      <c r="D62" s="3"/>
      <c r="E62" s="13"/>
      <c r="F62" s="38"/>
      <c r="H62" s="15">
        <f t="shared" si="0"/>
        <v>0</v>
      </c>
      <c r="J62" s="1" t="str">
        <f t="shared" si="1"/>
        <v/>
      </c>
    </row>
    <row r="63" spans="1:10" ht="19.899999999999999" customHeight="1">
      <c r="A63" s="47" t="str">
        <f t="shared" si="5"/>
        <v/>
      </c>
      <c r="B63" s="54">
        <v>27000</v>
      </c>
      <c r="C63" s="16" t="s">
        <v>41</v>
      </c>
      <c r="D63" s="13"/>
      <c r="E63" s="13"/>
      <c r="F63" s="38"/>
      <c r="H63" s="15">
        <f t="shared" si="0"/>
        <v>0</v>
      </c>
      <c r="J63" s="1" t="str">
        <f t="shared" si="1"/>
        <v/>
      </c>
    </row>
    <row r="64" spans="1:10" ht="19.899999999999999" customHeight="1">
      <c r="A64" s="47" t="str">
        <f t="shared" si="5"/>
        <v/>
      </c>
      <c r="B64" s="54">
        <v>28000</v>
      </c>
      <c r="C64" s="16" t="s">
        <v>42</v>
      </c>
      <c r="D64" s="13"/>
      <c r="E64" s="13"/>
      <c r="F64" s="38"/>
      <c r="H64" s="15">
        <f t="shared" si="0"/>
        <v>0</v>
      </c>
      <c r="J64" s="1" t="str">
        <f t="shared" si="1"/>
        <v/>
      </c>
    </row>
    <row r="65" spans="1:10" ht="19.899999999999999" customHeight="1">
      <c r="A65" s="47"/>
      <c r="B65" s="54">
        <v>25000</v>
      </c>
      <c r="C65" s="16" t="s">
        <v>43</v>
      </c>
      <c r="D65" s="13"/>
      <c r="E65" s="13"/>
      <c r="F65" s="38"/>
      <c r="H65" s="15">
        <f t="shared" si="0"/>
        <v>0</v>
      </c>
      <c r="J65" s="1" t="str">
        <f t="shared" si="1"/>
        <v/>
      </c>
    </row>
    <row r="66" spans="1:10" ht="19.899999999999999" customHeight="1">
      <c r="A66" s="47"/>
      <c r="B66" s="54">
        <v>29000</v>
      </c>
      <c r="C66" s="40" t="s">
        <v>103</v>
      </c>
      <c r="D66" s="13"/>
      <c r="E66" s="13"/>
      <c r="F66" s="36"/>
      <c r="H66" s="15">
        <f t="shared" si="0"/>
        <v>0</v>
      </c>
      <c r="J66" s="1" t="str">
        <f t="shared" si="1"/>
        <v/>
      </c>
    </row>
    <row r="67" spans="1:10" ht="19.899999999999999" customHeight="1">
      <c r="A67" s="47"/>
      <c r="B67" s="54">
        <v>29100</v>
      </c>
      <c r="C67" s="13"/>
      <c r="D67" s="17" t="s">
        <v>25</v>
      </c>
      <c r="E67" s="13"/>
      <c r="F67" s="38"/>
      <c r="H67" s="15">
        <f t="shared" si="0"/>
        <v>0</v>
      </c>
      <c r="J67" s="1" t="str">
        <f t="shared" si="1"/>
        <v/>
      </c>
    </row>
    <row r="68" spans="1:10" ht="19.899999999999999" customHeight="1">
      <c r="A68" s="47"/>
      <c r="B68" s="55">
        <v>29200</v>
      </c>
      <c r="C68" s="24"/>
      <c r="D68" s="25" t="s">
        <v>76</v>
      </c>
      <c r="E68" s="24"/>
      <c r="F68" s="38"/>
      <c r="H68" s="15"/>
      <c r="J68" s="1"/>
    </row>
    <row r="69" spans="1:10" ht="19.899999999999999" customHeight="1">
      <c r="A69" s="47"/>
      <c r="B69" s="54">
        <v>29300</v>
      </c>
      <c r="C69" s="13"/>
      <c r="D69" s="17" t="s">
        <v>44</v>
      </c>
      <c r="E69" s="13"/>
      <c r="F69" s="38"/>
      <c r="H69" s="15">
        <f t="shared" si="0"/>
        <v>0</v>
      </c>
      <c r="J69" s="1" t="str">
        <f t="shared" si="1"/>
        <v/>
      </c>
    </row>
    <row r="70" spans="1:10" ht="19.899999999999999" customHeight="1">
      <c r="A70" s="47"/>
      <c r="B70" s="54">
        <v>29999</v>
      </c>
      <c r="C70" s="13" t="s">
        <v>45</v>
      </c>
      <c r="D70" s="13"/>
      <c r="E70" s="12"/>
      <c r="F70" s="36"/>
      <c r="H70" s="15">
        <f t="shared" si="0"/>
        <v>0</v>
      </c>
      <c r="J70" s="1" t="str">
        <f t="shared" si="1"/>
        <v/>
      </c>
    </row>
    <row r="71" spans="1:10" ht="19.899999999999999" customHeight="1">
      <c r="A71" s="48"/>
      <c r="B71" s="54">
        <v>30000</v>
      </c>
      <c r="C71" s="16" t="s">
        <v>46</v>
      </c>
      <c r="D71" s="13"/>
      <c r="E71" s="13"/>
      <c r="F71" s="36"/>
      <c r="H71" s="15">
        <f t="shared" ref="H71:H96" si="6">INT(F71)</f>
        <v>0</v>
      </c>
      <c r="J71" s="1" t="str">
        <f t="shared" ref="J71:J96" si="7">IF(ISERROR(SUM(H71)),"請輸入整數",IF(SUM(F71)=SUM(H71),"","請輸入整數"))</f>
        <v/>
      </c>
    </row>
    <row r="72" spans="1:10" ht="19.899999999999999" customHeight="1">
      <c r="A72" s="47"/>
      <c r="B72" s="54">
        <v>31000</v>
      </c>
      <c r="C72" s="16" t="s">
        <v>47</v>
      </c>
      <c r="D72" s="13"/>
      <c r="E72" s="13"/>
      <c r="F72" s="36"/>
      <c r="H72" s="15">
        <f t="shared" si="6"/>
        <v>0</v>
      </c>
      <c r="J72" s="1" t="str">
        <f t="shared" si="7"/>
        <v/>
      </c>
    </row>
    <row r="73" spans="1:10" ht="19.899999999999999" customHeight="1">
      <c r="A73" s="47"/>
      <c r="B73" s="54">
        <v>31001</v>
      </c>
      <c r="C73" s="13"/>
      <c r="D73" s="17" t="s">
        <v>48</v>
      </c>
      <c r="E73" s="13"/>
      <c r="F73" s="38"/>
      <c r="H73" s="15">
        <f t="shared" si="6"/>
        <v>0</v>
      </c>
      <c r="J73" s="1" t="str">
        <f t="shared" si="7"/>
        <v/>
      </c>
    </row>
    <row r="74" spans="1:10" ht="19.899999999999999" customHeight="1">
      <c r="A74" s="47"/>
      <c r="B74" s="54">
        <v>32000</v>
      </c>
      <c r="C74" s="16" t="s">
        <v>49</v>
      </c>
      <c r="D74" s="13"/>
      <c r="E74" s="13"/>
      <c r="F74" s="38"/>
      <c r="H74" s="15">
        <f t="shared" si="6"/>
        <v>0</v>
      </c>
      <c r="J74" s="1" t="str">
        <f t="shared" si="7"/>
        <v/>
      </c>
    </row>
    <row r="75" spans="1:10" ht="19.899999999999999" customHeight="1">
      <c r="A75" s="47"/>
      <c r="B75" s="54">
        <v>33000</v>
      </c>
      <c r="C75" s="16" t="s">
        <v>50</v>
      </c>
      <c r="D75" s="13"/>
      <c r="E75" s="13"/>
      <c r="F75" s="36"/>
      <c r="H75" s="15">
        <f t="shared" si="6"/>
        <v>0</v>
      </c>
      <c r="J75" s="1" t="str">
        <f t="shared" si="7"/>
        <v/>
      </c>
    </row>
    <row r="76" spans="1:10" ht="19.899999999999999" customHeight="1">
      <c r="A76" s="47"/>
      <c r="B76" s="54">
        <v>33200</v>
      </c>
      <c r="C76" s="13"/>
      <c r="D76" s="17" t="s">
        <v>51</v>
      </c>
      <c r="E76" s="13"/>
      <c r="F76" s="38"/>
      <c r="H76" s="15">
        <f t="shared" si="6"/>
        <v>0</v>
      </c>
      <c r="J76" s="1" t="str">
        <f t="shared" si="7"/>
        <v/>
      </c>
    </row>
    <row r="77" spans="1:10" ht="19.899999999999999" customHeight="1">
      <c r="A77" s="47"/>
      <c r="B77" s="54">
        <v>33300</v>
      </c>
      <c r="C77" s="13"/>
      <c r="D77" s="17" t="s">
        <v>52</v>
      </c>
      <c r="E77" s="13"/>
      <c r="F77" s="36"/>
      <c r="H77" s="15">
        <f t="shared" si="6"/>
        <v>0</v>
      </c>
      <c r="J77" s="1" t="str">
        <f t="shared" si="7"/>
        <v/>
      </c>
    </row>
    <row r="78" spans="1:10" ht="19.899999999999999" customHeight="1">
      <c r="A78" s="47" t="str">
        <f>J78</f>
        <v/>
      </c>
      <c r="B78" s="54">
        <v>33301</v>
      </c>
      <c r="C78" s="13"/>
      <c r="D78" s="13"/>
      <c r="E78" s="12" t="s">
        <v>53</v>
      </c>
      <c r="F78" s="38"/>
      <c r="H78" s="15">
        <f t="shared" si="6"/>
        <v>0</v>
      </c>
      <c r="J78" s="1" t="str">
        <f t="shared" si="7"/>
        <v/>
      </c>
    </row>
    <row r="79" spans="1:10" ht="19.899999999999999" customHeight="1">
      <c r="A79" s="47" t="str">
        <f>J79</f>
        <v/>
      </c>
      <c r="B79" s="54">
        <v>33302</v>
      </c>
      <c r="C79" s="13"/>
      <c r="D79" s="13"/>
      <c r="E79" s="12" t="s">
        <v>54</v>
      </c>
      <c r="F79" s="38"/>
      <c r="H79" s="15">
        <f t="shared" si="6"/>
        <v>0</v>
      </c>
      <c r="J79" s="1" t="str">
        <f t="shared" si="7"/>
        <v/>
      </c>
    </row>
    <row r="80" spans="1:10" ht="19.899999999999999" customHeight="1">
      <c r="A80" s="47" t="str">
        <f>J80</f>
        <v/>
      </c>
      <c r="B80" s="54">
        <v>33303</v>
      </c>
      <c r="C80" s="13"/>
      <c r="D80" s="13"/>
      <c r="E80" s="12" t="s">
        <v>55</v>
      </c>
      <c r="F80" s="38"/>
      <c r="H80" s="15">
        <f t="shared" si="6"/>
        <v>0</v>
      </c>
      <c r="J80" s="1" t="str">
        <f t="shared" si="7"/>
        <v/>
      </c>
    </row>
    <row r="81" spans="1:10" ht="19.899999999999999" customHeight="1">
      <c r="A81" s="47" t="str">
        <f>J81</f>
        <v/>
      </c>
      <c r="B81" s="54">
        <v>33304</v>
      </c>
      <c r="C81" s="31"/>
      <c r="D81" s="31"/>
      <c r="E81" s="17" t="s">
        <v>56</v>
      </c>
      <c r="F81" s="38"/>
      <c r="H81" s="15">
        <f t="shared" si="6"/>
        <v>0</v>
      </c>
      <c r="J81" s="1" t="str">
        <f t="shared" si="7"/>
        <v/>
      </c>
    </row>
    <row r="82" spans="1:10" ht="19.899999999999999" customHeight="1">
      <c r="A82" s="48"/>
      <c r="B82" s="54">
        <v>34000</v>
      </c>
      <c r="C82" s="16" t="s">
        <v>57</v>
      </c>
      <c r="D82" s="27"/>
      <c r="E82" s="27"/>
      <c r="F82" s="36"/>
      <c r="H82" s="15">
        <f t="shared" si="6"/>
        <v>0</v>
      </c>
      <c r="J82" s="1" t="str">
        <f t="shared" si="7"/>
        <v/>
      </c>
    </row>
    <row r="83" spans="1:10" ht="19.899999999999999" customHeight="1">
      <c r="A83" s="52" t="s">
        <v>106</v>
      </c>
      <c r="B83" s="56">
        <v>34210</v>
      </c>
      <c r="C83" s="28"/>
      <c r="D83" s="76" t="s">
        <v>90</v>
      </c>
      <c r="E83" s="77"/>
      <c r="F83" s="36"/>
      <c r="H83" s="15"/>
      <c r="J83" s="1"/>
    </row>
    <row r="84" spans="1:10" ht="19.899999999999999" customHeight="1">
      <c r="A84" s="52" t="s">
        <v>106</v>
      </c>
      <c r="B84" s="56">
        <v>34220</v>
      </c>
      <c r="C84" s="28"/>
      <c r="D84" s="76" t="s">
        <v>91</v>
      </c>
      <c r="E84" s="77"/>
      <c r="F84" s="36"/>
      <c r="H84" s="15"/>
      <c r="J84" s="1"/>
    </row>
    <row r="85" spans="1:10" ht="19.899999999999999" customHeight="1">
      <c r="A85" s="51" t="s">
        <v>105</v>
      </c>
      <c r="B85" s="57">
        <v>34250</v>
      </c>
      <c r="C85" s="28"/>
      <c r="D85" s="29" t="s">
        <v>58</v>
      </c>
      <c r="E85" s="28"/>
      <c r="F85" s="36"/>
      <c r="H85" s="15"/>
      <c r="J85" s="1"/>
    </row>
    <row r="86" spans="1:10" ht="19.899999999999999" customHeight="1">
      <c r="A86" s="50" t="s">
        <v>104</v>
      </c>
      <c r="B86" s="59">
        <v>34300</v>
      </c>
      <c r="C86" s="28"/>
      <c r="D86" s="44" t="s">
        <v>93</v>
      </c>
      <c r="E86" s="28"/>
      <c r="F86" s="36"/>
      <c r="H86" s="15"/>
      <c r="J86" s="1"/>
    </row>
    <row r="87" spans="1:10" ht="19.899999999999999" customHeight="1">
      <c r="A87" s="50" t="s">
        <v>104</v>
      </c>
      <c r="B87" s="63">
        <v>34400</v>
      </c>
      <c r="C87" s="27"/>
      <c r="D87" s="17" t="s">
        <v>110</v>
      </c>
      <c r="E87" s="27"/>
      <c r="F87" s="38"/>
      <c r="H87" s="15">
        <f t="shared" si="6"/>
        <v>0</v>
      </c>
      <c r="J87" s="1" t="str">
        <f t="shared" si="7"/>
        <v/>
      </c>
    </row>
    <row r="88" spans="1:10" ht="19.899999999999999" customHeight="1">
      <c r="A88" s="52" t="s">
        <v>106</v>
      </c>
      <c r="B88" s="61">
        <v>34600</v>
      </c>
      <c r="C88" s="60"/>
      <c r="D88" s="45" t="s">
        <v>114</v>
      </c>
      <c r="E88" s="62"/>
      <c r="F88" s="38"/>
      <c r="H88" s="15">
        <f>INT(F88)</f>
        <v>0</v>
      </c>
      <c r="J88" s="1" t="str">
        <f>IF(ISERROR(SUM(H88)),"請輸入整數",IF(SUM(F88)=SUM(H88),"","請輸入整數"))</f>
        <v/>
      </c>
    </row>
    <row r="89" spans="1:10" ht="19.899999999999999" customHeight="1">
      <c r="A89" s="50" t="s">
        <v>104</v>
      </c>
      <c r="B89" s="54">
        <v>34700</v>
      </c>
      <c r="C89" s="27"/>
      <c r="D89" s="17" t="s">
        <v>107</v>
      </c>
      <c r="E89" s="27"/>
      <c r="F89" s="38"/>
      <c r="H89" s="15">
        <f t="shared" si="6"/>
        <v>0</v>
      </c>
      <c r="J89" s="1" t="str">
        <f t="shared" si="7"/>
        <v/>
      </c>
    </row>
    <row r="90" spans="1:10" ht="19.899999999999999" customHeight="1">
      <c r="A90" s="52" t="s">
        <v>106</v>
      </c>
      <c r="B90" s="56">
        <v>34800</v>
      </c>
      <c r="C90" s="27"/>
      <c r="D90" s="45" t="s">
        <v>108</v>
      </c>
      <c r="E90" s="27"/>
      <c r="F90" s="38"/>
      <c r="H90" s="15"/>
      <c r="J90" s="1"/>
    </row>
    <row r="91" spans="1:10" ht="19.899999999999999" customHeight="1">
      <c r="A91" s="48"/>
      <c r="B91" s="54">
        <v>34850</v>
      </c>
      <c r="C91" s="30"/>
      <c r="D91" s="17" t="s">
        <v>77</v>
      </c>
      <c r="E91" s="27"/>
      <c r="F91" s="38"/>
      <c r="H91" s="15"/>
      <c r="J91" s="1"/>
    </row>
    <row r="92" spans="1:10" ht="19.899999999999999" customHeight="1">
      <c r="A92" s="52" t="s">
        <v>106</v>
      </c>
      <c r="B92" s="56">
        <v>34950</v>
      </c>
      <c r="C92" s="28"/>
      <c r="D92" s="76" t="s">
        <v>87</v>
      </c>
      <c r="E92" s="77"/>
      <c r="F92" s="38"/>
      <c r="H92" s="15">
        <f>INT(F92)</f>
        <v>0</v>
      </c>
      <c r="J92" s="1" t="str">
        <f>IF(ISERROR(SUM(H92)),"請輸入整數",IF(SUM(F92)=SUM(H92),"","請輸入整數"))</f>
        <v/>
      </c>
    </row>
    <row r="93" spans="1:10" ht="19.899999999999999" customHeight="1">
      <c r="A93" s="52" t="s">
        <v>106</v>
      </c>
      <c r="B93" s="61">
        <v>34500</v>
      </c>
      <c r="C93" s="60"/>
      <c r="D93" s="45" t="s">
        <v>109</v>
      </c>
      <c r="E93" s="62"/>
      <c r="F93" s="38"/>
      <c r="H93" s="15">
        <f t="shared" ref="H93" si="8">INT(F93)</f>
        <v>0</v>
      </c>
      <c r="J93" s="1" t="str">
        <f t="shared" ref="J93" si="9">IF(ISERROR(SUM(H93)),"請輸入整數",IF(SUM(F93)=SUM(H93),"","請輸入整數"))</f>
        <v/>
      </c>
    </row>
    <row r="94" spans="1:10" ht="19.899999999999999" customHeight="1">
      <c r="A94" s="48" t="str">
        <f>J94</f>
        <v/>
      </c>
      <c r="B94" s="54">
        <v>34900</v>
      </c>
      <c r="C94" s="27"/>
      <c r="D94" s="17" t="s">
        <v>59</v>
      </c>
      <c r="E94" s="27"/>
      <c r="F94" s="38"/>
      <c r="H94" s="15">
        <f>INT(F94)</f>
        <v>0</v>
      </c>
      <c r="J94" s="1" t="str">
        <f>IF(ISERROR(SUM(H94)),"請輸入整數",IF(SUM(F94)=SUM(H94),"","請輸入整數"))</f>
        <v/>
      </c>
    </row>
    <row r="95" spans="1:10" ht="19.899999999999999" customHeight="1">
      <c r="A95" s="48" t="str">
        <f t="shared" ref="A95" si="10">J95</f>
        <v/>
      </c>
      <c r="B95" s="54">
        <v>36000</v>
      </c>
      <c r="C95" s="16" t="s">
        <v>60</v>
      </c>
      <c r="D95" s="13"/>
      <c r="E95" s="13"/>
      <c r="F95" s="38"/>
      <c r="H95" s="15">
        <f t="shared" si="6"/>
        <v>0</v>
      </c>
      <c r="J95" s="1" t="str">
        <f t="shared" si="7"/>
        <v/>
      </c>
    </row>
    <row r="96" spans="1:10" ht="19.899999999999999" customHeight="1">
      <c r="A96" s="48"/>
      <c r="B96" s="54">
        <v>39999</v>
      </c>
      <c r="C96" s="16" t="s">
        <v>61</v>
      </c>
      <c r="D96" s="13"/>
      <c r="E96" s="13"/>
      <c r="F96" s="38"/>
      <c r="H96" s="15">
        <f t="shared" si="6"/>
        <v>0</v>
      </c>
      <c r="J96" s="1" t="str">
        <f t="shared" si="7"/>
        <v/>
      </c>
    </row>
    <row r="97" spans="2:6" ht="6" customHeight="1"/>
    <row r="98" spans="2:6" ht="16.149999999999999" customHeight="1">
      <c r="B98" s="71" t="s">
        <v>78</v>
      </c>
      <c r="C98" s="72"/>
      <c r="D98" s="72"/>
      <c r="E98" s="72"/>
      <c r="F98" s="72"/>
    </row>
    <row r="99" spans="2:6" ht="16.149999999999999" customHeight="1">
      <c r="B99" s="65" t="s">
        <v>79</v>
      </c>
      <c r="C99" s="65"/>
      <c r="D99" s="65"/>
      <c r="E99" s="65"/>
      <c r="F99" s="65"/>
    </row>
    <row r="100" spans="2:6" ht="16.149999999999999" customHeight="1">
      <c r="B100" s="65" t="s">
        <v>80</v>
      </c>
      <c r="C100" s="65"/>
      <c r="D100" s="65"/>
      <c r="E100" s="65"/>
      <c r="F100" s="65"/>
    </row>
    <row r="101" spans="2:6" ht="16.149999999999999" customHeight="1">
      <c r="B101" s="65" t="s">
        <v>81</v>
      </c>
      <c r="C101" s="65"/>
      <c r="D101" s="65"/>
      <c r="E101" s="65"/>
      <c r="F101" s="65"/>
    </row>
  </sheetData>
  <mergeCells count="22">
    <mergeCell ref="D84:E84"/>
    <mergeCell ref="A7:A8"/>
    <mergeCell ref="D20:E20"/>
    <mergeCell ref="D23:E23"/>
    <mergeCell ref="D19:E19"/>
    <mergeCell ref="D21:E21"/>
    <mergeCell ref="B101:F101"/>
    <mergeCell ref="B1:C1"/>
    <mergeCell ref="B2:C2"/>
    <mergeCell ref="B3:C3"/>
    <mergeCell ref="B4:C4"/>
    <mergeCell ref="B5:C5"/>
    <mergeCell ref="B7:E7"/>
    <mergeCell ref="F7:F8"/>
    <mergeCell ref="C8:E8"/>
    <mergeCell ref="B98:F98"/>
    <mergeCell ref="B99:F99"/>
    <mergeCell ref="B100:F100"/>
    <mergeCell ref="D1:E1"/>
    <mergeCell ref="D2:E2"/>
    <mergeCell ref="D92:E92"/>
    <mergeCell ref="D83:E83"/>
  </mergeCells>
  <phoneticPr fontId="2" type="noConversion"/>
  <printOptions horizontalCentered="1"/>
  <pageMargins left="0.59055118110236227" right="0.59055118110236227" top="0.78740157480314965" bottom="0.59055118110236227" header="0.31496062992125984" footer="0.31496062992125984"/>
  <pageSetup paperSize="9" scale="94" fitToHeight="0" orientation="portrait" r:id="rId1"/>
  <headerFooter>
    <oddFooter>&amp;C&amp;12&amp;P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FINI</vt:lpstr>
      <vt:lpstr>FINI!Print_Area</vt:lpstr>
      <vt:lpstr>FINI!Print_Titles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姚子青</dc:creator>
  <cp:lastModifiedBy>盧志典</cp:lastModifiedBy>
  <cp:lastPrinted>2018-01-15T09:25:05Z</cp:lastPrinted>
  <dcterms:created xsi:type="dcterms:W3CDTF">2015-05-11T03:36:16Z</dcterms:created>
  <dcterms:modified xsi:type="dcterms:W3CDTF">2020-01-21T08:16:30Z</dcterms:modified>
</cp:coreProperties>
</file>