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570" windowHeight="8025"/>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FOA!$B$1:$G$55</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D11" i="1" l="1"/>
  <c r="I11" i="1"/>
  <c r="L11" i="1"/>
  <c r="A11" i="1"/>
  <c r="G36" i="1"/>
  <c r="J36" i="1"/>
  <c r="M36" i="1"/>
  <c r="G18" i="1"/>
  <c r="G15" i="1"/>
  <c r="J15" i="1"/>
  <c r="M15" i="1"/>
  <c r="D26" i="1"/>
  <c r="I26" i="1"/>
  <c r="L26" i="1"/>
  <c r="A26" i="1"/>
  <c r="D17" i="1"/>
  <c r="I17" i="1"/>
  <c r="L17" i="1"/>
  <c r="G39" i="1"/>
  <c r="J39" i="1"/>
  <c r="M39" i="1"/>
  <c r="D39" i="1"/>
  <c r="G29" i="1"/>
  <c r="J29" i="1"/>
  <c r="M29" i="1"/>
  <c r="D29" i="1"/>
  <c r="I29" i="1"/>
  <c r="L29" i="1"/>
  <c r="G21" i="1"/>
  <c r="J21" i="1"/>
  <c r="M21" i="1"/>
  <c r="G10" i="1"/>
  <c r="J10" i="1"/>
  <c r="M10" i="1"/>
  <c r="D20" i="1"/>
  <c r="I20" i="1"/>
  <c r="L20" i="1"/>
  <c r="D14" i="1"/>
  <c r="I14" i="1"/>
  <c r="L14" i="1"/>
  <c r="J11" i="1"/>
  <c r="M11" i="1"/>
  <c r="J12" i="1"/>
  <c r="M12" i="1"/>
  <c r="J13" i="1"/>
  <c r="M13" i="1"/>
  <c r="J16" i="1"/>
  <c r="M16" i="1"/>
  <c r="J17" i="1"/>
  <c r="M17" i="1"/>
  <c r="J19" i="1"/>
  <c r="M19" i="1"/>
  <c r="J20" i="1"/>
  <c r="M20" i="1"/>
  <c r="J22" i="1"/>
  <c r="M22" i="1"/>
  <c r="J23" i="1"/>
  <c r="M23" i="1"/>
  <c r="J24" i="1"/>
  <c r="M24" i="1"/>
  <c r="J25" i="1"/>
  <c r="M25" i="1"/>
  <c r="J26" i="1"/>
  <c r="M26" i="1"/>
  <c r="J30" i="1"/>
  <c r="M30" i="1"/>
  <c r="J31" i="1"/>
  <c r="M31" i="1"/>
  <c r="J32" i="1"/>
  <c r="M32" i="1"/>
  <c r="J33" i="1"/>
  <c r="M33" i="1"/>
  <c r="J34" i="1"/>
  <c r="M34" i="1"/>
  <c r="J37" i="1"/>
  <c r="M37" i="1"/>
  <c r="J38" i="1"/>
  <c r="M38" i="1"/>
  <c r="J40" i="1"/>
  <c r="M40" i="1"/>
  <c r="J41" i="1"/>
  <c r="M41" i="1"/>
  <c r="J42" i="1"/>
  <c r="M42" i="1"/>
  <c r="J43" i="1"/>
  <c r="M43" i="1"/>
  <c r="I12" i="1"/>
  <c r="L12" i="1"/>
  <c r="A12" i="1"/>
  <c r="I13" i="1"/>
  <c r="L13" i="1"/>
  <c r="I15" i="1"/>
  <c r="L15" i="1"/>
  <c r="I16" i="1"/>
  <c r="L16" i="1"/>
  <c r="I18" i="1"/>
  <c r="L18" i="1"/>
  <c r="I19" i="1"/>
  <c r="L19" i="1"/>
  <c r="I21" i="1"/>
  <c r="L21" i="1"/>
  <c r="I22" i="1"/>
  <c r="L22" i="1"/>
  <c r="I23" i="1"/>
  <c r="L23" i="1"/>
  <c r="I24" i="1"/>
  <c r="L24" i="1"/>
  <c r="I25" i="1"/>
  <c r="L25" i="1"/>
  <c r="I27" i="1"/>
  <c r="L27" i="1"/>
  <c r="A27" i="1"/>
  <c r="I28" i="1"/>
  <c r="L28" i="1"/>
  <c r="A28" i="1"/>
  <c r="I30" i="1"/>
  <c r="L30" i="1"/>
  <c r="A30" i="1"/>
  <c r="I31" i="1"/>
  <c r="L31" i="1"/>
  <c r="I32" i="1"/>
  <c r="L32" i="1"/>
  <c r="I33" i="1"/>
  <c r="L33" i="1"/>
  <c r="A33" i="1"/>
  <c r="I34" i="1"/>
  <c r="L34" i="1"/>
  <c r="I37" i="1"/>
  <c r="L37" i="1"/>
  <c r="A37" i="1"/>
  <c r="I38" i="1"/>
  <c r="L38" i="1"/>
  <c r="I40" i="1"/>
  <c r="L40" i="1"/>
  <c r="I41" i="1"/>
  <c r="L41" i="1"/>
  <c r="A41" i="1"/>
  <c r="I42" i="1"/>
  <c r="L42" i="1"/>
  <c r="A42" i="1"/>
  <c r="I43" i="1"/>
  <c r="L43" i="1"/>
  <c r="A43" i="1"/>
  <c r="F1" i="1"/>
  <c r="BA1" i="1"/>
  <c r="BB1" i="1" s="1"/>
  <c r="J18" i="1"/>
  <c r="M18" i="1"/>
  <c r="I36" i="1"/>
  <c r="L36" i="1"/>
  <c r="I39" i="1"/>
  <c r="L39" i="1"/>
  <c r="A39" i="1"/>
  <c r="A34" i="1"/>
  <c r="A16" i="1"/>
  <c r="A31" i="1"/>
  <c r="A25" i="1"/>
  <c r="A32" i="1"/>
  <c r="A22" i="1"/>
  <c r="G14" i="1"/>
  <c r="J14" i="1"/>
  <c r="M14" i="1"/>
  <c r="A14" i="1"/>
  <c r="A40" i="1"/>
  <c r="A19" i="1"/>
  <c r="A36" i="1"/>
  <c r="A24" i="1"/>
  <c r="A18" i="1"/>
  <c r="A23" i="1"/>
  <c r="A15" i="1"/>
  <c r="A38" i="1"/>
  <c r="A21" i="1"/>
  <c r="A13" i="1"/>
  <c r="A20" i="1"/>
  <c r="A29" i="1"/>
  <c r="A17" i="1"/>
  <c r="D10" i="1"/>
  <c r="I10" i="1"/>
  <c r="L10" i="1"/>
  <c r="A10" i="1"/>
  <c r="A1" i="1"/>
  <c r="BD1" i="1" l="1"/>
  <c r="BC1" i="1"/>
  <c r="BE1" i="1" s="1"/>
</calcChain>
</file>

<file path=xl/sharedStrings.xml><?xml version="1.0" encoding="utf-8"?>
<sst xmlns="http://schemas.openxmlformats.org/spreadsheetml/2006/main" count="168" uniqueCount="142">
  <si>
    <t>主管：               覆核：               製表：                       聯絡電話：</t>
    <phoneticPr fontId="5" type="noConversion"/>
  </si>
  <si>
    <t>註：</t>
    <phoneticPr fontId="10" type="noConversion"/>
  </si>
  <si>
    <t xml:space="preserve">    3.短期債票券</t>
    <phoneticPr fontId="10" type="noConversion"/>
  </si>
  <si>
    <t xml:space="preserve">    2.長期債票券</t>
    <phoneticPr fontId="5" type="noConversion"/>
  </si>
  <si>
    <t xml:space="preserve">    1.股權證券</t>
    <phoneticPr fontId="5" type="noConversion"/>
  </si>
  <si>
    <r>
      <t>二、分離帳戶保險商品之證券投資處分損失</t>
    </r>
    <r>
      <rPr>
        <vertAlign val="superscript"/>
        <sz val="12"/>
        <rFont val="細明體"/>
        <family val="3"/>
        <charset val="136"/>
      </rPr>
      <t>8</t>
    </r>
    <phoneticPr fontId="5" type="noConversion"/>
  </si>
  <si>
    <r>
      <t>二、分離帳戶保險商品之證券投資處分利益</t>
    </r>
    <r>
      <rPr>
        <vertAlign val="superscript"/>
        <sz val="12"/>
        <rFont val="細明體"/>
        <family val="3"/>
        <charset val="136"/>
      </rPr>
      <t>8</t>
    </r>
    <phoneticPr fontId="5" type="noConversion"/>
  </si>
  <si>
    <t xml:space="preserve">    2.支付OBU</t>
    <phoneticPr fontId="5" type="noConversion"/>
  </si>
  <si>
    <t xml:space="preserve">    2.自OBU</t>
    <phoneticPr fontId="5" type="noConversion"/>
  </si>
  <si>
    <t xml:space="preserve">    1.支付DBU</t>
    <phoneticPr fontId="5" type="noConversion"/>
  </si>
  <si>
    <t xml:space="preserve">    1.自DBU</t>
    <phoneticPr fontId="5" type="noConversion"/>
  </si>
  <si>
    <r>
      <t>六、證券投資處分損失</t>
    </r>
    <r>
      <rPr>
        <vertAlign val="superscript"/>
        <sz val="12"/>
        <rFont val="細明體"/>
        <family val="3"/>
        <charset val="136"/>
      </rPr>
      <t>5,6</t>
    </r>
    <phoneticPr fontId="5" type="noConversion"/>
  </si>
  <si>
    <r>
      <t>六、證券投資處分利益</t>
    </r>
    <r>
      <rPr>
        <vertAlign val="superscript"/>
        <sz val="12"/>
        <rFont val="細明體"/>
        <family val="3"/>
        <charset val="136"/>
      </rPr>
      <t>5,6</t>
    </r>
    <phoneticPr fontId="5" type="noConversion"/>
  </si>
  <si>
    <t xml:space="preserve">    2.股息</t>
    <phoneticPr fontId="5" type="noConversion"/>
  </si>
  <si>
    <r>
      <t xml:space="preserve">    1.利息</t>
    </r>
    <r>
      <rPr>
        <sz val="10"/>
        <rFont val="新細明體"/>
        <family val="1"/>
        <charset val="136"/>
      </rPr>
      <t/>
    </r>
    <phoneticPr fontId="5" type="noConversion"/>
  </si>
  <si>
    <r>
      <t>五、利息費用</t>
    </r>
    <r>
      <rPr>
        <vertAlign val="superscript"/>
        <sz val="12"/>
        <rFont val="細明體"/>
        <family val="3"/>
        <charset val="136"/>
      </rPr>
      <t>4</t>
    </r>
    <phoneticPr fontId="5" type="noConversion"/>
  </si>
  <si>
    <r>
      <t>五、利息股息收入</t>
    </r>
    <r>
      <rPr>
        <vertAlign val="superscript"/>
        <sz val="12"/>
        <rFont val="細明體"/>
        <family val="3"/>
        <charset val="136"/>
      </rPr>
      <t>4</t>
    </r>
    <phoneticPr fontId="5" type="noConversion"/>
  </si>
  <si>
    <r>
      <t>四、手續費支出</t>
    </r>
    <r>
      <rPr>
        <vertAlign val="superscript"/>
        <sz val="12"/>
        <rFont val="細明體"/>
        <family val="3"/>
        <charset val="136"/>
      </rPr>
      <t>3</t>
    </r>
    <phoneticPr fontId="10" type="noConversion"/>
  </si>
  <si>
    <r>
      <t>四、手續費收入</t>
    </r>
    <r>
      <rPr>
        <vertAlign val="superscript"/>
        <sz val="12"/>
        <rFont val="細明體"/>
        <family val="3"/>
        <charset val="136"/>
      </rPr>
      <t>3</t>
    </r>
    <phoneticPr fontId="10" type="noConversion"/>
  </si>
  <si>
    <r>
      <t>三、再保佣金支出</t>
    </r>
    <r>
      <rPr>
        <vertAlign val="superscript"/>
        <sz val="12"/>
        <rFont val="細明體"/>
        <family val="3"/>
        <charset val="136"/>
      </rPr>
      <t>3</t>
    </r>
    <phoneticPr fontId="10" type="noConversion"/>
  </si>
  <si>
    <r>
      <t>三、再保佣金收入</t>
    </r>
    <r>
      <rPr>
        <vertAlign val="superscript"/>
        <sz val="12"/>
        <rFont val="細明體"/>
        <family val="3"/>
        <charset val="136"/>
      </rPr>
      <t>3</t>
    </r>
    <phoneticPr fontId="10" type="noConversion"/>
  </si>
  <si>
    <t>　　　 (2)再保賠款與給付</t>
    <phoneticPr fontId="5" type="noConversion"/>
  </si>
  <si>
    <t>　　3.傷害險</t>
    <phoneticPr fontId="5" type="noConversion"/>
  </si>
  <si>
    <t>　　　 (1)保險賠款與給付</t>
    <phoneticPr fontId="5" type="noConversion"/>
  </si>
  <si>
    <t>　　2.健康險</t>
    <phoneticPr fontId="5" type="noConversion"/>
  </si>
  <si>
    <t>　　1.壽險及年金保險</t>
  </si>
  <si>
    <r>
      <t>二、攤回再保賠款與給付</t>
    </r>
    <r>
      <rPr>
        <vertAlign val="superscript"/>
        <sz val="12"/>
        <rFont val="細明體"/>
        <family val="3"/>
        <charset val="136"/>
      </rPr>
      <t>3</t>
    </r>
    <phoneticPr fontId="5" type="noConversion"/>
  </si>
  <si>
    <t>　　　 (2)再保費收入</t>
    <phoneticPr fontId="5" type="noConversion"/>
  </si>
  <si>
    <t>　　　 (1)滿期保費收入</t>
    <phoneticPr fontId="5" type="noConversion"/>
  </si>
  <si>
    <r>
      <t>二、保險賠款與給付</t>
    </r>
    <r>
      <rPr>
        <vertAlign val="superscript"/>
        <sz val="12"/>
        <rFont val="細明體"/>
        <family val="3"/>
        <charset val="136"/>
      </rPr>
      <t>3</t>
    </r>
    <phoneticPr fontId="5" type="noConversion"/>
  </si>
  <si>
    <t>　　1.壽險及年金保險</t>
    <phoneticPr fontId="5" type="noConversion"/>
  </si>
  <si>
    <r>
      <t>一、再保費支出</t>
    </r>
    <r>
      <rPr>
        <vertAlign val="superscript"/>
        <sz val="12"/>
        <rFont val="細明體"/>
        <family val="3"/>
        <charset val="136"/>
      </rPr>
      <t>3</t>
    </r>
    <r>
      <rPr>
        <sz val="12"/>
        <rFont val="細明體"/>
        <family val="3"/>
        <charset val="136"/>
      </rPr>
      <t xml:space="preserve"> </t>
    </r>
    <phoneticPr fontId="5" type="noConversion"/>
  </si>
  <si>
    <t>代號</t>
    <phoneticPr fontId="5" type="noConversion"/>
  </si>
  <si>
    <t>檢核註記</t>
    <phoneticPr fontId="5" type="noConversion"/>
  </si>
  <si>
    <t>金額</t>
    <phoneticPr fontId="10" type="noConversion"/>
  </si>
  <si>
    <t>支出項目名稱</t>
    <phoneticPr fontId="10" type="noConversion"/>
  </si>
  <si>
    <t>收入項目名稱</t>
    <phoneticPr fontId="10" type="noConversion"/>
  </si>
  <si>
    <t>等值千美元</t>
    <phoneticPr fontId="5" type="noConversion"/>
  </si>
  <si>
    <t>單　　位：</t>
  </si>
  <si>
    <t>報表名稱：</t>
    <phoneticPr fontId="5" type="noConversion"/>
  </si>
  <si>
    <t>FIL9</t>
    <phoneticPr fontId="5" type="noConversion"/>
  </si>
  <si>
    <t>報表編號：</t>
    <phoneticPr fontId="5" type="noConversion"/>
  </si>
  <si>
    <t>報表日期：</t>
    <phoneticPr fontId="5" type="noConversion"/>
  </si>
  <si>
    <t>年月</t>
    <phoneticPr fontId="5" type="noConversion"/>
  </si>
  <si>
    <t>編號</t>
    <phoneticPr fontId="5" type="noConversion"/>
  </si>
  <si>
    <t>版次</t>
    <phoneticPr fontId="5" type="noConversion"/>
  </si>
  <si>
    <t>FIL9</t>
    <phoneticPr fontId="3" type="noConversion"/>
  </si>
  <si>
    <t>公司代號：</t>
    <phoneticPr fontId="3" type="noConversion"/>
  </si>
  <si>
    <t>公司名稱：</t>
    <phoneticPr fontId="3" type="noConversion"/>
  </si>
  <si>
    <t>F3100</t>
  </si>
  <si>
    <t>F3110</t>
  </si>
  <si>
    <t>F3111</t>
  </si>
  <si>
    <t>F3112</t>
  </si>
  <si>
    <t>F3120</t>
  </si>
  <si>
    <t>F3121</t>
  </si>
  <si>
    <t>F3122</t>
  </si>
  <si>
    <t>F3130</t>
  </si>
  <si>
    <t>F3131</t>
  </si>
  <si>
    <t>F3132</t>
  </si>
  <si>
    <t>F3200</t>
  </si>
  <si>
    <t>F3210</t>
  </si>
  <si>
    <t>F3220</t>
  </si>
  <si>
    <t>F3230</t>
  </si>
  <si>
    <t>F3300</t>
  </si>
  <si>
    <t>F3400</t>
  </si>
  <si>
    <t>F3500</t>
  </si>
  <si>
    <t>F3510</t>
  </si>
  <si>
    <t>F3520</t>
  </si>
  <si>
    <t>F3600</t>
  </si>
  <si>
    <t>F3610</t>
  </si>
  <si>
    <t>F3620</t>
  </si>
  <si>
    <t>F3630</t>
  </si>
  <si>
    <t>F3700</t>
  </si>
  <si>
    <t>F3800</t>
  </si>
  <si>
    <t>D3910</t>
  </si>
  <si>
    <t>D3911</t>
  </si>
  <si>
    <t>D3912</t>
  </si>
  <si>
    <t>D3920</t>
  </si>
  <si>
    <t>D3921</t>
  </si>
  <si>
    <t>D3922</t>
  </si>
  <si>
    <t>D3923</t>
  </si>
  <si>
    <t>D3930</t>
  </si>
  <si>
    <t>F4100</t>
  </si>
  <si>
    <t>F4110</t>
  </si>
  <si>
    <t>F4120</t>
  </si>
  <si>
    <t>F4130</t>
  </si>
  <si>
    <t>F4200</t>
  </si>
  <si>
    <t>F4210</t>
  </si>
  <si>
    <t>F4211</t>
  </si>
  <si>
    <t>F4212</t>
  </si>
  <si>
    <t>F4220</t>
  </si>
  <si>
    <t>F4221</t>
  </si>
  <si>
    <t>F4222</t>
  </si>
  <si>
    <t>F4230</t>
  </si>
  <si>
    <t>F4231</t>
  </si>
  <si>
    <t>F4232</t>
  </si>
  <si>
    <t>F4300</t>
  </si>
  <si>
    <t>F4400</t>
  </si>
  <si>
    <t>F4500</t>
  </si>
  <si>
    <t>F4600</t>
  </si>
  <si>
    <t>F4610</t>
  </si>
  <si>
    <t>F4620</t>
  </si>
  <si>
    <t>F4630</t>
  </si>
  <si>
    <t>F4700</t>
  </si>
  <si>
    <t>F4800</t>
  </si>
  <si>
    <t>D4910</t>
  </si>
  <si>
    <t>D4911</t>
  </si>
  <si>
    <t>D4912</t>
  </si>
  <si>
    <t>D4920</t>
  </si>
  <si>
    <t>D4921</t>
  </si>
  <si>
    <t>D4922</t>
  </si>
  <si>
    <t>D4923</t>
  </si>
  <si>
    <t>D4930</t>
  </si>
  <si>
    <t>代號</t>
    <phoneticPr fontId="3" type="noConversion"/>
  </si>
  <si>
    <t>代號</t>
    <phoneticPr fontId="3" type="noConversion"/>
  </si>
  <si>
    <t>代號</t>
    <phoneticPr fontId="3" type="noConversion"/>
  </si>
  <si>
    <t xml:space="preserve">  </t>
    <phoneticPr fontId="3"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</si>
  <si>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5" type="noConversion"/>
  </si>
  <si>
    <r>
      <t xml:space="preserve">8. </t>
    </r>
    <r>
      <rPr>
        <sz val="10"/>
        <rFont val="細明體"/>
        <family val="3"/>
        <charset val="136"/>
      </rPr>
      <t>若客戶向</t>
    </r>
    <r>
      <rPr>
        <sz val="10"/>
        <rFont val="Times New Roman"/>
        <family val="1"/>
      </rPr>
      <t>OIU</t>
    </r>
    <r>
      <rPr>
        <sz val="10"/>
        <rFont val="細明體"/>
        <family val="3"/>
        <charset val="136"/>
      </rPr>
      <t>投保分離帳戶保險商品之投資標的為國內資產所產生的處分損益，請依投資工具別填入</t>
    </r>
    <r>
      <rPr>
        <sz val="10"/>
        <rFont val="新細明體"/>
        <family val="1"/>
        <charset val="136"/>
      </rPr>
      <t>「</t>
    </r>
    <r>
      <rPr>
        <sz val="10"/>
        <rFont val="細明體"/>
        <family val="3"/>
        <charset val="136"/>
      </rPr>
      <t>分離帳戶保險商品之證券投資處分收益</t>
    </r>
    <r>
      <rPr>
        <sz val="10"/>
        <rFont val="Times New Roman"/>
        <family val="1"/>
      </rPr>
      <t>/</t>
    </r>
    <r>
      <rPr>
        <sz val="10"/>
        <rFont val="細明體"/>
        <family val="3"/>
        <charset val="136"/>
      </rPr>
      <t>損失」。</t>
    </r>
    <phoneticPr fontId="5" type="noConversion"/>
  </si>
  <si>
    <r>
      <t>一、保費收入</t>
    </r>
    <r>
      <rPr>
        <vertAlign val="superscript"/>
        <sz val="12"/>
        <rFont val="細明體"/>
        <family val="3"/>
        <charset val="136"/>
      </rPr>
      <t>3</t>
    </r>
    <phoneticPr fontId="5" type="noConversion"/>
  </si>
  <si>
    <t>107年1月版</t>
    <phoneticPr fontId="3" type="noConversion"/>
  </si>
  <si>
    <t>壽險業國際保險業務分公司利息、金融服務收支及對外證券與衍生工具投資損益簡表</t>
    <phoneticPr fontId="5" type="noConversion"/>
  </si>
  <si>
    <r>
      <t>國外收入與處分利益</t>
    </r>
    <r>
      <rPr>
        <b/>
        <vertAlign val="superscript"/>
        <sz val="12"/>
        <rFont val="細明體"/>
        <family val="3"/>
        <charset val="136"/>
      </rPr>
      <t>2</t>
    </r>
    <phoneticPr fontId="5" type="noConversion"/>
  </si>
  <si>
    <r>
      <t>國外支出與處分損失</t>
    </r>
    <r>
      <rPr>
        <b/>
        <vertAlign val="superscript"/>
        <sz val="12"/>
        <rFont val="細明體"/>
        <family val="3"/>
        <charset val="136"/>
      </rPr>
      <t>2</t>
    </r>
    <phoneticPr fontId="5" type="noConversion"/>
  </si>
  <si>
    <r>
      <t>七、衍生工具處分利益</t>
    </r>
    <r>
      <rPr>
        <vertAlign val="superscript"/>
        <sz val="12"/>
        <rFont val="細明體"/>
        <family val="3"/>
        <charset val="136"/>
      </rPr>
      <t>5,6</t>
    </r>
    <phoneticPr fontId="5" type="noConversion"/>
  </si>
  <si>
    <r>
      <t>七、衍生工具處分損失</t>
    </r>
    <r>
      <rPr>
        <vertAlign val="superscript"/>
        <sz val="12"/>
        <rFont val="細明體"/>
        <family val="3"/>
        <charset val="136"/>
      </rPr>
      <t>5,6</t>
    </r>
    <phoneticPr fontId="5" type="noConversion"/>
  </si>
  <si>
    <r>
      <t>八、投資性不動產處分利益</t>
    </r>
    <r>
      <rPr>
        <vertAlign val="superscript"/>
        <sz val="12"/>
        <rFont val="細明體"/>
        <family val="3"/>
        <charset val="136"/>
      </rPr>
      <t>5,7</t>
    </r>
    <phoneticPr fontId="5" type="noConversion"/>
  </si>
  <si>
    <r>
      <t>八、投資性不動產處分損失</t>
    </r>
    <r>
      <rPr>
        <vertAlign val="superscript"/>
        <sz val="12"/>
        <rFont val="細明體"/>
        <family val="3"/>
        <charset val="136"/>
      </rPr>
      <t>5,7</t>
    </r>
    <phoneticPr fontId="5" type="noConversion"/>
  </si>
  <si>
    <r>
      <t>國內收入與處分利益</t>
    </r>
    <r>
      <rPr>
        <b/>
        <vertAlign val="superscript"/>
        <sz val="12"/>
        <rFont val="細明體"/>
        <family val="3"/>
        <charset val="136"/>
      </rPr>
      <t>2</t>
    </r>
    <phoneticPr fontId="3" type="noConversion"/>
  </si>
  <si>
    <r>
      <t>國內支出與處分損失</t>
    </r>
    <r>
      <rPr>
        <b/>
        <vertAlign val="superscript"/>
        <sz val="12"/>
        <rFont val="細明體"/>
        <family val="3"/>
        <charset val="136"/>
      </rPr>
      <t>2</t>
    </r>
    <phoneticPr fontId="3" type="noConversion"/>
  </si>
  <si>
    <r>
      <t>一、　利息收入</t>
    </r>
    <r>
      <rPr>
        <vertAlign val="superscript"/>
        <sz val="12"/>
        <rFont val="細明體"/>
        <family val="3"/>
        <charset val="136"/>
      </rPr>
      <t>4</t>
    </r>
    <phoneticPr fontId="5" type="noConversion"/>
  </si>
  <si>
    <r>
      <t>一、　利息費用</t>
    </r>
    <r>
      <rPr>
        <vertAlign val="superscript"/>
        <sz val="12"/>
        <rFont val="細明體"/>
        <family val="3"/>
        <charset val="136"/>
      </rPr>
      <t>4</t>
    </r>
    <phoneticPr fontId="5" type="noConversion"/>
  </si>
  <si>
    <r>
      <t>三、分離帳戶保險商品之衍生工具處分利益</t>
    </r>
    <r>
      <rPr>
        <vertAlign val="superscript"/>
        <sz val="12"/>
        <rFont val="細明體"/>
        <family val="3"/>
        <charset val="136"/>
      </rPr>
      <t>8</t>
    </r>
    <phoneticPr fontId="5" type="noConversion"/>
  </si>
  <si>
    <r>
      <t>三、分離帳戶保險商品之衍生工具處分損失</t>
    </r>
    <r>
      <rPr>
        <vertAlign val="superscript"/>
        <sz val="12"/>
        <rFont val="細明體"/>
        <family val="3"/>
        <charset val="136"/>
      </rPr>
      <t>8</t>
    </r>
    <phoneticPr fontId="5" type="noConversion"/>
  </si>
  <si>
    <r>
      <t>1.</t>
    </r>
    <r>
      <rPr>
        <sz val="10"/>
        <rFont val="細明體"/>
        <family val="3"/>
        <charset val="136"/>
      </rPr>
      <t>本表係「當月」收支或投資損益統計表，非年初累計至當月之統計表，各項目按總額分列。</t>
    </r>
    <phoneticPr fontId="5"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</si>
  <si>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5"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</si>
  <si>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5"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</si>
  <si>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透過其他綜合損益按公允價值衡量、存款、融資授信、結構型商品所收本金等各項金融資產負債於固定期間所配發之利息及股利，除了債票券投資利息、存放款及結構型商品利息與其他利息外，尚包括股權證券（含共同基金）投資之股利。</t>
    </r>
    <phoneticPr fontId="5"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</si>
  <si>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5" type="noConversion"/>
  </si>
  <si>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損失」係指因處分原持有證券發行者為非居民之標的而產生的已實現兌換損益，其中「債票券」之處分損益包括以債票券為基礎的結構型商品之處分損益。「衍生工具處分利益</t>
    </r>
    <r>
      <rPr>
        <sz val="10"/>
        <rFont val="Times New Roman"/>
        <family val="1"/>
      </rPr>
      <t>/</t>
    </r>
    <r>
      <rPr>
        <sz val="10"/>
        <rFont val="細明體"/>
        <family val="3"/>
        <charset val="136"/>
      </rPr>
      <t>損失」係指因與非居民進行衍生工具交易而產生的已實現損益，前述之非居民係以交易對象（店頭市場）或受託下單機構（集中市場）區分。</t>
    </r>
    <phoneticPr fontId="5" type="noConversion"/>
  </si>
  <si>
    <r>
      <t>9.</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5" type="noConversion"/>
  </si>
  <si>
    <t>民國107年  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</si>
</sst>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42" x14ac:knownFonts="1">
    <font>
      <sz val="12"/>
      <name val="新細明體"/>
      <family val="1"/>
      <charset val="136"/>
    </font>
    <font>
      <sz val="12"/>
      <name val="Times New Roman"/>
      <family val="1"/>
    </font>
    <font>
      <sz val="12"/>
      <name val="細明體"/>
      <family val="3"/>
      <charset val="136"/>
    </font>
    <font>
      <sz val="9"/>
      <name val="新細明體"/>
      <family val="1"/>
      <charset val="136"/>
    </font>
    <font>
      <sz val="12"/>
      <name val="新細明體"/>
      <family val="1"/>
      <charset val="136"/>
    </font>
    <font>
      <sz val="9"/>
      <name val="新細明體"/>
      <family val="1"/>
      <charset val="136"/>
    </font>
    <font>
      <sz val="10"/>
      <name val="細明體"/>
      <family val="3"/>
      <charset val="136"/>
    </font>
    <font>
      <b/>
      <sz val="12"/>
      <name val="細明體"/>
      <family val="3"/>
      <charset val="136"/>
    </font>
    <font>
      <sz val="12"/>
      <color indexed="8"/>
      <name val="新細明體"/>
      <family val="1"/>
      <charset val="136"/>
    </font>
    <font>
      <sz val="10"/>
      <name val="新細明體"/>
      <family val="1"/>
      <charset val="136"/>
    </font>
    <font>
      <sz val="9"/>
      <name val="細明體"/>
      <family val="3"/>
      <charset val="136"/>
    </font>
    <font>
      <vertAlign val="superscript"/>
      <sz val="12"/>
      <name val="細明體"/>
      <family val="3"/>
      <charset val="136"/>
    </font>
    <font>
      <sz val="12"/>
      <name val="Courier"/>
      <family val="3"/>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0"/>
      <name val="Times New Roman"/>
      <family val="1"/>
    </font>
    <font>
      <b/>
      <vertAlign val="superscript"/>
      <sz val="12"/>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2">
    <xf numFmtId="0" fontId="0" fillId="0" borderId="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4"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3" borderId="0" applyNumberFormat="0" applyBorder="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0" applyNumberFormat="0" applyFill="0" applyBorder="0" applyAlignment="0" applyProtection="0">
      <alignment vertical="center"/>
    </xf>
    <xf numFmtId="0" fontId="21" fillId="4" borderId="0" applyNumberFormat="0" applyBorder="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7" borderId="1" applyNumberFormat="0" applyAlignment="0" applyProtection="0">
      <alignment vertical="center"/>
    </xf>
    <xf numFmtId="0" fontId="26" fillId="0" borderId="6" applyNumberFormat="0" applyFill="0" applyAlignment="0" applyProtection="0">
      <alignment vertical="center"/>
    </xf>
    <xf numFmtId="0" fontId="27" fillId="2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6" fillId="23" borderId="7" applyNumberFormat="0" applyFont="0" applyAlignment="0" applyProtection="0">
      <alignment vertical="center"/>
    </xf>
    <xf numFmtId="0" fontId="29" fillId="20" borderId="8" applyNumberFormat="0" applyAlignment="0" applyProtection="0">
      <alignment vertical="center"/>
    </xf>
    <xf numFmtId="0" fontId="14" fillId="0" borderId="0"/>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0" applyNumberFormat="0" applyFill="0" applyBorder="0" applyAlignment="0" applyProtection="0">
      <alignment vertical="center"/>
    </xf>
    <xf numFmtId="0" fontId="36" fillId="0" borderId="0">
      <alignment vertical="center"/>
    </xf>
    <xf numFmtId="0" fontId="12" fillId="0" borderId="0"/>
    <xf numFmtId="0" fontId="4" fillId="0" borderId="0">
      <alignment vertical="center"/>
    </xf>
    <xf numFmtId="0" fontId="4" fillId="0" borderId="0"/>
    <xf numFmtId="0" fontId="33" fillId="0" borderId="0"/>
    <xf numFmtId="0" fontId="8" fillId="0" borderId="0">
      <alignment vertical="center"/>
    </xf>
    <xf numFmtId="0" fontId="4" fillId="0" borderId="0">
      <alignment vertical="center"/>
    </xf>
    <xf numFmtId="0" fontId="1" fillId="0" borderId="0"/>
    <xf numFmtId="0" fontId="1" fillId="0" borderId="0"/>
    <xf numFmtId="0" fontId="14" fillId="0" borderId="0"/>
    <xf numFmtId="0" fontId="34" fillId="0" borderId="0">
      <alignment horizontal="center"/>
    </xf>
    <xf numFmtId="0" fontId="34" fillId="0" borderId="0">
      <alignment horizontal="left"/>
    </xf>
    <xf numFmtId="0" fontId="34" fillId="0" borderId="0">
      <alignment horizontal="left"/>
    </xf>
    <xf numFmtId="177" fontId="35" fillId="0" borderId="10">
      <alignment horizontal="right"/>
    </xf>
  </cellStyleXfs>
  <cellXfs count="72">
    <xf numFmtId="0" fontId="0" fillId="0" borderId="0" xfId="0"/>
    <xf numFmtId="0" fontId="37" fillId="0" borderId="0" xfId="0" applyFont="1" applyAlignment="1" applyProtection="1">
      <protection locked="0"/>
    </xf>
    <xf numFmtId="0" fontId="1" fillId="0" borderId="0" xfId="0" applyFont="1" applyAlignment="1" applyProtection="1">
      <protection locked="0"/>
    </xf>
    <xf numFmtId="0" fontId="1" fillId="0" borderId="0" xfId="165" applyFont="1" applyProtection="1">
      <protection locked="0"/>
    </xf>
    <xf numFmtId="0" fontId="6" fillId="0" borderId="0" xfId="166" applyFont="1" applyBorder="1" applyAlignment="1" applyProtection="1">
      <alignment vertical="center"/>
      <protection locked="0"/>
    </xf>
    <xf numFmtId="176" fontId="2" fillId="24" borderId="11" xfId="164" applyNumberFormat="1" applyFont="1" applyFill="1" applyBorder="1" applyAlignment="1" applyProtection="1">
      <alignment horizontal="right" vertical="center"/>
      <protection locked="0"/>
    </xf>
    <xf numFmtId="0" fontId="38"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33" fillId="0" borderId="0" xfId="0" applyFont="1" applyAlignment="1" applyProtection="1">
      <protection locked="0"/>
    </xf>
    <xf numFmtId="0" fontId="39"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7" fillId="0" borderId="0" xfId="164" applyFont="1" applyAlignment="1" applyProtection="1">
      <alignment vertical="center"/>
      <protection locked="0"/>
    </xf>
    <xf numFmtId="0" fontId="7" fillId="0" borderId="12" xfId="0" applyFont="1" applyBorder="1" applyAlignment="1" applyProtection="1">
      <alignment horizontal="center" vertical="center"/>
      <protection locked="0"/>
    </xf>
    <xf numFmtId="0" fontId="7" fillId="0" borderId="11" xfId="164" applyFont="1" applyFill="1" applyBorder="1" applyAlignment="1" applyProtection="1">
      <alignment horizontal="center" vertical="center" wrapText="1"/>
      <protection locked="0"/>
    </xf>
    <xf numFmtId="0" fontId="7" fillId="0" borderId="12" xfId="164" applyFont="1" applyFill="1" applyBorder="1" applyAlignment="1" applyProtection="1">
      <alignment horizontal="center" vertical="center" wrapText="1"/>
      <protection locked="0"/>
    </xf>
    <xf numFmtId="0" fontId="7" fillId="0" borderId="11" xfId="164" applyFont="1" applyBorder="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7" fillId="0" borderId="0" xfId="164" applyFont="1" applyAlignment="1" applyProtection="1">
      <alignment horizontal="left" vertical="center"/>
      <protection locked="0"/>
    </xf>
    <xf numFmtId="0" fontId="2" fillId="0" borderId="11" xfId="164" applyFont="1" applyBorder="1" applyAlignment="1" applyProtection="1">
      <alignment vertical="center"/>
      <protection locked="0"/>
    </xf>
    <xf numFmtId="0" fontId="2" fillId="0" borderId="12" xfId="0" applyFont="1" applyFill="1" applyBorder="1" applyAlignment="1" applyProtection="1">
      <alignment horizontal="left" vertical="center"/>
      <protection locked="0"/>
    </xf>
    <xf numFmtId="176" fontId="2" fillId="0" borderId="0" xfId="164" applyNumberFormat="1" applyFont="1" applyAlignment="1" applyProtection="1">
      <alignment vertical="center"/>
      <protection locked="0"/>
    </xf>
    <xf numFmtId="0" fontId="2" fillId="0" borderId="0" xfId="164" applyFont="1" applyAlignment="1" applyProtection="1">
      <alignment vertical="center"/>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1" xfId="0" applyFont="1" applyBorder="1" applyAlignment="1" applyProtection="1">
      <alignment vertical="center" wrapText="1"/>
      <protection locked="0"/>
    </xf>
    <xf numFmtId="0" fontId="2" fillId="0" borderId="11"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4" xfId="0" applyFont="1" applyBorder="1" applyAlignment="1" applyProtection="1">
      <alignment vertical="center" wrapText="1"/>
      <protection locked="0"/>
    </xf>
    <xf numFmtId="0" fontId="38" fillId="0" borderId="11" xfId="164" applyFont="1" applyBorder="1" applyAlignment="1" applyProtection="1">
      <alignment vertical="center"/>
      <protection locked="0"/>
    </xf>
    <xf numFmtId="176" fontId="2" fillId="0" borderId="13" xfId="0" applyNumberFormat="1" applyFont="1" applyFill="1" applyBorder="1" applyAlignment="1" applyProtection="1">
      <alignment horizontal="left" vertical="center"/>
      <protection locked="0"/>
    </xf>
    <xf numFmtId="0" fontId="2" fillId="0" borderId="11" xfId="0" applyFont="1" applyFill="1" applyBorder="1" applyAlignment="1" applyProtection="1">
      <alignment vertical="center" wrapText="1"/>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7" fillId="0" borderId="0" xfId="0" applyFont="1" applyFill="1" applyAlignment="1" applyProtection="1">
      <alignment horizontal="left" vertical="center"/>
      <protection locked="0"/>
    </xf>
    <xf numFmtId="0" fontId="2" fillId="0" borderId="0" xfId="166" applyFont="1" applyAlignment="1" applyProtection="1">
      <alignment vertical="center"/>
      <protection locked="0"/>
    </xf>
    <xf numFmtId="0" fontId="7" fillId="0" borderId="0" xfId="164" applyFont="1" applyAlignment="1" applyProtection="1">
      <alignment horizontal="left" vertical="center"/>
    </xf>
    <xf numFmtId="176" fontId="2" fillId="25" borderId="11" xfId="164" applyNumberFormat="1" applyFont="1" applyFill="1" applyBorder="1" applyAlignment="1" applyProtection="1">
      <alignment horizontal="left" vertical="center"/>
    </xf>
    <xf numFmtId="0" fontId="7" fillId="25" borderId="11" xfId="164" applyFont="1" applyFill="1" applyBorder="1" applyAlignment="1" applyProtection="1">
      <alignment horizontal="left" vertical="center" wrapText="1"/>
    </xf>
    <xf numFmtId="176" fontId="2" fillId="25" borderId="11" xfId="0" quotePrefix="1" applyNumberFormat="1" applyFont="1" applyFill="1" applyBorder="1" applyAlignment="1" applyProtection="1">
      <alignment horizontal="left" vertical="center"/>
    </xf>
    <xf numFmtId="176" fontId="2" fillId="25" borderId="11" xfId="0" applyNumberFormat="1" applyFont="1" applyFill="1" applyBorder="1" applyAlignment="1" applyProtection="1">
      <alignment horizontal="left" vertical="center"/>
    </xf>
    <xf numFmtId="176" fontId="2" fillId="26" borderId="11" xfId="164" applyNumberFormat="1" applyFont="1" applyFill="1" applyBorder="1" applyAlignment="1" applyProtection="1">
      <alignment horizontal="right" vertical="center"/>
    </xf>
    <xf numFmtId="0" fontId="7" fillId="0" borderId="11" xfId="164" applyFont="1" applyBorder="1" applyAlignment="1" applyProtection="1">
      <alignment vertical="center"/>
      <protection locked="0"/>
    </xf>
    <xf numFmtId="0" fontId="7" fillId="0" borderId="11" xfId="164" applyFont="1" applyBorder="1" applyAlignment="1" applyProtection="1">
      <alignment horizontal="center" vertical="center"/>
      <protection locked="0"/>
    </xf>
    <xf numFmtId="176" fontId="7" fillId="0" borderId="12" xfId="164" applyNumberFormat="1" applyFont="1" applyFill="1" applyBorder="1" applyAlignment="1" applyProtection="1">
      <alignment horizontal="center" vertical="center"/>
      <protection locked="0"/>
    </xf>
    <xf numFmtId="0" fontId="2" fillId="0" borderId="0" xfId="163" applyFont="1" applyAlignment="1" applyProtection="1">
      <alignment horizontal="center" vertical="center"/>
      <protection locked="0"/>
    </xf>
    <xf numFmtId="0" fontId="2" fillId="0" borderId="0" xfId="166" applyFont="1" applyAlignment="1" applyProtection="1">
      <alignment horizontal="center" vertical="center"/>
      <protection locked="0"/>
    </xf>
    <xf numFmtId="176" fontId="2" fillId="0" borderId="12" xfId="164" quotePrefix="1" applyNumberFormat="1" applyFont="1" applyFill="1" applyBorder="1" applyAlignment="1" applyProtection="1">
      <alignment horizontal="center" vertical="center"/>
      <protection locked="0"/>
    </xf>
    <xf numFmtId="176" fontId="2" fillId="0" borderId="11" xfId="164" quotePrefix="1" applyNumberFormat="1" applyFont="1" applyFill="1" applyBorder="1" applyAlignment="1" applyProtection="1">
      <alignment horizontal="center" vertical="center"/>
      <protection locked="0"/>
    </xf>
    <xf numFmtId="0" fontId="6" fillId="0" borderId="0" xfId="166" applyFont="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2" fillId="0" borderId="11" xfId="164" quotePrefix="1"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0" fontId="38" fillId="0" borderId="0" xfId="163" applyFont="1" applyAlignment="1" applyProtection="1">
      <alignment horizontal="right" vertic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40" fillId="0" borderId="0" xfId="166" applyFont="1" applyAlignment="1" applyProtection="1">
      <alignment horizontal="left" vertical="top" wrapText="1"/>
      <protection locked="0"/>
    </xf>
    <xf numFmtId="0" fontId="40" fillId="0" borderId="0" xfId="163" applyFont="1" applyFill="1" applyAlignment="1" applyProtection="1">
      <alignment vertical="top" wrapText="1"/>
      <protection locked="0"/>
    </xf>
    <xf numFmtId="0" fontId="40" fillId="0" borderId="0" xfId="166" applyFont="1" applyFill="1" applyBorder="1" applyAlignment="1" applyProtection="1">
      <alignment horizontal="left" vertical="top" wrapText="1"/>
      <protection locked="0"/>
    </xf>
    <xf numFmtId="49" fontId="2" fillId="24" borderId="12" xfId="0" applyNumberFormat="1" applyFont="1" applyFill="1" applyBorder="1" applyAlignment="1" applyProtection="1">
      <alignment horizontal="left" vertical="center"/>
      <protection locked="0"/>
    </xf>
    <xf numFmtId="49" fontId="2" fillId="24" borderId="15" xfId="0" applyNumberFormat="1" applyFont="1" applyFill="1" applyBorder="1" applyAlignment="1" applyProtection="1">
      <alignment horizontal="left" vertical="center"/>
      <protection locked="0"/>
    </xf>
    <xf numFmtId="0" fontId="2" fillId="24" borderId="16" xfId="0" applyFont="1" applyFill="1" applyBorder="1" applyAlignment="1" applyProtection="1">
      <alignment vertical="center"/>
      <protection locked="0"/>
    </xf>
    <xf numFmtId="49" fontId="38" fillId="24" borderId="12" xfId="0" applyNumberFormat="1" applyFont="1" applyFill="1" applyBorder="1" applyAlignment="1" applyProtection="1">
      <alignment horizontal="left" vertical="center"/>
      <protection locked="0"/>
    </xf>
    <xf numFmtId="49" fontId="38" fillId="24" borderId="15" xfId="0" applyNumberFormat="1" applyFont="1" applyFill="1" applyBorder="1" applyAlignment="1" applyProtection="1">
      <alignment horizontal="left" vertical="center"/>
      <protection locked="0"/>
    </xf>
    <xf numFmtId="0" fontId="38" fillId="24" borderId="16" xfId="0" applyFont="1" applyFill="1" applyBorder="1" applyAlignment="1" applyProtection="1">
      <alignment vertical="center"/>
      <protection locked="0"/>
    </xf>
    <xf numFmtId="0" fontId="40" fillId="0" borderId="0" xfId="166" applyFont="1" applyFill="1" applyAlignment="1" applyProtection="1">
      <alignment horizontal="left" vertical="top" wrapText="1"/>
      <protection locked="0"/>
    </xf>
    <xf numFmtId="0" fontId="40" fillId="0" borderId="0" xfId="166" applyFont="1" applyFill="1" applyAlignment="1" applyProtection="1">
      <alignment horizontal="left" vertical="top"/>
      <protection locked="0"/>
    </xf>
    <xf numFmtId="0" fontId="40" fillId="0" borderId="0" xfId="166" applyFont="1" applyAlignment="1" applyProtection="1">
      <alignment horizontal="left" vertical="center"/>
      <protection locked="0"/>
    </xf>
    <xf numFmtId="0" fontId="6" fillId="0" borderId="0" xfId="166" applyFont="1" applyAlignment="1" applyProtection="1">
      <alignment horizontal="left" vertical="top" wrapText="1"/>
      <protection locked="0"/>
    </xf>
  </cellXfs>
  <cellStyles count="172">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56"/>
  <sheetViews>
    <sheetView showGridLines="0" tabSelected="1" topLeftCell="B1" zoomScale="85" zoomScaleNormal="85" zoomScaleSheetLayoutView="80" workbookViewId="0">
      <selection activeCell="A7" sqref="A7"/>
    </sheetView>
  </sheetViews>
  <sheetFormatPr defaultColWidth="9" defaultRowHeight="16.5" x14ac:dyDescent="0.25"/>
  <cols>
    <col min="1" max="1" width="29.875" style="38" customWidth="1"/>
    <col min="2" max="2" width="11.125" style="38" customWidth="1"/>
    <col min="3" max="3" width="51.5" style="38" customWidth="1"/>
    <col min="4" max="4" width="11.125" style="38" customWidth="1"/>
    <col min="5" max="5" width="11.125" style="49" customWidth="1"/>
    <col min="6" max="6" width="51.5" style="38" customWidth="1"/>
    <col min="7" max="7" width="11.125" style="38" customWidth="1"/>
    <col min="8" max="62" width="9" style="38" hidden="1" customWidth="1"/>
    <col min="63" max="16384" width="9" style="38"/>
  </cols>
  <sheetData>
    <row r="1" spans="1:64" s="7" customFormat="1" x14ac:dyDescent="0.25">
      <c r="A1" s="6" t="str">
        <f>IF(COUNTBLANK(A10:A34)+COUNTBLANK(A36:A43)+COUNTBLANK(F1)=34,"","本表有誤")</f>
        <v/>
      </c>
      <c r="B1" s="8" t="s">
        <v>47</v>
      </c>
      <c r="C1" s="62"/>
      <c r="D1" s="63"/>
      <c r="E1" s="64"/>
      <c r="F1" s="6"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9" t="s">
        <v>43</v>
      </c>
      <c r="BG1" s="10" t="s">
        <v>46</v>
      </c>
      <c r="BH1" s="9" t="s">
        <v>44</v>
      </c>
      <c r="BI1" s="3">
        <v>3</v>
      </c>
      <c r="BJ1" s="9" t="s">
        <v>45</v>
      </c>
    </row>
    <row r="2" spans="1:64" s="7" customFormat="1" x14ac:dyDescent="0.25">
      <c r="B2" s="8" t="s">
        <v>48</v>
      </c>
      <c r="C2" s="62"/>
      <c r="D2" s="63"/>
      <c r="E2" s="64"/>
    </row>
    <row r="3" spans="1:64" s="7" customFormat="1" x14ac:dyDescent="0.25">
      <c r="B3" s="11" t="s">
        <v>42</v>
      </c>
      <c r="C3" s="65" t="s">
        <v>141</v>
      </c>
      <c r="D3" s="66"/>
      <c r="E3" s="67"/>
      <c r="G3" s="12"/>
    </row>
    <row r="4" spans="1:64" s="7" customFormat="1" x14ac:dyDescent="0.25">
      <c r="B4" s="8" t="s">
        <v>41</v>
      </c>
      <c r="C4" s="13" t="s">
        <v>40</v>
      </c>
      <c r="D4" s="13"/>
      <c r="E4" s="48"/>
    </row>
    <row r="5" spans="1:64" s="7" customFormat="1" x14ac:dyDescent="0.25">
      <c r="B5" s="11" t="s">
        <v>39</v>
      </c>
      <c r="C5" s="13" t="s">
        <v>121</v>
      </c>
      <c r="D5" s="13"/>
      <c r="E5" s="48"/>
    </row>
    <row r="6" spans="1:64" s="7" customFormat="1" x14ac:dyDescent="0.25">
      <c r="B6" s="8" t="s">
        <v>38</v>
      </c>
      <c r="C6" s="13" t="s">
        <v>37</v>
      </c>
      <c r="D6" s="13"/>
      <c r="E6" s="48"/>
    </row>
    <row r="7" spans="1:64" x14ac:dyDescent="0.25">
      <c r="G7" s="56" t="s">
        <v>120</v>
      </c>
    </row>
    <row r="8" spans="1:64" s="14" customFormat="1" ht="19.149999999999999" customHeight="1" x14ac:dyDescent="0.25">
      <c r="B8" s="45"/>
      <c r="C8" s="15" t="s">
        <v>36</v>
      </c>
      <c r="D8" s="16" t="s">
        <v>34</v>
      </c>
      <c r="E8" s="17"/>
      <c r="F8" s="15" t="s">
        <v>35</v>
      </c>
      <c r="G8" s="16" t="s">
        <v>34</v>
      </c>
    </row>
    <row r="9" spans="1:64" s="20" customFormat="1" ht="19.149999999999999" customHeight="1" x14ac:dyDescent="0.25">
      <c r="A9" s="18" t="s">
        <v>33</v>
      </c>
      <c r="B9" s="46" t="s">
        <v>32</v>
      </c>
      <c r="C9" s="19" t="s">
        <v>122</v>
      </c>
      <c r="D9" s="40"/>
      <c r="E9" s="47" t="s">
        <v>115</v>
      </c>
      <c r="F9" s="19" t="s">
        <v>123</v>
      </c>
      <c r="G9" s="41"/>
    </row>
    <row r="10" spans="1:64" s="24" customFormat="1" ht="19.149999999999999" customHeight="1" x14ac:dyDescent="0.25">
      <c r="A10" s="21" t="str">
        <f>L10&amp;M10</f>
        <v/>
      </c>
      <c r="B10" s="54" t="s">
        <v>49</v>
      </c>
      <c r="C10" s="22" t="s">
        <v>119</v>
      </c>
      <c r="D10" s="44">
        <f>D11+D14+D17</f>
        <v>0</v>
      </c>
      <c r="E10" s="50" t="s">
        <v>82</v>
      </c>
      <c r="F10" s="22" t="s">
        <v>31</v>
      </c>
      <c r="G10" s="44">
        <f>G11+G12+G13</f>
        <v>0</v>
      </c>
      <c r="H10" s="7"/>
      <c r="I10" s="23">
        <f>INT(D10)</f>
        <v>0</v>
      </c>
      <c r="J10" s="23">
        <f>INT(G10)</f>
        <v>0</v>
      </c>
      <c r="L10" s="24" t="str">
        <f>IF(ISERROR(SUM(I10)),"D欄請輸入整數",IF(SUM(D10)=SUM(I10),"","D欄請輸入整數"))</f>
        <v/>
      </c>
      <c r="M10" s="24" t="str">
        <f>IF(ISERROR(SUM(J10)),"G欄請輸入整數",IF(SUM(G10)=SUM(J10),"","G欄請輸入整數"))</f>
        <v/>
      </c>
      <c r="BL10" s="24" t="s">
        <v>116</v>
      </c>
    </row>
    <row r="11" spans="1:64" s="24" customFormat="1" ht="19.149999999999999" customHeight="1" x14ac:dyDescent="0.25">
      <c r="A11" s="21" t="str">
        <f>L11&amp;M11</f>
        <v/>
      </c>
      <c r="B11" s="54" t="s">
        <v>50</v>
      </c>
      <c r="C11" s="22" t="s">
        <v>30</v>
      </c>
      <c r="D11" s="44">
        <f>D12+D13</f>
        <v>0</v>
      </c>
      <c r="E11" s="50" t="s">
        <v>83</v>
      </c>
      <c r="F11" s="22" t="s">
        <v>25</v>
      </c>
      <c r="G11" s="5"/>
      <c r="H11" s="6"/>
      <c r="I11" s="23">
        <f t="shared" ref="I11:I43" si="0">INT(D11)</f>
        <v>0</v>
      </c>
      <c r="J11" s="23">
        <f t="shared" ref="J11:J43" si="1">INT(G11)</f>
        <v>0</v>
      </c>
      <c r="L11" s="24" t="str">
        <f t="shared" ref="L11:L43" si="2">IF(ISERROR(SUM(I11)),"D欄請輸入整數",IF(SUM(D11)=SUM(I11),"","D欄請輸入整數"))</f>
        <v/>
      </c>
      <c r="M11" s="24" t="str">
        <f t="shared" ref="M11:M43" si="3">IF(ISERROR(SUM(J11)),"G欄請輸入整數",IF(SUM(G11)=SUM(J11),"","G欄請輸入整數"))</f>
        <v/>
      </c>
    </row>
    <row r="12" spans="1:64" s="24" customFormat="1" ht="19.149999999999999" customHeight="1" x14ac:dyDescent="0.25">
      <c r="A12" s="21" t="str">
        <f t="shared" ref="A12:A43" si="4">L12&amp;M12</f>
        <v/>
      </c>
      <c r="B12" s="54" t="s">
        <v>51</v>
      </c>
      <c r="C12" s="22" t="s">
        <v>28</v>
      </c>
      <c r="D12" s="5"/>
      <c r="E12" s="50" t="s">
        <v>84</v>
      </c>
      <c r="F12" s="22" t="s">
        <v>24</v>
      </c>
      <c r="G12" s="5"/>
      <c r="I12" s="23">
        <f t="shared" si="0"/>
        <v>0</v>
      </c>
      <c r="J12" s="23">
        <f t="shared" si="1"/>
        <v>0</v>
      </c>
      <c r="L12" s="24" t="str">
        <f t="shared" si="2"/>
        <v/>
      </c>
      <c r="M12" s="24" t="str">
        <f t="shared" si="3"/>
        <v/>
      </c>
    </row>
    <row r="13" spans="1:64" s="24" customFormat="1" ht="19.149999999999999" customHeight="1" x14ac:dyDescent="0.25">
      <c r="A13" s="21" t="str">
        <f t="shared" si="4"/>
        <v/>
      </c>
      <c r="B13" s="54" t="s">
        <v>52</v>
      </c>
      <c r="C13" s="22" t="s">
        <v>27</v>
      </c>
      <c r="D13" s="5"/>
      <c r="E13" s="50" t="s">
        <v>85</v>
      </c>
      <c r="F13" s="22" t="s">
        <v>22</v>
      </c>
      <c r="G13" s="5"/>
      <c r="I13" s="23">
        <f t="shared" si="0"/>
        <v>0</v>
      </c>
      <c r="J13" s="23">
        <f t="shared" si="1"/>
        <v>0</v>
      </c>
      <c r="L13" s="24" t="str">
        <f t="shared" si="2"/>
        <v/>
      </c>
      <c r="M13" s="24" t="str">
        <f t="shared" si="3"/>
        <v/>
      </c>
    </row>
    <row r="14" spans="1:64" s="24" customFormat="1" ht="19.149999999999999" customHeight="1" x14ac:dyDescent="0.25">
      <c r="A14" s="21" t="str">
        <f t="shared" si="4"/>
        <v/>
      </c>
      <c r="B14" s="54" t="s">
        <v>53</v>
      </c>
      <c r="C14" s="22" t="s">
        <v>24</v>
      </c>
      <c r="D14" s="44">
        <f>D15+D16</f>
        <v>0</v>
      </c>
      <c r="E14" s="50" t="s">
        <v>86</v>
      </c>
      <c r="F14" s="22" t="s">
        <v>29</v>
      </c>
      <c r="G14" s="44">
        <f>G15+G18+G21</f>
        <v>0</v>
      </c>
      <c r="H14" s="7"/>
      <c r="I14" s="23">
        <f t="shared" si="0"/>
        <v>0</v>
      </c>
      <c r="J14" s="23">
        <f t="shared" si="1"/>
        <v>0</v>
      </c>
      <c r="L14" s="24" t="str">
        <f t="shared" si="2"/>
        <v/>
      </c>
      <c r="M14" s="24" t="str">
        <f t="shared" si="3"/>
        <v/>
      </c>
    </row>
    <row r="15" spans="1:64" s="24" customFormat="1" ht="19.149999999999999" customHeight="1" x14ac:dyDescent="0.25">
      <c r="A15" s="21" t="str">
        <f t="shared" si="4"/>
        <v/>
      </c>
      <c r="B15" s="54" t="s">
        <v>54</v>
      </c>
      <c r="C15" s="22" t="s">
        <v>28</v>
      </c>
      <c r="D15" s="5"/>
      <c r="E15" s="50" t="s">
        <v>87</v>
      </c>
      <c r="F15" s="22" t="s">
        <v>25</v>
      </c>
      <c r="G15" s="44">
        <f>G16+G17</f>
        <v>0</v>
      </c>
      <c r="I15" s="23">
        <f t="shared" si="0"/>
        <v>0</v>
      </c>
      <c r="J15" s="23">
        <f t="shared" si="1"/>
        <v>0</v>
      </c>
      <c r="L15" s="24" t="str">
        <f t="shared" si="2"/>
        <v/>
      </c>
      <c r="M15" s="24" t="str">
        <f t="shared" si="3"/>
        <v/>
      </c>
    </row>
    <row r="16" spans="1:64" s="24" customFormat="1" ht="19.149999999999999" customHeight="1" x14ac:dyDescent="0.25">
      <c r="A16" s="21" t="str">
        <f t="shared" si="4"/>
        <v/>
      </c>
      <c r="B16" s="54" t="s">
        <v>55</v>
      </c>
      <c r="C16" s="22" t="s">
        <v>27</v>
      </c>
      <c r="D16" s="5"/>
      <c r="E16" s="50" t="s">
        <v>88</v>
      </c>
      <c r="F16" s="22" t="s">
        <v>23</v>
      </c>
      <c r="G16" s="5"/>
      <c r="I16" s="23">
        <f t="shared" si="0"/>
        <v>0</v>
      </c>
      <c r="J16" s="23">
        <f t="shared" si="1"/>
        <v>0</v>
      </c>
      <c r="L16" s="24" t="str">
        <f t="shared" si="2"/>
        <v/>
      </c>
      <c r="M16" s="24" t="str">
        <f t="shared" si="3"/>
        <v/>
      </c>
    </row>
    <row r="17" spans="1:13" s="24" customFormat="1" ht="19.149999999999999" customHeight="1" x14ac:dyDescent="0.25">
      <c r="A17" s="21" t="str">
        <f t="shared" si="4"/>
        <v/>
      </c>
      <c r="B17" s="54" t="s">
        <v>56</v>
      </c>
      <c r="C17" s="22" t="s">
        <v>22</v>
      </c>
      <c r="D17" s="44">
        <f>D18+D19</f>
        <v>0</v>
      </c>
      <c r="E17" s="50" t="s">
        <v>89</v>
      </c>
      <c r="F17" s="22" t="s">
        <v>21</v>
      </c>
      <c r="G17" s="5"/>
      <c r="H17" s="7"/>
      <c r="I17" s="23">
        <f t="shared" si="0"/>
        <v>0</v>
      </c>
      <c r="J17" s="23">
        <f t="shared" si="1"/>
        <v>0</v>
      </c>
      <c r="L17" s="24" t="str">
        <f t="shared" si="2"/>
        <v/>
      </c>
      <c r="M17" s="24" t="str">
        <f t="shared" si="3"/>
        <v/>
      </c>
    </row>
    <row r="18" spans="1:13" s="24" customFormat="1" ht="19.149999999999999" customHeight="1" x14ac:dyDescent="0.25">
      <c r="A18" s="21" t="str">
        <f t="shared" si="4"/>
        <v/>
      </c>
      <c r="B18" s="54" t="s">
        <v>57</v>
      </c>
      <c r="C18" s="22" t="s">
        <v>28</v>
      </c>
      <c r="D18" s="5"/>
      <c r="E18" s="50" t="s">
        <v>90</v>
      </c>
      <c r="F18" s="22" t="s">
        <v>24</v>
      </c>
      <c r="G18" s="44">
        <f>G19+G20</f>
        <v>0</v>
      </c>
      <c r="I18" s="23">
        <f t="shared" si="0"/>
        <v>0</v>
      </c>
      <c r="J18" s="23">
        <f t="shared" si="1"/>
        <v>0</v>
      </c>
      <c r="L18" s="24" t="str">
        <f t="shared" si="2"/>
        <v/>
      </c>
      <c r="M18" s="24" t="str">
        <f t="shared" si="3"/>
        <v/>
      </c>
    </row>
    <row r="19" spans="1:13" s="24" customFormat="1" ht="19.149999999999999" customHeight="1" x14ac:dyDescent="0.25">
      <c r="A19" s="21" t="str">
        <f t="shared" si="4"/>
        <v/>
      </c>
      <c r="B19" s="54" t="s">
        <v>58</v>
      </c>
      <c r="C19" s="22" t="s">
        <v>27</v>
      </c>
      <c r="D19" s="5"/>
      <c r="E19" s="50" t="s">
        <v>91</v>
      </c>
      <c r="F19" s="22" t="s">
        <v>23</v>
      </c>
      <c r="G19" s="5"/>
      <c r="I19" s="23">
        <f t="shared" si="0"/>
        <v>0</v>
      </c>
      <c r="J19" s="23">
        <f t="shared" si="1"/>
        <v>0</v>
      </c>
      <c r="L19" s="24" t="str">
        <f t="shared" si="2"/>
        <v/>
      </c>
      <c r="M19" s="24" t="str">
        <f t="shared" si="3"/>
        <v/>
      </c>
    </row>
    <row r="20" spans="1:13" s="24" customFormat="1" ht="18" customHeight="1" x14ac:dyDescent="0.25">
      <c r="A20" s="21" t="str">
        <f t="shared" si="4"/>
        <v/>
      </c>
      <c r="B20" s="54" t="s">
        <v>59</v>
      </c>
      <c r="C20" s="22" t="s">
        <v>26</v>
      </c>
      <c r="D20" s="44">
        <f>D21+D22+D23</f>
        <v>0</v>
      </c>
      <c r="E20" s="50" t="s">
        <v>92</v>
      </c>
      <c r="F20" s="22" t="s">
        <v>21</v>
      </c>
      <c r="G20" s="5"/>
      <c r="I20" s="23">
        <f t="shared" si="0"/>
        <v>0</v>
      </c>
      <c r="J20" s="23">
        <f t="shared" si="1"/>
        <v>0</v>
      </c>
      <c r="L20" s="24" t="str">
        <f t="shared" si="2"/>
        <v/>
      </c>
      <c r="M20" s="24" t="str">
        <f t="shared" si="3"/>
        <v/>
      </c>
    </row>
    <row r="21" spans="1:13" s="11" customFormat="1" ht="19.149999999999999" customHeight="1" x14ac:dyDescent="0.25">
      <c r="A21" s="21" t="str">
        <f t="shared" si="4"/>
        <v/>
      </c>
      <c r="B21" s="54" t="s">
        <v>60</v>
      </c>
      <c r="C21" s="22" t="s">
        <v>25</v>
      </c>
      <c r="D21" s="5"/>
      <c r="E21" s="50" t="s">
        <v>93</v>
      </c>
      <c r="F21" s="22" t="s">
        <v>22</v>
      </c>
      <c r="G21" s="44">
        <f>G22+G23</f>
        <v>0</v>
      </c>
      <c r="I21" s="23">
        <f t="shared" si="0"/>
        <v>0</v>
      </c>
      <c r="J21" s="23">
        <f t="shared" si="1"/>
        <v>0</v>
      </c>
      <c r="L21" s="24" t="str">
        <f t="shared" si="2"/>
        <v/>
      </c>
      <c r="M21" s="24" t="str">
        <f t="shared" si="3"/>
        <v/>
      </c>
    </row>
    <row r="22" spans="1:13" s="11" customFormat="1" ht="19.149999999999999" customHeight="1" x14ac:dyDescent="0.25">
      <c r="A22" s="21" t="str">
        <f t="shared" si="4"/>
        <v/>
      </c>
      <c r="B22" s="54" t="s">
        <v>61</v>
      </c>
      <c r="C22" s="22" t="s">
        <v>24</v>
      </c>
      <c r="D22" s="5"/>
      <c r="E22" s="50" t="s">
        <v>94</v>
      </c>
      <c r="F22" s="22" t="s">
        <v>23</v>
      </c>
      <c r="G22" s="5"/>
      <c r="H22" s="24"/>
      <c r="I22" s="23">
        <f t="shared" si="0"/>
        <v>0</v>
      </c>
      <c r="J22" s="23">
        <f t="shared" si="1"/>
        <v>0</v>
      </c>
      <c r="L22" s="24" t="str">
        <f t="shared" si="2"/>
        <v/>
      </c>
      <c r="M22" s="24" t="str">
        <f t="shared" si="3"/>
        <v/>
      </c>
    </row>
    <row r="23" spans="1:13" s="26" customFormat="1" ht="19.149999999999999" customHeight="1" x14ac:dyDescent="0.25">
      <c r="A23" s="21" t="str">
        <f t="shared" si="4"/>
        <v/>
      </c>
      <c r="B23" s="54" t="s">
        <v>62</v>
      </c>
      <c r="C23" s="22" t="s">
        <v>22</v>
      </c>
      <c r="D23" s="5"/>
      <c r="E23" s="50" t="s">
        <v>95</v>
      </c>
      <c r="F23" s="22" t="s">
        <v>21</v>
      </c>
      <c r="G23" s="5"/>
      <c r="H23" s="25"/>
      <c r="I23" s="23">
        <f t="shared" si="0"/>
        <v>0</v>
      </c>
      <c r="J23" s="23">
        <f t="shared" si="1"/>
        <v>0</v>
      </c>
      <c r="L23" s="24" t="str">
        <f t="shared" si="2"/>
        <v/>
      </c>
      <c r="M23" s="24" t="str">
        <f t="shared" si="3"/>
        <v/>
      </c>
    </row>
    <row r="24" spans="1:13" s="11" customFormat="1" ht="19.149999999999999" customHeight="1" x14ac:dyDescent="0.25">
      <c r="A24" s="21" t="str">
        <f t="shared" si="4"/>
        <v/>
      </c>
      <c r="B24" s="54" t="s">
        <v>63</v>
      </c>
      <c r="C24" s="27" t="s">
        <v>20</v>
      </c>
      <c r="D24" s="5"/>
      <c r="E24" s="50" t="s">
        <v>96</v>
      </c>
      <c r="F24" s="27" t="s">
        <v>19</v>
      </c>
      <c r="G24" s="5"/>
      <c r="I24" s="23">
        <f t="shared" si="0"/>
        <v>0</v>
      </c>
      <c r="J24" s="23">
        <f t="shared" si="1"/>
        <v>0</v>
      </c>
      <c r="L24" s="24" t="str">
        <f t="shared" si="2"/>
        <v/>
      </c>
      <c r="M24" s="24" t="str">
        <f t="shared" si="3"/>
        <v/>
      </c>
    </row>
    <row r="25" spans="1:13" s="11" customFormat="1" ht="19.149999999999999" customHeight="1" x14ac:dyDescent="0.25">
      <c r="A25" s="21" t="str">
        <f t="shared" si="4"/>
        <v/>
      </c>
      <c r="B25" s="54" t="s">
        <v>64</v>
      </c>
      <c r="C25" s="27" t="s">
        <v>18</v>
      </c>
      <c r="D25" s="5"/>
      <c r="E25" s="50" t="s">
        <v>97</v>
      </c>
      <c r="F25" s="27" t="s">
        <v>17</v>
      </c>
      <c r="G25" s="5"/>
      <c r="I25" s="23">
        <f t="shared" si="0"/>
        <v>0</v>
      </c>
      <c r="J25" s="23">
        <f t="shared" si="1"/>
        <v>0</v>
      </c>
      <c r="L25" s="24" t="str">
        <f t="shared" si="2"/>
        <v/>
      </c>
      <c r="M25" s="24" t="str">
        <f t="shared" si="3"/>
        <v/>
      </c>
    </row>
    <row r="26" spans="1:13" s="11" customFormat="1" ht="19.149999999999999" customHeight="1" x14ac:dyDescent="0.25">
      <c r="A26" s="21" t="str">
        <f t="shared" si="4"/>
        <v/>
      </c>
      <c r="B26" s="54" t="s">
        <v>65</v>
      </c>
      <c r="C26" s="28" t="s">
        <v>16</v>
      </c>
      <c r="D26" s="44">
        <f>D27+D28</f>
        <v>0</v>
      </c>
      <c r="E26" s="50" t="s">
        <v>98</v>
      </c>
      <c r="F26" s="29" t="s">
        <v>15</v>
      </c>
      <c r="G26" s="5"/>
      <c r="H26" s="24"/>
      <c r="I26" s="23">
        <f t="shared" si="0"/>
        <v>0</v>
      </c>
      <c r="J26" s="23">
        <f t="shared" si="1"/>
        <v>0</v>
      </c>
      <c r="L26" s="24" t="str">
        <f t="shared" si="2"/>
        <v/>
      </c>
      <c r="M26" s="24" t="str">
        <f t="shared" si="3"/>
        <v/>
      </c>
    </row>
    <row r="27" spans="1:13" s="26" customFormat="1" ht="19.149999999999999" customHeight="1" x14ac:dyDescent="0.25">
      <c r="A27" s="21" t="str">
        <f>L27</f>
        <v/>
      </c>
      <c r="B27" s="54" t="s">
        <v>66</v>
      </c>
      <c r="C27" s="27" t="s">
        <v>14</v>
      </c>
      <c r="D27" s="5"/>
      <c r="E27" s="50"/>
      <c r="F27" s="27"/>
      <c r="G27" s="42"/>
      <c r="H27" s="25"/>
      <c r="I27" s="23">
        <f t="shared" si="0"/>
        <v>0</v>
      </c>
      <c r="J27" s="23"/>
      <c r="L27" s="24" t="str">
        <f t="shared" si="2"/>
        <v/>
      </c>
      <c r="M27" s="24"/>
    </row>
    <row r="28" spans="1:13" s="26" customFormat="1" ht="19.149999999999999" customHeight="1" x14ac:dyDescent="0.25">
      <c r="A28" s="21" t="str">
        <f>L28</f>
        <v/>
      </c>
      <c r="B28" s="54" t="s">
        <v>67</v>
      </c>
      <c r="C28" s="27" t="s">
        <v>13</v>
      </c>
      <c r="D28" s="5"/>
      <c r="E28" s="50"/>
      <c r="F28" s="27"/>
      <c r="G28" s="43"/>
      <c r="H28" s="25"/>
      <c r="I28" s="23">
        <f t="shared" si="0"/>
        <v>0</v>
      </c>
      <c r="J28" s="23"/>
      <c r="L28" s="24" t="str">
        <f t="shared" si="2"/>
        <v/>
      </c>
      <c r="M28" s="24"/>
    </row>
    <row r="29" spans="1:13" s="26" customFormat="1" ht="19.149999999999999" customHeight="1" x14ac:dyDescent="0.25">
      <c r="A29" s="21" t="str">
        <f t="shared" si="4"/>
        <v/>
      </c>
      <c r="B29" s="54" t="s">
        <v>68</v>
      </c>
      <c r="C29" s="27" t="s">
        <v>12</v>
      </c>
      <c r="D29" s="44">
        <f>D30+D31+D32</f>
        <v>0</v>
      </c>
      <c r="E29" s="50" t="s">
        <v>99</v>
      </c>
      <c r="F29" s="27" t="s">
        <v>11</v>
      </c>
      <c r="G29" s="44">
        <f>G30+G31+G32</f>
        <v>0</v>
      </c>
      <c r="H29" s="25"/>
      <c r="I29" s="23">
        <f t="shared" si="0"/>
        <v>0</v>
      </c>
      <c r="J29" s="23">
        <f t="shared" si="1"/>
        <v>0</v>
      </c>
      <c r="L29" s="24" t="str">
        <f>IF(ISERROR(SUM(I29)),"D欄請輸入整數",IF(SUM(D29)=SUM(I29),"","D欄請輸入整數"))</f>
        <v/>
      </c>
      <c r="M29" s="24" t="str">
        <f t="shared" si="3"/>
        <v/>
      </c>
    </row>
    <row r="30" spans="1:13" s="26" customFormat="1" ht="19.149999999999999" customHeight="1" x14ac:dyDescent="0.25">
      <c r="A30" s="21" t="str">
        <f t="shared" si="4"/>
        <v/>
      </c>
      <c r="B30" s="54" t="s">
        <v>69</v>
      </c>
      <c r="C30" s="27" t="s">
        <v>4</v>
      </c>
      <c r="D30" s="5"/>
      <c r="E30" s="50" t="s">
        <v>100</v>
      </c>
      <c r="F30" s="27" t="s">
        <v>4</v>
      </c>
      <c r="G30" s="5"/>
      <c r="H30" s="25"/>
      <c r="I30" s="23">
        <f t="shared" si="0"/>
        <v>0</v>
      </c>
      <c r="J30" s="23">
        <f t="shared" si="1"/>
        <v>0</v>
      </c>
      <c r="L30" s="24" t="str">
        <f t="shared" si="2"/>
        <v/>
      </c>
      <c r="M30" s="24" t="str">
        <f t="shared" si="3"/>
        <v/>
      </c>
    </row>
    <row r="31" spans="1:13" s="26" customFormat="1" ht="19.149999999999999" customHeight="1" x14ac:dyDescent="0.25">
      <c r="A31" s="21" t="str">
        <f t="shared" si="4"/>
        <v/>
      </c>
      <c r="B31" s="54" t="s">
        <v>70</v>
      </c>
      <c r="C31" s="27" t="s">
        <v>3</v>
      </c>
      <c r="D31" s="5"/>
      <c r="E31" s="50" t="s">
        <v>101</v>
      </c>
      <c r="F31" s="27" t="s">
        <v>3</v>
      </c>
      <c r="G31" s="5"/>
      <c r="H31" s="25"/>
      <c r="I31" s="23">
        <f t="shared" si="0"/>
        <v>0</v>
      </c>
      <c r="J31" s="23">
        <f t="shared" si="1"/>
        <v>0</v>
      </c>
      <c r="L31" s="24" t="str">
        <f t="shared" si="2"/>
        <v/>
      </c>
      <c r="M31" s="24" t="str">
        <f t="shared" si="3"/>
        <v/>
      </c>
    </row>
    <row r="32" spans="1:13" s="26" customFormat="1" ht="19.149999999999999" customHeight="1" x14ac:dyDescent="0.25">
      <c r="A32" s="21" t="str">
        <f t="shared" si="4"/>
        <v/>
      </c>
      <c r="B32" s="54" t="s">
        <v>71</v>
      </c>
      <c r="C32" s="27" t="s">
        <v>2</v>
      </c>
      <c r="D32" s="5"/>
      <c r="E32" s="50" t="s">
        <v>102</v>
      </c>
      <c r="F32" s="27" t="s">
        <v>2</v>
      </c>
      <c r="G32" s="5"/>
      <c r="H32" s="25"/>
      <c r="I32" s="23">
        <f t="shared" si="0"/>
        <v>0</v>
      </c>
      <c r="J32" s="23">
        <f t="shared" si="1"/>
        <v>0</v>
      </c>
      <c r="L32" s="24" t="str">
        <f t="shared" si="2"/>
        <v/>
      </c>
      <c r="M32" s="24" t="str">
        <f t="shared" si="3"/>
        <v/>
      </c>
    </row>
    <row r="33" spans="1:65" s="26" customFormat="1" ht="19.149999999999999" customHeight="1" x14ac:dyDescent="0.25">
      <c r="A33" s="21" t="str">
        <f t="shared" si="4"/>
        <v/>
      </c>
      <c r="B33" s="54" t="s">
        <v>72</v>
      </c>
      <c r="C33" s="27" t="s">
        <v>124</v>
      </c>
      <c r="D33" s="5"/>
      <c r="E33" s="50" t="s">
        <v>103</v>
      </c>
      <c r="F33" s="27" t="s">
        <v>125</v>
      </c>
      <c r="G33" s="5"/>
      <c r="H33" s="25"/>
      <c r="I33" s="23">
        <f t="shared" si="0"/>
        <v>0</v>
      </c>
      <c r="J33" s="23">
        <f t="shared" si="1"/>
        <v>0</v>
      </c>
      <c r="L33" s="24" t="str">
        <f t="shared" si="2"/>
        <v/>
      </c>
      <c r="M33" s="24" t="str">
        <f t="shared" si="3"/>
        <v/>
      </c>
    </row>
    <row r="34" spans="1:65" s="26" customFormat="1" ht="19.149999999999999" customHeight="1" thickBot="1" x14ac:dyDescent="0.3">
      <c r="A34" s="21" t="str">
        <f t="shared" si="4"/>
        <v/>
      </c>
      <c r="B34" s="54" t="s">
        <v>73</v>
      </c>
      <c r="C34" s="30" t="s">
        <v>126</v>
      </c>
      <c r="D34" s="5"/>
      <c r="E34" s="50" t="s">
        <v>104</v>
      </c>
      <c r="F34" s="30" t="s">
        <v>127</v>
      </c>
      <c r="G34" s="5"/>
      <c r="H34" s="25"/>
      <c r="I34" s="23">
        <f t="shared" si="0"/>
        <v>0</v>
      </c>
      <c r="J34" s="23">
        <f t="shared" si="1"/>
        <v>0</v>
      </c>
      <c r="L34" s="24" t="str">
        <f t="shared" si="2"/>
        <v/>
      </c>
      <c r="M34" s="24" t="str">
        <f t="shared" si="3"/>
        <v/>
      </c>
    </row>
    <row r="35" spans="1:65" s="20" customFormat="1" ht="19.149999999999999" customHeight="1" thickTop="1" x14ac:dyDescent="0.25">
      <c r="A35" s="21"/>
      <c r="B35" s="46" t="s">
        <v>114</v>
      </c>
      <c r="C35" s="19" t="s">
        <v>128</v>
      </c>
      <c r="D35" s="40"/>
      <c r="E35" s="47" t="s">
        <v>113</v>
      </c>
      <c r="F35" s="19" t="s">
        <v>129</v>
      </c>
      <c r="G35" s="41"/>
      <c r="I35" s="23"/>
      <c r="J35" s="23"/>
      <c r="L35" s="24"/>
      <c r="M35" s="24"/>
      <c r="BM35" s="39"/>
    </row>
    <row r="36" spans="1:65" s="26" customFormat="1" ht="19.149999999999999" customHeight="1" x14ac:dyDescent="0.25">
      <c r="A36" s="31" t="str">
        <f>IF(D37+D38&gt;D36,"加總錯誤","")&amp;L36&amp;M36</f>
        <v/>
      </c>
      <c r="B36" s="55" t="s">
        <v>74</v>
      </c>
      <c r="C36" s="27" t="s">
        <v>130</v>
      </c>
      <c r="D36" s="5"/>
      <c r="E36" s="51" t="s">
        <v>105</v>
      </c>
      <c r="F36" s="27" t="s">
        <v>131</v>
      </c>
      <c r="G36" s="44">
        <f>G37+G38</f>
        <v>0</v>
      </c>
      <c r="H36" s="32"/>
      <c r="I36" s="23">
        <f t="shared" si="0"/>
        <v>0</v>
      </c>
      <c r="J36" s="23">
        <f t="shared" si="1"/>
        <v>0</v>
      </c>
      <c r="L36" s="24" t="str">
        <f t="shared" si="2"/>
        <v/>
      </c>
      <c r="M36" s="24" t="str">
        <f t="shared" si="3"/>
        <v/>
      </c>
    </row>
    <row r="37" spans="1:65" s="26" customFormat="1" ht="19.149999999999999" customHeight="1" x14ac:dyDescent="0.25">
      <c r="A37" s="21" t="str">
        <f t="shared" si="4"/>
        <v/>
      </c>
      <c r="B37" s="55" t="s">
        <v>75</v>
      </c>
      <c r="C37" s="27" t="s">
        <v>10</v>
      </c>
      <c r="D37" s="5"/>
      <c r="E37" s="51" t="s">
        <v>106</v>
      </c>
      <c r="F37" s="27" t="s">
        <v>9</v>
      </c>
      <c r="G37" s="5"/>
      <c r="H37" s="25"/>
      <c r="I37" s="23">
        <f t="shared" si="0"/>
        <v>0</v>
      </c>
      <c r="J37" s="23">
        <f t="shared" si="1"/>
        <v>0</v>
      </c>
      <c r="L37" s="24" t="str">
        <f t="shared" si="2"/>
        <v/>
      </c>
      <c r="M37" s="24" t="str">
        <f t="shared" si="3"/>
        <v/>
      </c>
    </row>
    <row r="38" spans="1:65" s="26" customFormat="1" ht="19.149999999999999" customHeight="1" x14ac:dyDescent="0.25">
      <c r="A38" s="21" t="str">
        <f t="shared" si="4"/>
        <v/>
      </c>
      <c r="B38" s="55" t="s">
        <v>76</v>
      </c>
      <c r="C38" s="27" t="s">
        <v>8</v>
      </c>
      <c r="D38" s="5"/>
      <c r="E38" s="51" t="s">
        <v>107</v>
      </c>
      <c r="F38" s="27" t="s">
        <v>7</v>
      </c>
      <c r="G38" s="5"/>
      <c r="H38" s="25"/>
      <c r="I38" s="23">
        <f t="shared" si="0"/>
        <v>0</v>
      </c>
      <c r="J38" s="23">
        <f t="shared" si="1"/>
        <v>0</v>
      </c>
      <c r="L38" s="24" t="str">
        <f t="shared" si="2"/>
        <v/>
      </c>
      <c r="M38" s="24" t="str">
        <f t="shared" si="3"/>
        <v/>
      </c>
    </row>
    <row r="39" spans="1:65" s="26" customFormat="1" ht="19.149999999999999" customHeight="1" x14ac:dyDescent="0.25">
      <c r="A39" s="21" t="str">
        <f t="shared" si="4"/>
        <v/>
      </c>
      <c r="B39" s="55" t="s">
        <v>77</v>
      </c>
      <c r="C39" s="33" t="s">
        <v>6</v>
      </c>
      <c r="D39" s="44">
        <f>D40+D41+D42</f>
        <v>0</v>
      </c>
      <c r="E39" s="51" t="s">
        <v>108</v>
      </c>
      <c r="F39" s="33" t="s">
        <v>5</v>
      </c>
      <c r="G39" s="44">
        <f>G40+G41+G42</f>
        <v>0</v>
      </c>
      <c r="H39" s="25"/>
      <c r="I39" s="23">
        <f t="shared" si="0"/>
        <v>0</v>
      </c>
      <c r="J39" s="23">
        <f t="shared" si="1"/>
        <v>0</v>
      </c>
      <c r="L39" s="24" t="str">
        <f t="shared" si="2"/>
        <v/>
      </c>
      <c r="M39" s="24" t="str">
        <f t="shared" si="3"/>
        <v/>
      </c>
    </row>
    <row r="40" spans="1:65" s="26" customFormat="1" ht="19.149999999999999" customHeight="1" x14ac:dyDescent="0.25">
      <c r="A40" s="21" t="str">
        <f t="shared" si="4"/>
        <v/>
      </c>
      <c r="B40" s="55" t="s">
        <v>78</v>
      </c>
      <c r="C40" s="33" t="s">
        <v>4</v>
      </c>
      <c r="D40" s="5"/>
      <c r="E40" s="51" t="s">
        <v>109</v>
      </c>
      <c r="F40" s="33" t="s">
        <v>4</v>
      </c>
      <c r="G40" s="5"/>
      <c r="I40" s="23">
        <f t="shared" si="0"/>
        <v>0</v>
      </c>
      <c r="J40" s="23">
        <f t="shared" si="1"/>
        <v>0</v>
      </c>
      <c r="L40" s="24" t="str">
        <f t="shared" si="2"/>
        <v/>
      </c>
      <c r="M40" s="24" t="str">
        <f t="shared" si="3"/>
        <v/>
      </c>
    </row>
    <row r="41" spans="1:65" s="26" customFormat="1" ht="19.149999999999999" customHeight="1" x14ac:dyDescent="0.25">
      <c r="A41" s="21" t="str">
        <f t="shared" si="4"/>
        <v/>
      </c>
      <c r="B41" s="55" t="s">
        <v>79</v>
      </c>
      <c r="C41" s="33" t="s">
        <v>3</v>
      </c>
      <c r="D41" s="5"/>
      <c r="E41" s="51" t="s">
        <v>110</v>
      </c>
      <c r="F41" s="33" t="s">
        <v>3</v>
      </c>
      <c r="G41" s="5"/>
      <c r="I41" s="23">
        <f t="shared" si="0"/>
        <v>0</v>
      </c>
      <c r="J41" s="23">
        <f t="shared" si="1"/>
        <v>0</v>
      </c>
      <c r="L41" s="24" t="str">
        <f t="shared" si="2"/>
        <v/>
      </c>
      <c r="M41" s="24" t="str">
        <f t="shared" si="3"/>
        <v/>
      </c>
    </row>
    <row r="42" spans="1:65" s="26" customFormat="1" ht="19.149999999999999" customHeight="1" x14ac:dyDescent="0.25">
      <c r="A42" s="21" t="str">
        <f t="shared" si="4"/>
        <v/>
      </c>
      <c r="B42" s="55" t="s">
        <v>80</v>
      </c>
      <c r="C42" s="33" t="s">
        <v>2</v>
      </c>
      <c r="D42" s="5"/>
      <c r="E42" s="51" t="s">
        <v>111</v>
      </c>
      <c r="F42" s="33" t="s">
        <v>2</v>
      </c>
      <c r="G42" s="5"/>
      <c r="I42" s="23">
        <f t="shared" si="0"/>
        <v>0</v>
      </c>
      <c r="J42" s="23">
        <f t="shared" si="1"/>
        <v>0</v>
      </c>
      <c r="L42" s="24" t="str">
        <f t="shared" si="2"/>
        <v/>
      </c>
      <c r="M42" s="24" t="str">
        <f t="shared" si="3"/>
        <v/>
      </c>
    </row>
    <row r="43" spans="1:65" s="26" customFormat="1" ht="19.149999999999999" customHeight="1" x14ac:dyDescent="0.25">
      <c r="A43" s="21" t="str">
        <f t="shared" si="4"/>
        <v/>
      </c>
      <c r="B43" s="55" t="s">
        <v>81</v>
      </c>
      <c r="C43" s="33" t="s">
        <v>132</v>
      </c>
      <c r="D43" s="5"/>
      <c r="E43" s="51" t="s">
        <v>112</v>
      </c>
      <c r="F43" s="33" t="s">
        <v>133</v>
      </c>
      <c r="G43" s="5"/>
      <c r="I43" s="23">
        <f t="shared" si="0"/>
        <v>0</v>
      </c>
      <c r="J43" s="23">
        <f t="shared" si="1"/>
        <v>0</v>
      </c>
      <c r="L43" s="24" t="str">
        <f t="shared" si="2"/>
        <v/>
      </c>
      <c r="M43" s="24" t="str">
        <f t="shared" si="3"/>
        <v/>
      </c>
    </row>
    <row r="44" spans="1:65" s="34" customFormat="1" ht="14.1" customHeight="1" x14ac:dyDescent="0.25">
      <c r="B44" s="4" t="s">
        <v>1</v>
      </c>
      <c r="C44" s="4"/>
      <c r="D44" s="52"/>
      <c r="E44" s="4"/>
      <c r="F44" s="4"/>
    </row>
    <row r="45" spans="1:65" s="34" customFormat="1" ht="14.1" customHeight="1" x14ac:dyDescent="0.25">
      <c r="B45" s="70" t="s">
        <v>134</v>
      </c>
      <c r="C45" s="70"/>
      <c r="D45" s="70"/>
      <c r="E45" s="70"/>
      <c r="F45" s="70"/>
      <c r="G45" s="70"/>
    </row>
    <row r="46" spans="1:65" s="34" customFormat="1" ht="28.9" customHeight="1" x14ac:dyDescent="0.25">
      <c r="B46" s="68" t="s">
        <v>135</v>
      </c>
      <c r="C46" s="68"/>
      <c r="D46" s="68"/>
      <c r="E46" s="68"/>
      <c r="F46" s="68"/>
      <c r="G46" s="68"/>
    </row>
    <row r="47" spans="1:65" s="34" customFormat="1" ht="15.6" customHeight="1" x14ac:dyDescent="0.25">
      <c r="B47" s="68" t="s">
        <v>136</v>
      </c>
      <c r="C47" s="68"/>
      <c r="D47" s="68"/>
      <c r="E47" s="68"/>
      <c r="F47" s="68"/>
      <c r="G47" s="68"/>
    </row>
    <row r="48" spans="1:65" s="34" customFormat="1" ht="30" customHeight="1" x14ac:dyDescent="0.25">
      <c r="B48" s="68" t="s">
        <v>137</v>
      </c>
      <c r="C48" s="68"/>
      <c r="D48" s="68"/>
      <c r="E48" s="68"/>
      <c r="F48" s="68"/>
      <c r="G48" s="68"/>
    </row>
    <row r="49" spans="2:7" s="35" customFormat="1" x14ac:dyDescent="0.25">
      <c r="B49" s="69" t="s">
        <v>138</v>
      </c>
      <c r="C49" s="69"/>
      <c r="D49" s="69"/>
      <c r="E49" s="69"/>
      <c r="F49" s="69"/>
      <c r="G49" s="69"/>
    </row>
    <row r="50" spans="2:7" s="35" customFormat="1" ht="30.6" customHeight="1" x14ac:dyDescent="0.25">
      <c r="B50" s="68" t="s">
        <v>139</v>
      </c>
      <c r="C50" s="68"/>
      <c r="D50" s="68"/>
      <c r="E50" s="68"/>
      <c r="F50" s="68"/>
      <c r="G50" s="68"/>
    </row>
    <row r="51" spans="2:7" s="35" customFormat="1" ht="14.45" customHeight="1" x14ac:dyDescent="0.25">
      <c r="B51" s="61" t="s">
        <v>117</v>
      </c>
      <c r="C51" s="61"/>
      <c r="D51" s="61"/>
      <c r="E51" s="61"/>
      <c r="F51" s="61"/>
      <c r="G51" s="61"/>
    </row>
    <row r="52" spans="2:7" s="35" customFormat="1" ht="14.45" customHeight="1" x14ac:dyDescent="0.25">
      <c r="B52" s="60" t="s">
        <v>118</v>
      </c>
      <c r="C52" s="60"/>
      <c r="D52" s="60"/>
      <c r="E52" s="60"/>
      <c r="F52" s="60"/>
      <c r="G52" s="60"/>
    </row>
    <row r="53" spans="2:7" s="34" customFormat="1" ht="16.149999999999999" customHeight="1" x14ac:dyDescent="0.25">
      <c r="B53" s="59" t="s">
        <v>140</v>
      </c>
      <c r="C53" s="59"/>
      <c r="D53" s="59"/>
      <c r="E53" s="59"/>
      <c r="F53" s="59"/>
      <c r="G53" s="59"/>
    </row>
    <row r="54" spans="2:7" s="36" customFormat="1" x14ac:dyDescent="0.25">
      <c r="C54" s="37"/>
      <c r="D54" s="53"/>
      <c r="E54" s="71"/>
      <c r="F54" s="71"/>
    </row>
    <row r="55" spans="2:7" s="13" customFormat="1" x14ac:dyDescent="0.25">
      <c r="B55" s="57" t="s">
        <v>0</v>
      </c>
      <c r="C55" s="58"/>
      <c r="D55" s="58"/>
      <c r="E55" s="58"/>
      <c r="F55" s="58"/>
    </row>
    <row r="56" spans="2:7" ht="14.1" customHeight="1" x14ac:dyDescent="0.25">
      <c r="D56" s="49"/>
      <c r="E56" s="38"/>
    </row>
  </sheetData>
  <mergeCells count="14">
    <mergeCell ref="B55:F55"/>
    <mergeCell ref="B53:G53"/>
    <mergeCell ref="B52:G52"/>
    <mergeCell ref="B51:G51"/>
    <mergeCell ref="C1:E1"/>
    <mergeCell ref="C2:E2"/>
    <mergeCell ref="C3:E3"/>
    <mergeCell ref="B50:G50"/>
    <mergeCell ref="B49:G49"/>
    <mergeCell ref="B48:G48"/>
    <mergeCell ref="B47:G47"/>
    <mergeCell ref="B46:G46"/>
    <mergeCell ref="B45:G45"/>
    <mergeCell ref="E54:F54"/>
  </mergeCells>
  <phoneticPr fontId="3" type="noConversion"/>
  <printOptions horizontalCentered="1"/>
  <pageMargins left="0.59055118110236227" right="0.59055118110236227" top="0.59055118110236227" bottom="0.59055118110236227" header="0.31496062992125984" footer="0"/>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2018-01-18T06:34:47Z</cp:lastPrinted>
  <dcterms:created xsi:type="dcterms:W3CDTF">2015-07-03T06:49:47Z</dcterms:created>
  <dcterms:modified xsi:type="dcterms:W3CDTF">2020-01-21T07:52:26Z</dcterms:modified>
</cp:coreProperties>
</file>