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L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'FIL3'!$A$1:$L$42</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6" i="4" l="1"/>
  <c r="O26" i="4"/>
  <c r="P26" i="4"/>
  <c r="Q26" i="4"/>
  <c r="R26" i="4"/>
  <c r="S26" i="4"/>
  <c r="T26" i="4"/>
  <c r="G5" i="4"/>
  <c r="H5" i="4"/>
  <c r="I5" i="4"/>
  <c r="J5" i="4"/>
  <c r="K5" i="4"/>
  <c r="L5" i="4"/>
  <c r="F5" i="4"/>
  <c r="A26" i="4"/>
  <c r="N18" i="4"/>
  <c r="V18" i="4"/>
  <c r="O18" i="4"/>
  <c r="W18" i="4" s="1"/>
  <c r="P18" i="4"/>
  <c r="X18" i="4"/>
  <c r="Q18" i="4"/>
  <c r="Y18" i="4" s="1"/>
  <c r="R18" i="4"/>
  <c r="Z18" i="4"/>
  <c r="S18" i="4"/>
  <c r="AA18" i="4" s="1"/>
  <c r="T18" i="4"/>
  <c r="AB18" i="4"/>
  <c r="N19" i="4"/>
  <c r="V19" i="4" s="1"/>
  <c r="A19" i="4" s="1"/>
  <c r="O19" i="4"/>
  <c r="W19" i="4"/>
  <c r="P19" i="4"/>
  <c r="X19" i="4" s="1"/>
  <c r="Q19" i="4"/>
  <c r="Y19" i="4"/>
  <c r="R19" i="4"/>
  <c r="Z19" i="4" s="1"/>
  <c r="S19" i="4"/>
  <c r="AA19" i="4"/>
  <c r="T19" i="4"/>
  <c r="AB19" i="4" s="1"/>
  <c r="F1" i="4"/>
  <c r="N10" i="4"/>
  <c r="V10" i="4"/>
  <c r="A10" i="4" s="1"/>
  <c r="O10" i="4"/>
  <c r="W10" i="4" s="1"/>
  <c r="P10" i="4"/>
  <c r="X10" i="4"/>
  <c r="Q10" i="4"/>
  <c r="Y10" i="4" s="1"/>
  <c r="R10" i="4"/>
  <c r="Z10" i="4"/>
  <c r="S10" i="4"/>
  <c r="AA10" i="4" s="1"/>
  <c r="T10" i="4"/>
  <c r="AB10" i="4"/>
  <c r="N11" i="4"/>
  <c r="V11" i="4" s="1"/>
  <c r="O11" i="4"/>
  <c r="W11" i="4"/>
  <c r="P11" i="4"/>
  <c r="X11" i="4" s="1"/>
  <c r="Q11" i="4"/>
  <c r="Y11" i="4"/>
  <c r="R11" i="4"/>
  <c r="Z11" i="4" s="1"/>
  <c r="S11" i="4"/>
  <c r="AA11" i="4"/>
  <c r="T11" i="4"/>
  <c r="AB11" i="4" s="1"/>
  <c r="N12" i="4"/>
  <c r="V12" i="4"/>
  <c r="O12" i="4"/>
  <c r="W12" i="4" s="1"/>
  <c r="P12" i="4"/>
  <c r="X12" i="4"/>
  <c r="Q12" i="4"/>
  <c r="Y12" i="4" s="1"/>
  <c r="R12" i="4"/>
  <c r="Z12" i="4"/>
  <c r="S12" i="4"/>
  <c r="AA12" i="4" s="1"/>
  <c r="T12" i="4"/>
  <c r="AB12" i="4"/>
  <c r="N13" i="4"/>
  <c r="V13" i="4" s="1"/>
  <c r="O13" i="4"/>
  <c r="W13" i="4"/>
  <c r="P13" i="4"/>
  <c r="X13" i="4" s="1"/>
  <c r="Q13" i="4"/>
  <c r="Y13" i="4"/>
  <c r="R13" i="4"/>
  <c r="Z13" i="4" s="1"/>
  <c r="S13" i="4"/>
  <c r="AA13" i="4"/>
  <c r="T13" i="4"/>
  <c r="AB13" i="4" s="1"/>
  <c r="N14" i="4"/>
  <c r="V14" i="4"/>
  <c r="O14" i="4"/>
  <c r="W14" i="4" s="1"/>
  <c r="A14" i="4" s="1"/>
  <c r="P14" i="4"/>
  <c r="X14" i="4"/>
  <c r="Q14" i="4"/>
  <c r="Y14" i="4" s="1"/>
  <c r="R14" i="4"/>
  <c r="Z14" i="4"/>
  <c r="S14" i="4"/>
  <c r="AA14" i="4" s="1"/>
  <c r="T14" i="4"/>
  <c r="AB14" i="4"/>
  <c r="N15" i="4"/>
  <c r="V15" i="4" s="1"/>
  <c r="A15" i="4" s="1"/>
  <c r="O15" i="4"/>
  <c r="W15" i="4"/>
  <c r="P15" i="4"/>
  <c r="X15" i="4" s="1"/>
  <c r="Q15" i="4"/>
  <c r="Y15" i="4"/>
  <c r="R15" i="4"/>
  <c r="Z15" i="4" s="1"/>
  <c r="S15" i="4"/>
  <c r="AA15" i="4"/>
  <c r="T15" i="4"/>
  <c r="AB15" i="4" s="1"/>
  <c r="N16" i="4"/>
  <c r="V16" i="4"/>
  <c r="O16" i="4"/>
  <c r="W16" i="4" s="1"/>
  <c r="P16" i="4"/>
  <c r="X16" i="4"/>
  <c r="Q16" i="4"/>
  <c r="Y16" i="4" s="1"/>
  <c r="R16" i="4"/>
  <c r="Z16" i="4"/>
  <c r="S16" i="4"/>
  <c r="AA16" i="4" s="1"/>
  <c r="T16" i="4"/>
  <c r="AB16" i="4"/>
  <c r="N17" i="4"/>
  <c r="V17" i="4" s="1"/>
  <c r="O17" i="4"/>
  <c r="W17" i="4"/>
  <c r="P17" i="4"/>
  <c r="X17" i="4" s="1"/>
  <c r="Q17" i="4"/>
  <c r="Y17" i="4"/>
  <c r="R17" i="4"/>
  <c r="Z17" i="4" s="1"/>
  <c r="S17" i="4"/>
  <c r="AA17" i="4"/>
  <c r="T17" i="4"/>
  <c r="AB17" i="4" s="1"/>
  <c r="N20" i="4"/>
  <c r="V20" i="4"/>
  <c r="O20" i="4"/>
  <c r="W20" i="4" s="1"/>
  <c r="P20" i="4"/>
  <c r="X20" i="4"/>
  <c r="Q20" i="4"/>
  <c r="Y20" i="4" s="1"/>
  <c r="R20" i="4"/>
  <c r="Z20" i="4"/>
  <c r="S20" i="4"/>
  <c r="AA20" i="4" s="1"/>
  <c r="T20" i="4"/>
  <c r="AB20" i="4"/>
  <c r="N21" i="4"/>
  <c r="V21" i="4" s="1"/>
  <c r="O21" i="4"/>
  <c r="W21" i="4"/>
  <c r="P21" i="4"/>
  <c r="X21" i="4" s="1"/>
  <c r="Q21" i="4"/>
  <c r="Y21" i="4"/>
  <c r="R21" i="4"/>
  <c r="Z21" i="4" s="1"/>
  <c r="S21" i="4"/>
  <c r="AA21" i="4"/>
  <c r="T21" i="4"/>
  <c r="AB21" i="4" s="1"/>
  <c r="N22" i="4"/>
  <c r="V22" i="4"/>
  <c r="O22" i="4"/>
  <c r="W22" i="4" s="1"/>
  <c r="P22" i="4"/>
  <c r="X22" i="4"/>
  <c r="Q22" i="4"/>
  <c r="Y22" i="4" s="1"/>
  <c r="R22" i="4"/>
  <c r="Z22" i="4"/>
  <c r="S22" i="4"/>
  <c r="AA22" i="4" s="1"/>
  <c r="T22" i="4"/>
  <c r="AB22" i="4"/>
  <c r="N23" i="4"/>
  <c r="V23" i="4" s="1"/>
  <c r="O23" i="4"/>
  <c r="W23" i="4"/>
  <c r="P23" i="4"/>
  <c r="X23" i="4" s="1"/>
  <c r="Q23" i="4"/>
  <c r="Y23" i="4"/>
  <c r="R23" i="4"/>
  <c r="Z23" i="4" s="1"/>
  <c r="S23" i="4"/>
  <c r="AA23" i="4"/>
  <c r="T23" i="4"/>
  <c r="AB23" i="4" s="1"/>
  <c r="N24" i="4"/>
  <c r="V24" i="4"/>
  <c r="O24" i="4"/>
  <c r="W24" i="4" s="1"/>
  <c r="P24" i="4"/>
  <c r="X24" i="4"/>
  <c r="Q24" i="4"/>
  <c r="Y24" i="4" s="1"/>
  <c r="R24" i="4"/>
  <c r="Z24" i="4"/>
  <c r="S24" i="4"/>
  <c r="AA24" i="4" s="1"/>
  <c r="T24" i="4"/>
  <c r="AB24" i="4"/>
  <c r="N25" i="4"/>
  <c r="V25" i="4" s="1"/>
  <c r="A25" i="4" s="1"/>
  <c r="O25" i="4"/>
  <c r="W25" i="4"/>
  <c r="P25" i="4"/>
  <c r="X25" i="4" s="1"/>
  <c r="Q25" i="4"/>
  <c r="Y25" i="4"/>
  <c r="R25" i="4"/>
  <c r="Z25" i="4" s="1"/>
  <c r="S25" i="4"/>
  <c r="AA25" i="4"/>
  <c r="T25" i="4"/>
  <c r="AB25" i="4" s="1"/>
  <c r="N27" i="4"/>
  <c r="V27" i="4"/>
  <c r="O27" i="4"/>
  <c r="W27" i="4" s="1"/>
  <c r="P27" i="4"/>
  <c r="X27" i="4"/>
  <c r="Q27" i="4"/>
  <c r="Y27" i="4" s="1"/>
  <c r="R27" i="4"/>
  <c r="Z27" i="4"/>
  <c r="S27" i="4"/>
  <c r="AA27" i="4" s="1"/>
  <c r="T27" i="4"/>
  <c r="AB27" i="4"/>
  <c r="N28" i="4"/>
  <c r="V28" i="4" s="1"/>
  <c r="O28" i="4"/>
  <c r="W28" i="4"/>
  <c r="P28" i="4"/>
  <c r="X28" i="4" s="1"/>
  <c r="Q28" i="4"/>
  <c r="Y28" i="4"/>
  <c r="R28" i="4"/>
  <c r="Z28" i="4" s="1"/>
  <c r="S28" i="4"/>
  <c r="AA28" i="4"/>
  <c r="T28" i="4"/>
  <c r="AB28" i="4" s="1"/>
  <c r="O9" i="4"/>
  <c r="W9" i="4"/>
  <c r="P9" i="4"/>
  <c r="X9" i="4" s="1"/>
  <c r="Q9" i="4"/>
  <c r="Y9" i="4"/>
  <c r="R9" i="4"/>
  <c r="Z9" i="4" s="1"/>
  <c r="S9" i="4"/>
  <c r="AA9" i="4"/>
  <c r="T9" i="4"/>
  <c r="AB9" i="4" s="1"/>
  <c r="BA1" i="4"/>
  <c r="BB1" i="4" s="1"/>
  <c r="N9" i="4"/>
  <c r="V9" i="4" s="1"/>
  <c r="BC1" i="4" l="1"/>
  <c r="BD1" i="4"/>
  <c r="A23" i="4"/>
  <c r="A13" i="4"/>
  <c r="A9" i="4"/>
  <c r="A21" i="4"/>
  <c r="A28" i="4"/>
  <c r="A20" i="4"/>
  <c r="A17" i="4"/>
  <c r="A12" i="4"/>
  <c r="A16" i="4"/>
  <c r="A27" i="4"/>
  <c r="A24" i="4"/>
  <c r="A22" i="4"/>
  <c r="A11" i="4"/>
  <c r="BE1" i="4" l="1"/>
  <c r="A1" i="4"/>
</calcChain>
</file>

<file path=xl/sharedStrings.xml><?xml version="1.0" encoding="utf-8"?>
<sst xmlns="http://schemas.openxmlformats.org/spreadsheetml/2006/main" count="1096" uniqueCount="852">
  <si>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</si>
  <si>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</si>
  <si>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</si>
  <si>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</si>
  <si>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</si>
  <si>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</si>
  <si>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</si>
  <si>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</si>
  <si>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</si>
  <si>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</si>
  <si>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</si>
  <si>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</si>
  <si>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</si>
  <si>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</si>
  <si>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</si>
  <si>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</si>
  <si>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</si>
  <si>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</si>
  <si>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</si>
  <si>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</si>
  <si>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</si>
  <si>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</si>
  <si>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</si>
  <si>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</si>
  <si>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</si>
  <si>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</si>
  <si>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</si>
  <si>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</si>
  <si>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</si>
  <si>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</si>
  <si>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</si>
  <si>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</si>
  <si>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</si>
  <si>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</si>
  <si>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</si>
  <si>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</si>
  <si>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</si>
  <si>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</si>
  <si>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</si>
  <si>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</si>
  <si>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</si>
  <si>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</si>
  <si>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</si>
  <si>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</si>
  <si>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</si>
  <si>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</si>
  <si>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</si>
  <si>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</si>
  <si>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</si>
  <si>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</si>
  <si>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</si>
  <si>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</si>
  <si>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</si>
  <si>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</si>
  <si>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</si>
  <si>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</si>
  <si>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</si>
  <si>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</si>
  <si>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</si>
  <si>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</si>
  <si>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</si>
  <si>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</si>
  <si>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</si>
  <si>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</si>
  <si>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</si>
  <si>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</si>
  <si>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</si>
  <si>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</si>
  <si>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</si>
  <si>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</si>
  <si>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</si>
  <si>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</si>
  <si>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</si>
  <si>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</si>
  <si>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</si>
  <si>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</si>
  <si>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</si>
  <si>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</si>
  <si>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</si>
  <si>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</si>
  <si>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</si>
  <si>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</si>
  <si>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</si>
  <si>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</si>
  <si>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</si>
  <si>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</si>
  <si>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</si>
  <si>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</si>
  <si>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</si>
  <si>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</si>
  <si>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</si>
  <si>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</si>
  <si>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</si>
  <si>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</si>
  <si>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</si>
  <si>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</si>
  <si>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</si>
  <si>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</si>
  <si>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</si>
  <si>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</si>
  <si>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</si>
  <si>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</si>
  <si>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</si>
  <si>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</si>
  <si>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</si>
  <si>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</si>
  <si>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</si>
  <si>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</si>
  <si>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</si>
  <si>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</si>
  <si>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</si>
  <si>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</si>
  <si>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</si>
  <si>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</si>
  <si>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</si>
  <si>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</si>
  <si>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</si>
  <si>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</si>
  <si>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</si>
  <si>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</si>
  <si>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</si>
  <si>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</si>
  <si>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</si>
  <si>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</si>
  <si>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</si>
  <si>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</si>
  <si>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</si>
  <si>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</si>
  <si>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</si>
  <si>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</si>
  <si>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</si>
  <si>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</si>
  <si>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</si>
  <si>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</si>
  <si>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</si>
  <si>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</si>
  <si>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</si>
  <si>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</si>
  <si>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</si>
  <si>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</si>
  <si>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</si>
  <si>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</si>
  <si>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</si>
  <si>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</si>
  <si>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</si>
  <si>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</si>
  <si>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</si>
  <si>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</si>
  <si>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</si>
  <si>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</si>
  <si>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</si>
  <si>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</si>
  <si>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</si>
  <si>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</si>
  <si>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</si>
  <si>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</si>
  <si>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</si>
  <si>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</si>
  <si>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</si>
  <si>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</si>
  <si>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</si>
  <si>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</si>
  <si>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</si>
  <si>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</si>
  <si>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</si>
  <si>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</si>
  <si>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</si>
  <si>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</si>
  <si>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</si>
  <si>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</si>
  <si>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</si>
  <si>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</si>
  <si>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</si>
  <si>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</si>
  <si>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</si>
  <si>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</si>
  <si>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</si>
  <si>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</si>
  <si>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</si>
  <si>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</si>
  <si>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</si>
  <si>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</si>
  <si>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</si>
  <si>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</si>
  <si>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</si>
  <si>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</si>
  <si>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</si>
  <si>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</si>
  <si>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</si>
  <si>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</si>
  <si>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</si>
  <si>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</si>
  <si>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</si>
  <si>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</si>
  <si>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</si>
  <si>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</si>
  <si>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</si>
  <si>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</si>
  <si>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</si>
  <si>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</si>
  <si>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</si>
  <si>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</si>
  <si>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</si>
  <si>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</si>
  <si>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</si>
  <si>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</si>
  <si>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</si>
  <si>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</si>
  <si>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</si>
  <si>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</si>
  <si>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</si>
  <si>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</si>
  <si>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</si>
  <si>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</si>
  <si>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</si>
  <si>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</si>
  <si>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</si>
  <si>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</si>
  <si>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</si>
  <si>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</si>
  <si>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</si>
  <si>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</si>
  <si>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</si>
  <si>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</si>
  <si>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</si>
  <si>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</si>
  <si>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</si>
  <si>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</si>
  <si>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</si>
  <si>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</si>
  <si>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</si>
  <si>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</si>
  <si>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</si>
  <si>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</si>
  <si>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</si>
  <si>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</si>
  <si>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</si>
  <si>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</si>
  <si>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</si>
  <si>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</si>
  <si>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</si>
  <si>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</si>
  <si>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</si>
  <si>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</si>
  <si>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</si>
  <si>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</si>
  <si>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</si>
  <si>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</si>
  <si>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</si>
  <si>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</si>
  <si>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</si>
  <si>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</si>
  <si>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</si>
  <si>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</si>
  <si>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</si>
  <si>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</si>
  <si>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</si>
  <si>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</si>
  <si>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</si>
  <si>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</si>
  <si>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</si>
  <si>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</si>
  <si>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</si>
  <si>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</si>
  <si>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</si>
  <si>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</si>
  <si>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</si>
  <si>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</si>
  <si>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</si>
  <si>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</si>
  <si>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</si>
  <si>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</si>
  <si>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</si>
  <si>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</si>
  <si>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</si>
  <si>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</si>
  <si>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</si>
  <si>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</si>
  <si>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</si>
  <si>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</si>
  <si>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</si>
  <si>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</si>
  <si>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</si>
  <si>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</si>
  <si>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</si>
  <si>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</si>
  <si>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</si>
  <si>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</si>
  <si>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</si>
  <si>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</si>
  <si>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</si>
  <si>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</si>
  <si>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</si>
  <si>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</si>
  <si>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</si>
  <si>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</si>
  <si>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</si>
  <si>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</si>
  <si>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</si>
  <si>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</si>
  <si>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</si>
  <si>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</si>
  <si>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</si>
  <si>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</si>
  <si>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</si>
  <si>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</si>
  <si>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</si>
  <si>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</si>
  <si>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</si>
  <si>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</si>
  <si>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</si>
  <si>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</si>
  <si>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</si>
  <si>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</si>
  <si>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</si>
  <si>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</si>
  <si>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</si>
  <si>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</si>
  <si>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</si>
  <si>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</si>
  <si>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</si>
  <si>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</si>
  <si>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</si>
  <si>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</si>
  <si>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</si>
  <si>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</si>
  <si>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</si>
  <si>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</si>
  <si>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</si>
  <si>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</si>
  <si>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</si>
  <si>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</si>
  <si>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</si>
  <si>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</si>
  <si>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</si>
  <si>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</si>
  <si>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</si>
  <si>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</si>
  <si>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</si>
  <si>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</si>
  <si>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</si>
  <si>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</si>
  <si>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</si>
  <si>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</si>
  <si>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</si>
  <si>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</si>
  <si>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</si>
  <si>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</si>
  <si>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</si>
  <si>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</si>
  <si>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</si>
  <si>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</si>
  <si>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</si>
  <si>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</si>
  <si>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</si>
  <si>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</si>
  <si>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</si>
  <si>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</si>
  <si>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</si>
  <si>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</si>
  <si>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</si>
  <si>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</si>
  <si>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</si>
  <si>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</si>
  <si>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</si>
  <si>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</si>
  <si>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</si>
  <si>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</si>
  <si>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</si>
  <si>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</si>
  <si>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</si>
  <si>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</si>
  <si>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</si>
  <si>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</si>
  <si>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</si>
  <si>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</si>
  <si>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</si>
  <si>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</si>
  <si>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</si>
  <si>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</si>
  <si>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</si>
  <si>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</si>
  <si>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</si>
  <si>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</si>
  <si>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</si>
  <si>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</si>
  <si>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</si>
  <si>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</si>
  <si>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</si>
  <si>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</si>
  <si>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</si>
  <si>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</si>
  <si>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</si>
  <si>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</si>
  <si>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</si>
  <si>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</si>
  <si>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</si>
  <si>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</si>
  <si>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</si>
  <si>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</si>
  <si>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</si>
  <si>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</si>
  <si>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</si>
  <si>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</si>
  <si>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</si>
  <si>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</si>
  <si>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</si>
  <si>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</si>
  <si>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</si>
  <si>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</si>
  <si>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</si>
  <si>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</si>
  <si>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</si>
  <si>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</si>
  <si>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</si>
  <si>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</si>
  <si>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</si>
  <si>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</si>
  <si>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</si>
  <si>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</si>
  <si>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</si>
  <si>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</si>
  <si>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</si>
  <si>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</si>
  <si>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</si>
  <si>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</si>
  <si>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</si>
  <si>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</si>
  <si>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</si>
  <si>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</si>
  <si>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</si>
  <si>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</si>
  <si>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</si>
  <si>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</si>
  <si>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</si>
  <si>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</si>
  <si>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</si>
  <si>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</si>
  <si>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</si>
  <si>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</si>
  <si>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</si>
  <si>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</si>
  <si>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</si>
  <si>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</si>
  <si>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</si>
  <si>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</si>
  <si>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</si>
  <si>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</si>
  <si>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</si>
  <si>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</si>
  <si>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</si>
  <si>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</si>
  <si>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</si>
  <si>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</si>
  <si>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</si>
  <si>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</si>
  <si>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</si>
  <si>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</si>
  <si>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</si>
  <si>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</si>
  <si>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</si>
  <si>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</si>
  <si>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</si>
  <si>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</si>
  <si>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</si>
  <si>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</si>
  <si>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</si>
  <si>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</si>
  <si>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</si>
  <si>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</si>
  <si>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</si>
  <si>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</si>
  <si>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</si>
  <si>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</si>
  <si>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</si>
  <si>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</si>
  <si>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</si>
  <si>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</si>
  <si>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</si>
  <si>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</si>
  <si>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</si>
  <si>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</si>
  <si>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</si>
  <si>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</si>
  <si>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</si>
  <si>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</si>
  <si>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</si>
  <si>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</si>
  <si>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</si>
  <si>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</si>
  <si>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</si>
  <si>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</si>
  <si>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</si>
  <si>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</si>
  <si>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</si>
  <si>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</si>
  <si>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</si>
  <si>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</si>
  <si>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</si>
  <si>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</si>
  <si>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</si>
  <si>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</si>
  <si>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</si>
  <si>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</si>
  <si>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</si>
  <si>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</si>
  <si>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</si>
  <si>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</si>
  <si>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</si>
  <si>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</si>
  <si>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</si>
  <si>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</si>
  <si>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</si>
  <si>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</si>
  <si>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</si>
  <si>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</si>
  <si>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</si>
  <si>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</si>
  <si>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</si>
  <si>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</si>
  <si>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</si>
  <si>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</si>
  <si>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</si>
  <si>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</si>
  <si>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</si>
  <si>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</si>
  <si>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</si>
  <si>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</si>
  <si>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</si>
  <si>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</si>
  <si>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</si>
  <si>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</si>
  <si>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</si>
  <si>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</si>
  <si>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</si>
  <si>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</si>
  <si>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</si>
  <si>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</si>
  <si>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</si>
  <si>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</si>
  <si>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</si>
  <si>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</si>
  <si>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</si>
  <si>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</si>
  <si>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</si>
  <si>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</si>
  <si>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</si>
  <si>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</si>
  <si>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</si>
  <si>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</si>
  <si>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</si>
  <si>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</si>
  <si>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</si>
  <si>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</si>
  <si>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</si>
  <si>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</si>
  <si>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</si>
  <si>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</si>
  <si>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</si>
  <si>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</si>
  <si>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</si>
  <si>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</si>
  <si>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</si>
  <si>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</si>
  <si>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</si>
  <si>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</si>
  <si>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</si>
  <si>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</si>
  <si>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</si>
  <si>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</si>
  <si>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</si>
  <si>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</si>
  <si>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</si>
  <si>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</si>
  <si>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</si>
  <si>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</si>
  <si>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</si>
  <si>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</si>
  <si>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</si>
  <si>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</si>
  <si>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</si>
  <si>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</si>
  <si>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</si>
  <si>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</si>
  <si>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</si>
  <si>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</si>
  <si>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</si>
  <si>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</si>
  <si>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</si>
  <si>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</si>
  <si>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</si>
  <si>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</si>
  <si>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</si>
  <si>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</si>
  <si>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</si>
  <si>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</si>
  <si>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</si>
  <si>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</si>
  <si>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</si>
  <si>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</si>
  <si>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</si>
  <si>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</si>
  <si>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</si>
  <si>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</si>
  <si>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</si>
  <si>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</si>
  <si>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</si>
  <si>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</si>
  <si>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</si>
  <si>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</si>
  <si>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</si>
  <si>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</si>
  <si>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</si>
  <si>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</si>
  <si>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</si>
  <si>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</si>
  <si>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</si>
  <si>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</si>
  <si>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</si>
  <si>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</si>
  <si>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</si>
  <si>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</si>
  <si>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</si>
  <si>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</si>
  <si>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</si>
  <si>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</si>
  <si>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</si>
  <si>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</si>
  <si>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</si>
  <si>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</si>
  <si>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</si>
  <si>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</si>
  <si>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</si>
  <si>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</si>
  <si>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</si>
  <si>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</si>
  <si>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</si>
  <si>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</si>
  <si>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</si>
  <si>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</si>
  <si>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</si>
  <si>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</si>
  <si>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</si>
  <si>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</si>
  <si>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</si>
  <si>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</si>
  <si>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</si>
  <si>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</si>
  <si>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</si>
  <si>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</si>
  <si>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</si>
  <si>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</si>
  <si>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</si>
  <si>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</si>
  <si>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</si>
  <si>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</si>
  <si>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</si>
  <si>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</si>
  <si>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</si>
  <si>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</si>
  <si>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</si>
  <si>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</si>
  <si>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</si>
  <si>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</si>
  <si>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</si>
  <si>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</si>
  <si>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</si>
  <si>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</si>
  <si>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</si>
  <si>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</si>
  <si>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</si>
  <si>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</si>
  <si>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</si>
  <si>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</si>
  <si>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</si>
  <si>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</si>
  <si>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</si>
  <si>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</si>
  <si>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</si>
  <si>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</si>
  <si>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</si>
  <si>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</si>
  <si>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</si>
  <si>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</si>
  <si>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</si>
  <si>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</si>
  <si>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</si>
  <si>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</si>
  <si>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</si>
  <si>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</si>
  <si>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</si>
  <si>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</si>
  <si>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</si>
  <si>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</si>
  <si>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</si>
  <si>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</si>
  <si>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</si>
  <si>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</si>
  <si>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</si>
  <si>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</si>
  <si>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</si>
  <si>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</si>
  <si>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</si>
  <si>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</si>
  <si>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</si>
  <si>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</si>
  <si>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</si>
  <si>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</si>
  <si>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</si>
  <si>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</si>
  <si>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</si>
  <si>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</si>
  <si>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</si>
  <si>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</si>
  <si>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</si>
  <si>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</si>
  <si>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</si>
  <si>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</si>
  <si>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</si>
  <si>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</si>
  <si>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</si>
  <si>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</si>
  <si>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</si>
  <si>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</si>
  <si>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</si>
  <si>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</si>
  <si>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</si>
  <si>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</si>
  <si>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</si>
  <si>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</si>
  <si>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</si>
  <si>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</si>
  <si>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</si>
  <si>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</si>
  <si>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</si>
  <si>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</si>
  <si>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</si>
  <si>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</si>
  <si>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</si>
  <si>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</si>
  <si>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</si>
  <si>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</si>
  <si>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</si>
  <si>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</si>
  <si>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</si>
  <si>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</si>
  <si>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</si>
  <si>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</si>
  <si>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</si>
  <si>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</si>
  <si>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</si>
  <si>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</si>
  <si>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</si>
  <si>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</si>
  <si>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</si>
  <si>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</si>
  <si>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</si>
  <si>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</si>
  <si>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</si>
  <si>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</si>
  <si>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</si>
  <si>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</si>
  <si>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</si>
  <si>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</si>
  <si>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</si>
  <si>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</si>
  <si>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</si>
  <si>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</si>
  <si>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</si>
  <si>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</si>
  <si>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</si>
  <si>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</si>
  <si>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</si>
  <si>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</si>
  <si>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</si>
  <si>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</si>
  <si>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</si>
  <si>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</si>
  <si>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</si>
  <si>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</si>
  <si>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</si>
  <si>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</si>
  <si>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</si>
  <si>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</si>
  <si>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</si>
  <si>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</si>
  <si>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</si>
  <si>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</si>
  <si>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</si>
  <si>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</si>
  <si>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</si>
  <si>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</si>
  <si>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</si>
  <si>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</si>
  <si>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</si>
  <si>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</si>
  <si>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</si>
  <si>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</si>
  <si>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</si>
  <si>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</si>
  <si>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</si>
  <si>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</si>
  <si>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</si>
  <si>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</si>
  <si>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</si>
  <si>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</si>
  <si>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</si>
  <si>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</si>
  <si>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</si>
  <si>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</si>
  <si>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</si>
  <si>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</si>
  <si>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</si>
  <si>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</si>
  <si>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</si>
  <si>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</si>
  <si>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</si>
  <si>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</si>
  <si>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</si>
  <si>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</si>
  <si>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</si>
  <si>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</si>
  <si>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</si>
  <si>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</si>
  <si>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</si>
  <si>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</si>
  <si>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</si>
  <si>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</si>
  <si>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</si>
  <si>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</si>
  <si>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</si>
  <si>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</si>
  <si>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</si>
  <si>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</si>
  <si>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</si>
  <si>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310</t>
    <phoneticPr fontId="3" type="noConversion"/>
  </si>
  <si>
    <t>320</t>
    <phoneticPr fontId="3" type="noConversion"/>
  </si>
  <si>
    <t>保單放款</t>
    <phoneticPr fontId="3" type="noConversion"/>
  </si>
  <si>
    <t>擔保放款</t>
    <phoneticPr fontId="3" type="noConversion"/>
  </si>
  <si>
    <t>800</t>
    <phoneticPr fontId="2" type="noConversion"/>
  </si>
  <si>
    <t>其他</t>
    <phoneticPr fontId="3"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</si>
  <si>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</si>
  <si>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</si>
  <si>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</si>
  <si>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</si>
  <si>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</si>
  <si>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</si>
  <si>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</si>
  <si>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FIL3</t>
    <phoneticPr fontId="2" type="noConversion"/>
  </si>
  <si>
    <t>壽險業國際保險業務分公司外幣投資地區別月報表</t>
    <phoneticPr fontId="2" type="noConversion"/>
  </si>
  <si>
    <t>107年1月版</t>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</si>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</sst>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4"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trike/>
      <sz val="12"/>
      <color rgb="FF0000FF"/>
      <name val="新細明體"/>
      <family val="1"/>
      <charset val="136"/>
      <scheme val="minor"/>
    </font>
    <font>
      <strike/>
      <sz val="12"/>
      <color rgb="FF0000FF"/>
      <name val="新細明體"/>
      <family val="1"/>
      <charset val="136"/>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9">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11" xfId="0" applyNumberFormat="1" applyFont="1" applyBorder="1" applyAlignment="1">
      <alignment horizontal="center" vertical="center"/>
    </xf>
    <xf numFmtId="0" fontId="42" fillId="0" borderId="13" xfId="158" applyFont="1" applyFill="1" applyBorder="1" applyAlignment="1" applyProtection="1">
      <alignment horizontal="left" vertical="center"/>
      <protection locked="0"/>
    </xf>
    <xf numFmtId="49" fontId="42" fillId="0" borderId="14" xfId="0" applyNumberFormat="1" applyFont="1" applyBorder="1" applyAlignment="1">
      <alignment horizontal="left" vertical="center"/>
    </xf>
    <xf numFmtId="0" fontId="42" fillId="0" borderId="15" xfId="0" applyFont="1" applyBorder="1">
      <alignment vertical="center"/>
    </xf>
    <xf numFmtId="49" fontId="43" fillId="0" borderId="0" xfId="0" applyNumberFormat="1" applyFont="1">
      <alignment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0" fontId="1" fillId="0" borderId="24" xfId="163" applyNumberFormat="1" applyFont="1" applyFill="1" applyBorder="1" applyAlignment="1">
      <alignment horizontal="center" vertical="center" wrapText="1"/>
    </xf>
    <xf numFmtId="0" fontId="1" fillId="0" borderId="27" xfId="163" applyNumberFormat="1" applyFont="1" applyFill="1" applyBorder="1" applyAlignment="1">
      <alignment horizontal="center" vertical="center" wrapText="1"/>
    </xf>
    <xf numFmtId="49" fontId="40" fillId="0" borderId="0" xfId="0" applyNumberFormat="1" applyFont="1" applyAlignment="1">
      <alignment vertical="center"/>
    </xf>
    <xf numFmtId="49" fontId="40" fillId="0" borderId="0" xfId="0" applyNumberFormat="1" applyFont="1" applyAlignment="1">
      <alignment vertical="center" wrapText="1"/>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6"/>
  <sheetViews>
    <sheetView tabSelected="1" zoomScale="85" zoomScaleNormal="85" workbookViewId="0">
      <selection activeCell="E2" sqref="E2"/>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t="str">
        <f>IF(COUNTBLANK(A9:A28)+COUNTBLANK(F5:L5)+COUNTBLANK(F1)=28,"","本表有誤")</f>
        <v/>
      </c>
      <c r="B1" s="80" t="s">
        <v>832</v>
      </c>
      <c r="C1" s="80"/>
      <c r="D1" s="80"/>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845</v>
      </c>
      <c r="BH1" s="51" t="s">
        <v>828</v>
      </c>
      <c r="BI1" s="50">
        <v>2</v>
      </c>
      <c r="BJ1" s="51" t="s">
        <v>829</v>
      </c>
    </row>
    <row r="2" spans="1:62" ht="19.899999999999999" customHeight="1" x14ac:dyDescent="0.3">
      <c r="B2" s="81" t="s">
        <v>774</v>
      </c>
      <c r="C2" s="81"/>
      <c r="D2" s="81"/>
      <c r="E2" s="45" t="s">
        <v>851</v>
      </c>
      <c r="F2" s="2"/>
      <c r="G2" s="2"/>
      <c r="H2" s="3"/>
      <c r="I2" s="3"/>
      <c r="J2" s="2"/>
      <c r="K2" s="4"/>
    </row>
    <row r="3" spans="1:62" ht="19.899999999999999" customHeight="1" x14ac:dyDescent="0.3">
      <c r="B3" s="80" t="s">
        <v>775</v>
      </c>
      <c r="C3" s="80"/>
      <c r="D3" s="80"/>
      <c r="E3" s="70" t="s">
        <v>848</v>
      </c>
      <c r="I3" s="3"/>
      <c r="J3" s="2"/>
      <c r="K3" s="4"/>
    </row>
    <row r="4" spans="1:62" ht="19.899999999999999" customHeight="1" x14ac:dyDescent="0.3">
      <c r="B4" s="80" t="s">
        <v>776</v>
      </c>
      <c r="C4" s="80"/>
      <c r="D4" s="80"/>
      <c r="E4" s="70" t="s">
        <v>849</v>
      </c>
      <c r="I4" s="3"/>
      <c r="J4" s="2"/>
      <c r="K4" s="4"/>
    </row>
    <row r="5" spans="1:62" ht="19.899999999999999" customHeight="1" x14ac:dyDescent="0.3">
      <c r="B5" s="80" t="s">
        <v>831</v>
      </c>
      <c r="C5" s="80"/>
      <c r="D5" s="80"/>
      <c r="E5" s="3" t="s">
        <v>777</v>
      </c>
      <c r="F5" s="66" t="str">
        <f>IF(F9+F10+F17+F20+F23+F24+F25+F26+F27&lt;&gt;F28, "加總錯誤","")</f>
        <v/>
      </c>
      <c r="G5" s="66" t="str">
        <f t="shared" ref="G5:L5" si="0">IF(G9+G10+G17+G20+G23+G24+G25+G26+G27&lt;&gt;G28, "加總錯誤","")</f>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850</v>
      </c>
    </row>
    <row r="7" spans="1:62" ht="25.15" customHeight="1" x14ac:dyDescent="0.3">
      <c r="A7" s="82" t="s">
        <v>822</v>
      </c>
      <c r="B7" s="86" t="s">
        <v>778</v>
      </c>
      <c r="C7" s="86"/>
      <c r="D7" s="86"/>
      <c r="E7" s="86"/>
      <c r="F7" s="87" t="s">
        <v>779</v>
      </c>
      <c r="G7" s="88"/>
      <c r="H7" s="88"/>
      <c r="I7" s="88"/>
      <c r="J7" s="88"/>
      <c r="K7" s="88"/>
      <c r="L7" s="89"/>
    </row>
    <row r="8" spans="1:62" ht="25.15" customHeight="1" x14ac:dyDescent="0.3">
      <c r="A8" s="83"/>
      <c r="B8" s="7" t="s">
        <v>780</v>
      </c>
      <c r="C8" s="92" t="s">
        <v>781</v>
      </c>
      <c r="D8" s="93"/>
      <c r="E8" s="94"/>
      <c r="F8" s="8" t="s">
        <v>782</v>
      </c>
      <c r="G8" s="8" t="s">
        <v>783</v>
      </c>
      <c r="H8" s="8" t="s">
        <v>823</v>
      </c>
      <c r="I8" s="8" t="s">
        <v>824</v>
      </c>
      <c r="J8" s="8" t="s">
        <v>825</v>
      </c>
      <c r="K8" s="54" t="s">
        <v>826</v>
      </c>
      <c r="L8" s="9" t="s">
        <v>784</v>
      </c>
    </row>
    <row r="9" spans="1:62" ht="25.15" customHeight="1" x14ac:dyDescent="0.3">
      <c r="A9" s="53" t="str">
        <f>IF(F9+G9+H9+I9+J9+K9&lt;&gt;L9, "加總錯誤","")&amp;V9&amp;W9&amp;X9&amp;Y9&amp;Z9&amp;AA9&amp;AB9</f>
        <v/>
      </c>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t="str">
        <f>IF(SUM(F10:K10)&lt;&gt;L10, "加總錯誤","")&amp;V10&amp;W10&amp;X10&amp;Y10&amp;Z10&amp;AA10&amp;AB10&amp;IF(F10&lt;&gt;SUM(F11:F12)+F15+F16,"台灣-有價證券小計有誤","")&amp;IF(G10&lt;&gt;SUM(G11:G12)+G15+G16,"大陸-有價證券小計有誤","")&amp;IF(H10&lt;&gt;SUM(H11:H12)+H15+H16,"其他亞洲-有價證券小計有誤","")&amp;IF(I10&lt;&gt;SUM(I11:I12)+I15+I16,"美洲-有價證券小計有誤","")&amp;IF(J10&lt;&gt;SUM(J11:J12)+J15+J16,"歐洲-有價證券小計有誤","")&amp;IF(K10&lt;&gt;SUM(K11:K12)+K15+K16,"其他-有價證券小計有誤","")&amp;IF(L10&lt;&gt;SUM(L11:L12)+L15+L16,"合計-有價證券小計有誤","")</f>
        <v/>
      </c>
      <c r="B10" s="10" t="s">
        <v>786</v>
      </c>
      <c r="C10" s="11" t="s">
        <v>787</v>
      </c>
      <c r="D10" s="61"/>
      <c r="E10" s="62"/>
      <c r="F10" s="59"/>
      <c r="G10" s="59"/>
      <c r="H10" s="59"/>
      <c r="I10" s="59"/>
      <c r="J10" s="59"/>
      <c r="K10" s="59"/>
      <c r="L10" s="42"/>
      <c r="N10" s="46">
        <f t="shared" ref="N10:N28" si="2">INT(F10)</f>
        <v>0</v>
      </c>
      <c r="O10" s="46">
        <f t="shared" ref="O10:O28" si="3">INT(G10)</f>
        <v>0</v>
      </c>
      <c r="P10" s="46">
        <f t="shared" ref="P10:P28" si="4">INT(H10)</f>
        <v>0</v>
      </c>
      <c r="Q10" s="46">
        <f t="shared" ref="Q10:Q28" si="5">INT(I10)</f>
        <v>0</v>
      </c>
      <c r="R10" s="46">
        <f t="shared" ref="R10:R28" si="6">INT(J10)</f>
        <v>0</v>
      </c>
      <c r="S10" s="46">
        <f t="shared" ref="S10:S28" si="7">INT(K10)</f>
        <v>0</v>
      </c>
      <c r="T10" s="46">
        <f t="shared" ref="T10:T28" si="8">INT(L10)</f>
        <v>0</v>
      </c>
      <c r="V10" s="55" t="str">
        <f t="shared" ref="V10:V28" si="9">IF(ISERROR(SUM(N10)),"F欄請輸入整數",IF(SUM(F10)=SUM(N10),"","F欄請輸入整數"))</f>
        <v/>
      </c>
      <c r="W10" s="55" t="str">
        <f t="shared" ref="W10:W28" si="10">IF(ISERROR(SUM(O10)),"G欄請輸入整數",IF(SUM(G10)=SUM(O10),"","G欄請輸入整數"))</f>
        <v/>
      </c>
      <c r="X10" s="55" t="str">
        <f t="shared" ref="X10:X28" si="11">IF(ISERROR(SUM(P10)),"H欄請輸入整數",IF(SUM(H10)=SUM(P10),"","H欄請輸入整數"))</f>
        <v/>
      </c>
      <c r="Y10" s="55" t="str">
        <f>IF(ISERROR(SUM(Q10)),"I欄請輸入整數",IF(SUM(I10)=SUM(Q10),"","I欄請輸入整數"))</f>
        <v/>
      </c>
      <c r="Z10" s="55" t="str">
        <f t="shared" ref="Z10:Z28" si="12">IF(ISERROR(SUM(R10)),"J欄請輸入整數",IF(SUM(J10)=SUM(R10),"","J欄請輸入整數"))</f>
        <v/>
      </c>
      <c r="AA10" s="55" t="str">
        <f t="shared" ref="AA10:AA28" si="13">IF(ISERROR(SUM(S10)),"K欄請輸入整數",IF(SUM(K10)=SUM(S10),"","K欄請輸入整數"))</f>
        <v/>
      </c>
      <c r="AB10" s="55" t="str">
        <f t="shared" ref="AB10:AB28" si="14">IF(ISERROR(SUM(T10)),"L欄請輸入整數",IF(SUM(L10)=SUM(T10),"","L欄請輸入整數"))</f>
        <v/>
      </c>
    </row>
    <row r="11" spans="1:62" ht="25.15" customHeight="1" x14ac:dyDescent="0.3">
      <c r="A11" s="53" t="str">
        <f>IF(F11+G11+H11+I11+J11+K11&lt;&gt;L11, "加總錯誤","")&amp;V11&amp;W11&amp;X11&amp;Y11&amp;Z11&amp;AA11&amp;AB11</f>
        <v/>
      </c>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8" si="15">IF(ISERROR(SUM(Q11)),"I欄請輸入整數",IF(SUM(I11)=SUM(Q11),"","I欄請輸入整數"))</f>
        <v/>
      </c>
      <c r="Z11" s="55" t="str">
        <f t="shared" si="12"/>
        <v/>
      </c>
      <c r="AA11" s="55" t="str">
        <f t="shared" si="13"/>
        <v/>
      </c>
      <c r="AB11" s="55" t="str">
        <f t="shared" si="14"/>
        <v/>
      </c>
    </row>
    <row r="12" spans="1:62" ht="25.15" customHeight="1" x14ac:dyDescent="0.3">
      <c r="A12" s="53" t="str">
        <f>IF(SUM(F12:K12)&lt;&gt;L12, "加總錯誤","")&amp;V12&amp;W12&amp;X12&amp;Y12&amp;Z12&amp;AA12&amp;AB12&amp;IF(F12&lt;&gt;SUM(F13:F14),"台灣-債票券小計有誤","")&amp;IF(G12&lt;&gt;SUM(G13:G14),"大陸-債票券小計有誤","")&amp;IF(H12&lt;&gt;SUM(H13:H14),"其他亞洲-債票券小計有誤","")&amp;IF(I12&lt;&gt;SUM(I13:I14),"美洲-債票券小計有誤","")&amp;IF(J12&lt;&gt;SUM(J13:J14),"歐洲-債票券小計有誤","")&amp;IF(K12&lt;&gt;SUM(K13:K14),"其他-債票券小計有誤","")&amp;IF(L12&lt;&gt;SUM(L13:L14),"合計-債票券小計有誤","")</f>
        <v/>
      </c>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t="str">
        <f>IF(F13+G13+H13+I13+J13+K13&lt;&gt;L13, "加總錯誤","")&amp;V13&amp;W13&amp;X13&amp;Y13&amp;Z13&amp;AA13&amp;AB13</f>
        <v/>
      </c>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t="str">
        <f>IF(F14+G14+H14+I14+J14+K14&lt;&gt;L14, "加總錯誤","")&amp;V14&amp;W14&amp;X14&amp;Y14&amp;Z14&amp;AA14&amp;AB14</f>
        <v/>
      </c>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t="str">
        <f>IF(F15+G15+H15+I15+J15+K15&lt;&gt;L15, "加總錯誤","")&amp;V15&amp;W15&amp;X15&amp;Y15&amp;Z15&amp;AA15&amp;AB15</f>
        <v/>
      </c>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t="str">
        <f>IF(SUM(F16:K16)&lt;&gt;L16, "加總錯誤","")&amp;V16&amp;W16&amp;X16&amp;Y16&amp;Z16&amp;AA16&amp;AB16</f>
        <v/>
      </c>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t="str">
        <f>IF(SUM(F17:K17)&lt;&gt;L17, "加總錯誤","")&amp;V17&amp;W17&amp;X17&amp;Y17&amp;Z17&amp;AA17&amp;AB17&amp;IF(F17&lt;&gt;SUM(F18:F19),"台灣-放款小計有誤","")&amp;IF(G17&lt;&gt;SUM(G18:G19),"大陸-放款小計有誤","")&amp;IF(H17&lt;&gt;SUM(H18:H19),"其他亞洲-放款小計有誤","")&amp;IF(I17&lt;&gt;SUM(I18:I19),"美洲-放款小計有誤","")&amp;IF(J17&lt;&gt;SUM(J18:J19),"歐洲-放款小計有誤","")&amp;IF(K17&lt;&gt;SUM(K18:K19),"其他-放款小計有誤","")&amp;IF(L17&lt;&gt;SUM(L18:L19),"合計-放款小計有誤","")</f>
        <v/>
      </c>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75" t="s">
        <v>835</v>
      </c>
      <c r="C18" s="76"/>
      <c r="D18" s="77" t="s">
        <v>837</v>
      </c>
      <c r="E18" s="78"/>
      <c r="F18" s="64"/>
      <c r="G18" s="59"/>
      <c r="H18" s="59"/>
      <c r="I18" s="59"/>
      <c r="J18" s="59"/>
      <c r="K18" s="59"/>
      <c r="L18" s="42"/>
      <c r="N18" s="46">
        <f t="shared" ref="N18:T19" si="16">INT(F18)</f>
        <v>0</v>
      </c>
      <c r="O18" s="46">
        <f t="shared" si="16"/>
        <v>0</v>
      </c>
      <c r="P18" s="46">
        <f t="shared" si="16"/>
        <v>0</v>
      </c>
      <c r="Q18" s="46">
        <f t="shared" si="16"/>
        <v>0</v>
      </c>
      <c r="R18" s="46">
        <f t="shared" si="16"/>
        <v>0</v>
      </c>
      <c r="S18" s="46">
        <f t="shared" si="16"/>
        <v>0</v>
      </c>
      <c r="T18" s="46">
        <f t="shared" si="16"/>
        <v>0</v>
      </c>
      <c r="V18" s="55" t="str">
        <f>IF(ISERROR(SUM(N18)),"F欄請輸入整數",IF(SUM(F18)=SUM(N18),"","F欄請輸入整數"))</f>
        <v/>
      </c>
      <c r="W18" s="55" t="str">
        <f>IF(ISERROR(SUM(O18)),"G欄請輸入整數",IF(SUM(G18)=SUM(O18),"","G欄請輸入整數"))</f>
        <v/>
      </c>
      <c r="X18" s="55" t="str">
        <f>IF(ISERROR(SUM(P18)),"H欄請輸入整數",IF(SUM(H18)=SUM(P18),"","H欄請輸入整數"))</f>
        <v/>
      </c>
      <c r="Y18" s="55" t="str">
        <f>IF(ISERROR(SUM(Q18)),"I欄請輸入整數",IF(SUM(I18)=SUM(Q18),"","I欄請輸入整數"))</f>
        <v/>
      </c>
      <c r="Z18" s="55" t="str">
        <f>IF(ISERROR(SUM(R18)),"J欄請輸入整數",IF(SUM(J18)=SUM(R18),"","J欄請輸入整數"))</f>
        <v/>
      </c>
      <c r="AA18" s="55" t="str">
        <f>IF(ISERROR(SUM(S18)),"K欄請輸入整數",IF(SUM(K18)=SUM(S18),"","K欄請輸入整數"))</f>
        <v/>
      </c>
      <c r="AB18" s="55" t="str">
        <f>IF(ISERROR(SUM(T18)),"L欄請輸入整數",IF(SUM(L18)=SUM(T18),"","L欄請輸入整數"))</f>
        <v/>
      </c>
    </row>
    <row r="19" spans="1:28" ht="25.15" customHeight="1" x14ac:dyDescent="0.3">
      <c r="A19" s="53" t="str">
        <f>IF(F19+G19+H19+I19+J19+K19&lt;&gt;L19, "加總錯誤","")&amp;V19&amp;W19&amp;X19&amp;Y19&amp;Z19&amp;AA19&amp;AB19</f>
        <v/>
      </c>
      <c r="B19" s="75" t="s">
        <v>836</v>
      </c>
      <c r="C19" s="76"/>
      <c r="D19" s="77" t="s">
        <v>838</v>
      </c>
      <c r="E19" s="78"/>
      <c r="F19" s="64"/>
      <c r="G19" s="59"/>
      <c r="H19" s="59"/>
      <c r="I19" s="59"/>
      <c r="J19" s="59"/>
      <c r="K19" s="59"/>
      <c r="L19" s="42"/>
      <c r="N19" s="46">
        <f t="shared" si="16"/>
        <v>0</v>
      </c>
      <c r="O19" s="46">
        <f t="shared" si="16"/>
        <v>0</v>
      </c>
      <c r="P19" s="46">
        <f t="shared" si="16"/>
        <v>0</v>
      </c>
      <c r="Q19" s="46">
        <f t="shared" si="16"/>
        <v>0</v>
      </c>
      <c r="R19" s="46">
        <f t="shared" si="16"/>
        <v>0</v>
      </c>
      <c r="S19" s="46">
        <f t="shared" si="16"/>
        <v>0</v>
      </c>
      <c r="T19" s="46">
        <f t="shared" si="16"/>
        <v>0</v>
      </c>
      <c r="V19" s="55" t="str">
        <f>IF(ISERROR(SUM(N19)),"F欄請輸入整數",IF(SUM(F19)=SUM(N19),"","F欄請輸入整數"))</f>
        <v/>
      </c>
      <c r="W19" s="55" t="str">
        <f>IF(ISERROR(SUM(O19)),"G欄請輸入整數",IF(SUM(G19)=SUM(O19),"","G欄請輸入整數"))</f>
        <v/>
      </c>
      <c r="X19" s="55" t="str">
        <f>IF(ISERROR(SUM(P19)),"H欄請輸入整數",IF(SUM(H19)=SUM(P19),"","H欄請輸入整數"))</f>
        <v/>
      </c>
      <c r="Y19" s="55" t="str">
        <f>IF(ISERROR(SUM(Q19)),"I欄請輸入整數",IF(SUM(I19)=SUM(Q19),"","I欄請輸入整數"))</f>
        <v/>
      </c>
      <c r="Z19" s="55" t="str">
        <f>IF(ISERROR(SUM(R19)),"J欄請輸入整數",IF(SUM(J19)=SUM(R19),"","J欄請輸入整數"))</f>
        <v/>
      </c>
      <c r="AA19" s="55" t="str">
        <f>IF(ISERROR(SUM(S19)),"K欄請輸入整數",IF(SUM(K19)=SUM(S19),"","K欄請輸入整數"))</f>
        <v/>
      </c>
      <c r="AB19" s="55" t="str">
        <f>IF(ISERROR(SUM(T19)),"L欄請輸入整數",IF(SUM(L19)=SUM(T19),"","L欄請輸入整數"))</f>
        <v/>
      </c>
    </row>
    <row r="20" spans="1:28" ht="25.15" customHeight="1" x14ac:dyDescent="0.3">
      <c r="A20" s="53" t="str">
        <f>IF(SUM(F20:K20)&lt;&gt;L20, "加總錯誤","")&amp;V20&amp;W20&amp;X20&amp;Y20&amp;Z20&amp;AA20&amp;AB20&amp;IF(F20&lt;&gt;SUM(F21:F22),"台灣-衍生性金融商品小計有誤","")&amp;IF(G20&lt;&gt;SUM(G21:G22),"大陸-衍生性金融商品小計有誤","")&amp;IF(H20&lt;&gt;SUM(H21:H22),"其他亞洲-衍生性金融商品小計有誤","")&amp;IF(I20&lt;&gt;SUM(I21:I22),"美洲-衍生性金融商品小計有誤","")&amp;IF(J20&lt;&gt;SUM(J21:J22),"歐洲-衍生性金融商品小計有誤","")&amp;IF(K20&lt;&gt;SUM(K21:K22),"其他-衍生性金融商品小計有誤","")&amp;IF(L20&lt;&gt;SUM(L21:L22),"合計-衍生性金融商品小計有誤","")</f>
        <v/>
      </c>
      <c r="B20" s="14" t="s">
        <v>801</v>
      </c>
      <c r="C20" s="11" t="s">
        <v>830</v>
      </c>
      <c r="D20" s="17"/>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t="str">
        <f>IF(F21+G21+H21+I21+J21+K21&lt;&gt;L21, "加總錯誤","")&amp;V21&amp;W21&amp;X21&amp;Y21&amp;Z21&amp;AA21&amp;AB21</f>
        <v/>
      </c>
      <c r="B21" s="14" t="s">
        <v>802</v>
      </c>
      <c r="C21" s="11"/>
      <c r="D21" s="16" t="s">
        <v>803</v>
      </c>
      <c r="E21" s="13"/>
      <c r="F21" s="59"/>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t="str">
        <f>IF(F22+G22+H22+I22+J22+K22&lt;&gt;L22, "加總錯誤","")&amp;V122&amp;W22&amp;X22&amp;Y22&amp;Z22&amp;AA22&amp;AB22</f>
        <v/>
      </c>
      <c r="B22" s="14" t="s">
        <v>804</v>
      </c>
      <c r="C22" s="11"/>
      <c r="D22" s="16" t="s">
        <v>805</v>
      </c>
      <c r="E22" s="13"/>
      <c r="F22" s="59"/>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t="str">
        <f>IF(F23+G23+H23+I23+J23+K23&lt;&gt;L23, "加總錯誤","")&amp;V23&amp;W23&amp;X23&amp;Y23&amp;Z23&amp;AA23&amp;AB23</f>
        <v/>
      </c>
      <c r="B23" s="14" t="s">
        <v>806</v>
      </c>
      <c r="C23" s="11" t="s">
        <v>807</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t="str">
        <f>IF(F24+G24+H24+I24+J24+K24&lt;&gt;L24, "加總錯誤","")&amp;V24&amp;W24&amp;X24&amp;Y24&amp;Z24&amp;AA24&amp;AB24</f>
        <v/>
      </c>
      <c r="B24" s="14" t="s">
        <v>808</v>
      </c>
      <c r="C24" s="11" t="s">
        <v>809</v>
      </c>
      <c r="D24" s="17"/>
      <c r="E24" s="13"/>
      <c r="F24" s="64"/>
      <c r="G24" s="59"/>
      <c r="H24" s="59"/>
      <c r="I24" s="59"/>
      <c r="J24" s="59"/>
      <c r="K24" s="59"/>
      <c r="L24" s="42"/>
      <c r="N24" s="46">
        <f t="shared" si="2"/>
        <v>0</v>
      </c>
      <c r="O24" s="46">
        <f t="shared" si="3"/>
        <v>0</v>
      </c>
      <c r="P24" s="46">
        <f t="shared" si="4"/>
        <v>0</v>
      </c>
      <c r="Q24" s="46">
        <f t="shared" si="5"/>
        <v>0</v>
      </c>
      <c r="R24" s="46">
        <f t="shared" si="6"/>
        <v>0</v>
      </c>
      <c r="S24" s="46">
        <f t="shared" si="7"/>
        <v>0</v>
      </c>
      <c r="T24" s="46">
        <f t="shared" si="8"/>
        <v>0</v>
      </c>
      <c r="V24" s="55" t="str">
        <f t="shared" si="9"/>
        <v/>
      </c>
      <c r="W24" s="55" t="str">
        <f t="shared" si="10"/>
        <v/>
      </c>
      <c r="X24" s="55" t="str">
        <f t="shared" si="11"/>
        <v/>
      </c>
      <c r="Y24" s="55" t="str">
        <f t="shared" si="15"/>
        <v/>
      </c>
      <c r="Z24" s="55" t="str">
        <f t="shared" si="12"/>
        <v/>
      </c>
      <c r="AA24" s="55" t="str">
        <f t="shared" si="13"/>
        <v/>
      </c>
      <c r="AB24" s="55" t="str">
        <f t="shared" si="14"/>
        <v/>
      </c>
    </row>
    <row r="25" spans="1:28" ht="25.15" customHeight="1" x14ac:dyDescent="0.3">
      <c r="A25" s="53" t="str">
        <f>IF(F25+G25+H25+I25+J25+K25&lt;&gt;L25, "加總錯誤","")&amp;V25&amp;W25&amp;X25&amp;Y25&amp;Z25&amp;AA25&amp;AB25</f>
        <v/>
      </c>
      <c r="B25" s="14" t="s">
        <v>810</v>
      </c>
      <c r="C25" s="11" t="s">
        <v>811</v>
      </c>
      <c r="D25" s="17"/>
      <c r="E25" s="13"/>
      <c r="F25" s="64"/>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53" t="str">
        <f>IF(F26+G26+H26+I26+J26+K26&lt;&gt;L26, "加總錯誤","")&amp;V26&amp;W26&amp;X26&amp;Y26&amp;Z26&amp;AA26&amp;AB26</f>
        <v/>
      </c>
      <c r="B26" s="14" t="s">
        <v>839</v>
      </c>
      <c r="C26" s="11" t="s">
        <v>840</v>
      </c>
      <c r="D26" s="17"/>
      <c r="E26" s="13"/>
      <c r="F26" s="59"/>
      <c r="G26" s="59"/>
      <c r="H26" s="59"/>
      <c r="I26" s="59"/>
      <c r="J26" s="59"/>
      <c r="K26" s="59"/>
      <c r="L26" s="42"/>
      <c r="N26" s="46">
        <f t="shared" ref="N26:T26" si="17">INT(F26)</f>
        <v>0</v>
      </c>
      <c r="O26" s="46">
        <f t="shared" si="17"/>
        <v>0</v>
      </c>
      <c r="P26" s="46">
        <f t="shared" si="17"/>
        <v>0</v>
      </c>
      <c r="Q26" s="46">
        <f t="shared" si="17"/>
        <v>0</v>
      </c>
      <c r="R26" s="46">
        <f t="shared" si="17"/>
        <v>0</v>
      </c>
      <c r="S26" s="46">
        <f t="shared" si="17"/>
        <v>0</v>
      </c>
      <c r="T26" s="46">
        <f t="shared" si="17"/>
        <v>0</v>
      </c>
      <c r="V26" s="55"/>
      <c r="W26" s="55"/>
      <c r="X26" s="55"/>
      <c r="Y26" s="55"/>
      <c r="Z26" s="55"/>
      <c r="AA26" s="55"/>
      <c r="AB26" s="55"/>
    </row>
    <row r="27" spans="1:28" ht="25.15" customHeight="1" thickBot="1" x14ac:dyDescent="0.35">
      <c r="A27" s="72" t="str">
        <f>IF(F27+G27+H27+I27+J27+K27&lt;&gt;L27, "加總錯誤","")&amp;V27&amp;W27&amp;X27&amp;Y27&amp;Z27&amp;AA27&amp;AB27</f>
        <v/>
      </c>
      <c r="B27" s="69" t="s">
        <v>812</v>
      </c>
      <c r="C27" s="19" t="s">
        <v>813</v>
      </c>
      <c r="D27" s="20"/>
      <c r="F27" s="59"/>
      <c r="G27" s="59"/>
      <c r="H27" s="59"/>
      <c r="I27" s="59"/>
      <c r="J27" s="59"/>
      <c r="K27" s="59"/>
      <c r="L27" s="42"/>
      <c r="N27" s="46">
        <f t="shared" si="2"/>
        <v>0</v>
      </c>
      <c r="O27" s="46">
        <f t="shared" si="3"/>
        <v>0</v>
      </c>
      <c r="P27" s="46">
        <f t="shared" si="4"/>
        <v>0</v>
      </c>
      <c r="Q27" s="46">
        <f t="shared" si="5"/>
        <v>0</v>
      </c>
      <c r="R27" s="46">
        <f t="shared" si="6"/>
        <v>0</v>
      </c>
      <c r="S27" s="46">
        <f t="shared" si="7"/>
        <v>0</v>
      </c>
      <c r="T27" s="46">
        <f t="shared" si="8"/>
        <v>0</v>
      </c>
      <c r="V27" s="55" t="str">
        <f t="shared" si="9"/>
        <v/>
      </c>
      <c r="W27" s="55" t="str">
        <f t="shared" si="10"/>
        <v/>
      </c>
      <c r="X27" s="55" t="str">
        <f t="shared" si="11"/>
        <v/>
      </c>
      <c r="Y27" s="55" t="str">
        <f t="shared" si="15"/>
        <v/>
      </c>
      <c r="Z27" s="55" t="str">
        <f t="shared" si="12"/>
        <v/>
      </c>
      <c r="AA27" s="55" t="str">
        <f t="shared" si="13"/>
        <v/>
      </c>
      <c r="AB27" s="55" t="str">
        <f t="shared" si="14"/>
        <v/>
      </c>
    </row>
    <row r="28" spans="1:28" ht="25.15" customHeight="1" x14ac:dyDescent="0.3">
      <c r="A28" s="73" t="str">
        <f>IF(SUM(F28:K28)&lt;&gt;L28, "加總錯誤","")&amp;V28&amp;W28&amp;X28&amp;Y28&amp;Z28&amp;AA28&amp;AB28</f>
        <v/>
      </c>
      <c r="B28" s="21" t="s">
        <v>814</v>
      </c>
      <c r="C28" s="95" t="s">
        <v>815</v>
      </c>
      <c r="D28" s="96"/>
      <c r="E28" s="97"/>
      <c r="F28" s="41"/>
      <c r="G28" s="41"/>
      <c r="H28" s="41"/>
      <c r="I28" s="41"/>
      <c r="J28" s="43"/>
      <c r="K28" s="44"/>
      <c r="L28" s="60"/>
      <c r="N28" s="46">
        <f t="shared" si="2"/>
        <v>0</v>
      </c>
      <c r="O28" s="46">
        <f t="shared" si="3"/>
        <v>0</v>
      </c>
      <c r="P28" s="46">
        <f t="shared" si="4"/>
        <v>0</v>
      </c>
      <c r="Q28" s="46">
        <f t="shared" si="5"/>
        <v>0</v>
      </c>
      <c r="R28" s="46">
        <f t="shared" si="6"/>
        <v>0</v>
      </c>
      <c r="S28" s="46">
        <f t="shared" si="7"/>
        <v>0</v>
      </c>
      <c r="T28" s="46">
        <f t="shared" si="8"/>
        <v>0</v>
      </c>
      <c r="V28" s="55" t="str">
        <f t="shared" si="9"/>
        <v/>
      </c>
      <c r="W28" s="55" t="str">
        <f t="shared" si="10"/>
        <v/>
      </c>
      <c r="X28" s="55" t="str">
        <f t="shared" si="11"/>
        <v/>
      </c>
      <c r="Y28" s="55" t="str">
        <f t="shared" si="15"/>
        <v/>
      </c>
      <c r="Z28" s="55" t="str">
        <f t="shared" si="12"/>
        <v/>
      </c>
      <c r="AA28" s="55" t="str">
        <f t="shared" si="13"/>
        <v/>
      </c>
      <c r="AB28" s="55" t="str">
        <f t="shared" si="14"/>
        <v/>
      </c>
    </row>
    <row r="29" spans="1:28" ht="6" customHeight="1" x14ac:dyDescent="0.3">
      <c r="B29" s="6"/>
      <c r="C29" s="2"/>
      <c r="D29" s="3"/>
      <c r="E29" s="3"/>
      <c r="F29" s="57"/>
      <c r="G29" s="55"/>
      <c r="H29" s="55"/>
      <c r="I29" s="55"/>
      <c r="J29" s="55"/>
      <c r="K29" s="55"/>
    </row>
    <row r="30" spans="1:28" ht="16.149999999999999" customHeight="1" x14ac:dyDescent="0.3">
      <c r="B30" s="90" t="s">
        <v>816</v>
      </c>
      <c r="C30" s="91"/>
      <c r="D30" s="91"/>
      <c r="E30" s="91"/>
      <c r="F30" s="91"/>
    </row>
    <row r="31" spans="1:28" ht="16.149999999999999" customHeight="1" x14ac:dyDescent="0.3">
      <c r="B31" s="84" t="s">
        <v>817</v>
      </c>
      <c r="C31" s="84"/>
      <c r="D31" s="84"/>
      <c r="E31" s="84"/>
      <c r="F31" s="84"/>
      <c r="G31" s="84"/>
      <c r="H31" s="84"/>
      <c r="I31" s="84"/>
      <c r="J31" s="84"/>
      <c r="K31" s="84"/>
      <c r="L31" s="84"/>
    </row>
    <row r="32" spans="1:28" ht="16.149999999999999" customHeight="1" x14ac:dyDescent="0.3">
      <c r="B32" s="84" t="s">
        <v>818</v>
      </c>
      <c r="C32" s="84"/>
      <c r="D32" s="84"/>
      <c r="E32" s="84"/>
      <c r="F32" s="84"/>
      <c r="G32" s="84"/>
      <c r="H32" s="84"/>
      <c r="I32" s="84"/>
      <c r="J32" s="84"/>
      <c r="K32" s="84"/>
      <c r="L32" s="84"/>
    </row>
    <row r="33" spans="2:12" ht="16.149999999999999" customHeight="1" x14ac:dyDescent="0.3">
      <c r="B33" s="84" t="s">
        <v>833</v>
      </c>
      <c r="C33" s="84"/>
      <c r="D33" s="84"/>
      <c r="E33" s="84"/>
      <c r="F33" s="84"/>
      <c r="G33" s="84"/>
      <c r="H33" s="84"/>
      <c r="I33" s="84"/>
      <c r="J33" s="84"/>
      <c r="K33" s="84"/>
      <c r="L33" s="84"/>
    </row>
    <row r="34" spans="2:12" ht="16.149999999999999" customHeight="1" x14ac:dyDescent="0.3">
      <c r="B34" s="85" t="s">
        <v>841</v>
      </c>
      <c r="C34" s="84"/>
      <c r="D34" s="84"/>
      <c r="E34" s="84"/>
      <c r="F34" s="84"/>
      <c r="G34" s="84"/>
      <c r="H34" s="84"/>
      <c r="I34" s="84"/>
      <c r="J34" s="84"/>
      <c r="K34" s="84"/>
      <c r="L34" s="84"/>
    </row>
    <row r="35" spans="2:12" ht="16.149999999999999" customHeight="1" x14ac:dyDescent="0.3">
      <c r="B35" s="84" t="s">
        <v>819</v>
      </c>
      <c r="C35" s="84"/>
      <c r="D35" s="84"/>
      <c r="E35" s="84"/>
      <c r="F35" s="84"/>
      <c r="G35" s="84"/>
      <c r="H35" s="84"/>
      <c r="I35" s="84"/>
      <c r="J35" s="84"/>
      <c r="K35" s="84"/>
      <c r="L35" s="84"/>
    </row>
    <row r="36" spans="2:12" ht="16.149999999999999" customHeight="1" x14ac:dyDescent="0.3">
      <c r="B36" s="84" t="s">
        <v>820</v>
      </c>
      <c r="C36" s="84"/>
      <c r="D36" s="84"/>
      <c r="E36" s="84"/>
      <c r="F36" s="84"/>
      <c r="G36" s="84"/>
      <c r="H36" s="84"/>
      <c r="I36" s="84"/>
      <c r="J36" s="84"/>
      <c r="K36" s="84"/>
      <c r="L36" s="84"/>
    </row>
    <row r="37" spans="2:12" ht="16.149999999999999" customHeight="1" x14ac:dyDescent="0.3">
      <c r="B37" s="84" t="s">
        <v>821</v>
      </c>
      <c r="C37" s="84"/>
      <c r="D37" s="84"/>
      <c r="E37" s="84"/>
      <c r="F37" s="84"/>
      <c r="G37" s="84"/>
      <c r="H37" s="84"/>
      <c r="I37" s="84"/>
      <c r="J37" s="84"/>
      <c r="K37" s="84"/>
      <c r="L37" s="84"/>
    </row>
    <row r="38" spans="2:12" ht="16.149999999999999" customHeight="1" x14ac:dyDescent="0.3">
      <c r="B38" s="74" t="s">
        <v>846</v>
      </c>
      <c r="C38" s="71"/>
      <c r="D38" s="71"/>
      <c r="E38" s="71"/>
      <c r="F38" s="71"/>
      <c r="G38" s="71"/>
      <c r="H38" s="71"/>
      <c r="I38" s="71"/>
      <c r="J38" s="71"/>
      <c r="K38" s="71"/>
      <c r="L38" s="71"/>
    </row>
    <row r="39" spans="2:12" ht="16.149999999999999" customHeight="1" x14ac:dyDescent="0.3">
      <c r="B39" s="74" t="s">
        <v>847</v>
      </c>
      <c r="C39" s="71"/>
      <c r="D39" s="71"/>
      <c r="E39" s="71"/>
      <c r="F39" s="71"/>
      <c r="G39" s="71"/>
      <c r="H39" s="71"/>
      <c r="I39" s="71"/>
      <c r="J39" s="71"/>
      <c r="K39" s="71"/>
      <c r="L39" s="71"/>
    </row>
    <row r="40" spans="2:12" ht="16.149999999999999" customHeight="1" x14ac:dyDescent="0.3">
      <c r="B40" s="84" t="s">
        <v>842</v>
      </c>
      <c r="C40" s="84"/>
      <c r="D40" s="84"/>
      <c r="E40" s="84"/>
      <c r="F40" s="84"/>
      <c r="G40" s="84"/>
      <c r="H40" s="84"/>
      <c r="I40" s="84"/>
      <c r="J40" s="84"/>
      <c r="K40" s="84"/>
      <c r="L40" s="84"/>
    </row>
    <row r="41" spans="2:12" ht="16.149999999999999" customHeight="1" x14ac:dyDescent="0.3">
      <c r="B41" s="84" t="s">
        <v>843</v>
      </c>
      <c r="C41" s="84"/>
      <c r="D41" s="84"/>
      <c r="E41" s="84"/>
      <c r="F41" s="84"/>
      <c r="G41" s="84"/>
      <c r="H41" s="84"/>
      <c r="I41" s="84"/>
      <c r="J41" s="84"/>
      <c r="K41" s="84"/>
      <c r="L41" s="84"/>
    </row>
    <row r="42" spans="2:12" ht="16.149999999999999" customHeight="1" x14ac:dyDescent="0.3">
      <c r="B42" s="79" t="s">
        <v>844</v>
      </c>
    </row>
    <row r="44" spans="2:12" x14ac:dyDescent="0.3">
      <c r="B44" s="68"/>
    </row>
    <row r="45" spans="2:12" x14ac:dyDescent="0.3">
      <c r="B45" s="68"/>
    </row>
    <row r="46" spans="2:12" x14ac:dyDescent="0.3">
      <c r="E46" s="22"/>
    </row>
  </sheetData>
  <mergeCells count="20">
    <mergeCell ref="A7:A8"/>
    <mergeCell ref="B41:L41"/>
    <mergeCell ref="B33:L33"/>
    <mergeCell ref="B34:L34"/>
    <mergeCell ref="B35:L35"/>
    <mergeCell ref="B36:L36"/>
    <mergeCell ref="B37:L37"/>
    <mergeCell ref="B40:L40"/>
    <mergeCell ref="B7:E7"/>
    <mergeCell ref="F7:L7"/>
    <mergeCell ref="B30:F30"/>
    <mergeCell ref="B31:L31"/>
    <mergeCell ref="B32:L32"/>
    <mergeCell ref="C8:E8"/>
    <mergeCell ref="C28:E28"/>
    <mergeCell ref="B1:D1"/>
    <mergeCell ref="B2:D2"/>
    <mergeCell ref="B3:D3"/>
    <mergeCell ref="B4:D4"/>
    <mergeCell ref="B5:D5"/>
  </mergeCells>
  <phoneticPr fontId="2" type="noConversion"/>
  <printOptions horizontalCentered="1"/>
  <pageMargins left="0.59055118110236227" right="0.59055118110236227" top="0.78740157480314965" bottom="0.59055118110236227" header="0.39370078740157483" footer="0.3937007874015748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8" t="s">
        <v>0</v>
      </c>
      <c r="B1" s="98"/>
      <c r="C1" s="98"/>
      <c r="D1" s="98"/>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FIL3</vt:lpstr>
      <vt:lpstr>國家代碼與地區對照表</vt:lpstr>
      <vt:lpstr>'FIL3'!Print_Area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2018-01-18T06:38:37Z</cp:lastPrinted>
  <dcterms:created xsi:type="dcterms:W3CDTF">2015-05-11T03:40:45Z</dcterms:created>
  <dcterms:modified xsi:type="dcterms:W3CDTF">2020-01-21T07:47:37Z</dcterms:modified>
</cp:coreProperties>
</file>