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570" yWindow="510" windowWidth="14550" windowHeight="7770"/>
  </bookViews>
  <sheets>
    <sheet name="FIL2" sheetId="1" r:id="rId1"/>
  </sheets>
  <externalReferences>
    <externalReference r:id="rId2"/>
    <externalReference r:id="rId3"/>
    <externalReference r:id="rId4"/>
  </externalReferences>
  <definedNames>
    <definedName name="kkk">'[1]表06-3'!$A$6</definedName>
    <definedName name="LBCell030">#REF!</definedName>
    <definedName name="LBCell111SUM">'[2]表11(總計)'!$E$6</definedName>
    <definedName name="LBCell150" localSheetId="0">#REF!</definedName>
    <definedName name="LBCell150">#REF!</definedName>
    <definedName name="LTCell030">#REF!</definedName>
    <definedName name="_xlnm.Print_Area" localSheetId="0">'FIL2'!$A$1:$F$72</definedName>
    <definedName name="_xlnm.Print_Titles" localSheetId="0">'FIL2'!$7:$8</definedName>
    <definedName name="Sheet01_1XXXX">[2]表01!$E$6</definedName>
    <definedName name="Sheet01_3XXXX">[2]表01!$E$282</definedName>
    <definedName name="Sheet01_4XXXX">[2]表01!$E$325</definedName>
    <definedName name="Sheet01_5XXXX">[2]表01!$E$361</definedName>
    <definedName name="SHT050BR1">'[2]表05(個人契約)'!$E$15:$E$21</definedName>
    <definedName name="SHT064TR11">'[3]表6-4'!$E$8:$E$12</definedName>
    <definedName name="SHT064TR21">'[3]表6-4'!$E$17:$E$24</definedName>
    <definedName name="SHT064TR31">'[3]表6-4'!$E$29:$E$34</definedName>
    <definedName name="SHT100TR1" localSheetId="0">#REF!</definedName>
    <definedName name="SHT100TR1">#REF!</definedName>
    <definedName name="SHT100TR2" localSheetId="0">#REF!</definedName>
    <definedName name="SHT100TR2">#REF!</definedName>
    <definedName name="SHT100TR3" localSheetId="0">#REF!</definedName>
    <definedName name="SHT100TR3">#REF!</definedName>
    <definedName name="SHT100TR4" localSheetId="0">#REF!</definedName>
    <definedName name="SHT100TR4">#REF!</definedName>
    <definedName name="SHT100TR5" localSheetId="0">#REF!</definedName>
    <definedName name="SHT100TR5">#REF!</definedName>
    <definedName name="SHT100TR6" localSheetId="0">#REF!</definedName>
    <definedName name="SHT100TR6">#REF!</definedName>
    <definedName name="SHT100TR7" localSheetId="0">#REF!</definedName>
    <definedName name="SHT100TR7">#REF!</definedName>
    <definedName name="SHT100TR8" localSheetId="0">#REF!</definedName>
    <definedName name="SHT100TR8">#REF!</definedName>
    <definedName name="SHT101TR11" localSheetId="0">#REF!</definedName>
    <definedName name="SHT101TR11">#REF!</definedName>
    <definedName name="SHT101TR12" localSheetId="0">#REF!</definedName>
    <definedName name="SHT101TR12">#REF!</definedName>
    <definedName name="SHT101TR13" localSheetId="0">#REF!</definedName>
    <definedName name="SHT101TR13">#REF!</definedName>
    <definedName name="SHT101TR14" localSheetId="0">#REF!</definedName>
    <definedName name="SHT101TR14">#REF!</definedName>
    <definedName name="SHT101TR21" localSheetId="0">#REF!</definedName>
    <definedName name="SHT101TR21">#REF!</definedName>
    <definedName name="SHT101TR22" localSheetId="0">#REF!</definedName>
    <definedName name="SHT101TR22">#REF!</definedName>
    <definedName name="SHT101TR23" localSheetId="0">#REF!</definedName>
    <definedName name="SHT101TR23">#REF!</definedName>
    <definedName name="SHT101TR24" localSheetId="0">#REF!</definedName>
    <definedName name="SHT101TR24">#REF!</definedName>
    <definedName name="SHT101TR31" localSheetId="0">#REF!</definedName>
    <definedName name="SHT101TR31">#REF!</definedName>
    <definedName name="SHT101TR32" localSheetId="0">#REF!</definedName>
    <definedName name="SHT101TR32">#REF!</definedName>
    <definedName name="SHT101TR33" localSheetId="0">#REF!</definedName>
    <definedName name="SHT101TR33">#REF!</definedName>
    <definedName name="SHT101TR34" localSheetId="0">#REF!</definedName>
    <definedName name="SHT101TR34">#REF!</definedName>
    <definedName name="SHT101TR41" localSheetId="0">#REF!</definedName>
    <definedName name="SHT101TR41">#REF!</definedName>
    <definedName name="SHT101TR42" localSheetId="0">#REF!</definedName>
    <definedName name="SHT101TR42">#REF!</definedName>
    <definedName name="SHT101TR43" localSheetId="0">#REF!</definedName>
    <definedName name="SHT101TR43">#REF!</definedName>
    <definedName name="SHT101TR44" localSheetId="0">#REF!</definedName>
    <definedName name="SHT101TR44">#REF!</definedName>
    <definedName name="SHT104TR11" localSheetId="0">#REF!</definedName>
    <definedName name="SHT104TR11">#REF!</definedName>
    <definedName name="SHT104TR21" localSheetId="0">#REF!</definedName>
    <definedName name="SHT104TR21">#REF!</definedName>
    <definedName name="SHT104TR31" localSheetId="0">#REF!</definedName>
    <definedName name="SHT104TR31">#REF!</definedName>
    <definedName name="test101" localSheetId="0">#REF!</definedName>
    <definedName name="test101">#REF!</definedName>
  </definedNames>
  <calcPr calcId="145621"/>
</workbook>
</file>

<file path=xl/calcChain.xml><?xml version="1.0" encoding="utf-8"?>
<calcChain xmlns="http://schemas.openxmlformats.org/spreadsheetml/2006/main">
  <c r="H36" i="1" l="1"/>
  <c r="J36" i="1" s="1"/>
  <c r="H33" i="1"/>
  <c r="J33" i="1" s="1"/>
  <c r="H31" i="1"/>
  <c r="J31" i="1" s="1"/>
  <c r="J9" i="1" l="1"/>
  <c r="BA1" i="1"/>
  <c r="BB1" i="1" s="1"/>
  <c r="F1" i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A19" i="1" s="1"/>
  <c r="H20" i="1"/>
  <c r="J20" i="1" s="1"/>
  <c r="A20" i="1" s="1"/>
  <c r="H23" i="1"/>
  <c r="J23" i="1" s="1"/>
  <c r="H24" i="1"/>
  <c r="J24" i="1" s="1"/>
  <c r="H25" i="1"/>
  <c r="J25" i="1" s="1"/>
  <c r="H26" i="1"/>
  <c r="J26" i="1" s="1"/>
  <c r="H27" i="1"/>
  <c r="J27" i="1" s="1"/>
  <c r="A27" i="1" s="1"/>
  <c r="H28" i="1"/>
  <c r="J28" i="1" s="1"/>
  <c r="A28" i="1" s="1"/>
  <c r="H29" i="1"/>
  <c r="J29" i="1" s="1"/>
  <c r="A29" i="1" s="1"/>
  <c r="H30" i="1"/>
  <c r="J30" i="1" s="1"/>
  <c r="A30" i="1" s="1"/>
  <c r="H34" i="1"/>
  <c r="J34" i="1" s="1"/>
  <c r="H35" i="1"/>
  <c r="J35" i="1" s="1"/>
  <c r="A35" i="1" s="1"/>
  <c r="H37" i="1"/>
  <c r="J37" i="1" s="1"/>
  <c r="A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A44" i="1" s="1"/>
  <c r="H51" i="1"/>
  <c r="J51" i="1" s="1"/>
  <c r="A51" i="1" s="1"/>
  <c r="H52" i="1"/>
  <c r="J52" i="1" s="1"/>
  <c r="A52" i="1" s="1"/>
  <c r="H53" i="1"/>
  <c r="J53" i="1" s="1"/>
  <c r="A53" i="1" s="1"/>
  <c r="H54" i="1"/>
  <c r="J54" i="1" s="1"/>
  <c r="A54" i="1" s="1"/>
  <c r="H55" i="1"/>
  <c r="J55" i="1" s="1"/>
  <c r="A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A64" i="1" s="1"/>
  <c r="H65" i="1"/>
  <c r="J65" i="1" s="1"/>
  <c r="A65" i="1" s="1"/>
  <c r="H66" i="1"/>
  <c r="J66" i="1" s="1"/>
  <c r="BC1" i="1" l="1"/>
  <c r="BD1" i="1"/>
  <c r="BE1" i="1" l="1"/>
</calcChain>
</file>

<file path=xl/sharedStrings.xml><?xml version="1.0" encoding="utf-8"?>
<sst xmlns="http://schemas.openxmlformats.org/spreadsheetml/2006/main" count="121" uniqueCount="105">
  <si>
    <t>千美元</t>
    <phoneticPr fontId="2" type="noConversion"/>
  </si>
  <si>
    <t>會                     計                     科                     目</t>
    <phoneticPr fontId="3" type="noConversion"/>
  </si>
  <si>
    <t>金      額</t>
    <phoneticPr fontId="3" type="noConversion"/>
  </si>
  <si>
    <t>編號</t>
    <phoneticPr fontId="3" type="noConversion"/>
  </si>
  <si>
    <t>名                                   稱</t>
    <phoneticPr fontId="3" type="noConversion"/>
  </si>
  <si>
    <t>營業收入</t>
    <phoneticPr fontId="2" type="noConversion"/>
  </si>
  <si>
    <t>保費收入</t>
    <phoneticPr fontId="2" type="noConversion"/>
  </si>
  <si>
    <t>簽單保費收入</t>
    <phoneticPr fontId="2" type="noConversion"/>
  </si>
  <si>
    <t>再保費收入</t>
    <phoneticPr fontId="2" type="noConversion"/>
  </si>
  <si>
    <t>減：再保費支出</t>
    <phoneticPr fontId="2" type="noConversion"/>
  </si>
  <si>
    <t>再保佣金收入</t>
    <phoneticPr fontId="2" type="noConversion"/>
  </si>
  <si>
    <t>手續費收入</t>
    <phoneticPr fontId="2" type="noConversion"/>
  </si>
  <si>
    <t>淨投資損益</t>
    <phoneticPr fontId="2" type="noConversion"/>
  </si>
  <si>
    <t>利息收入</t>
    <phoneticPr fontId="2" type="noConversion"/>
  </si>
  <si>
    <t>透過損益按公允價值衡量之金融資產及負債損益</t>
    <phoneticPr fontId="2" type="noConversion"/>
  </si>
  <si>
    <t>備供出售金融資產之已實現損益</t>
    <phoneticPr fontId="2" type="noConversion"/>
  </si>
  <si>
    <t>以成本衡量之金融資產及負債之已實現損益</t>
    <phoneticPr fontId="2" type="noConversion"/>
  </si>
  <si>
    <t>無活絡市場之債務工具投資損益之已實現損益</t>
    <phoneticPr fontId="2" type="noConversion"/>
  </si>
  <si>
    <t>持有至到期日金融資產之已實現損益</t>
    <phoneticPr fontId="2" type="noConversion"/>
  </si>
  <si>
    <t>採用權益法認列之關聯企業及合資損益之份額</t>
    <phoneticPr fontId="2" type="noConversion"/>
  </si>
  <si>
    <t>兌換損益─投資</t>
    <phoneticPr fontId="2" type="noConversion"/>
  </si>
  <si>
    <t>外匯價格變動準備淨變動</t>
    <phoneticPr fontId="2" type="noConversion"/>
  </si>
  <si>
    <t>投資性不動產損益</t>
    <phoneticPr fontId="2" type="noConversion"/>
  </si>
  <si>
    <t>其他淨投資損益</t>
    <phoneticPr fontId="2" type="noConversion"/>
  </si>
  <si>
    <t>其他營業收入</t>
    <phoneticPr fontId="2" type="noConversion"/>
  </si>
  <si>
    <t>分離帳戶保險商品收益</t>
    <phoneticPr fontId="2" type="noConversion"/>
  </si>
  <si>
    <t>41000</t>
    <phoneticPr fontId="2" type="noConversion"/>
  </si>
  <si>
    <t>營業收入合計</t>
    <phoneticPr fontId="2" type="noConversion"/>
  </si>
  <si>
    <t>營業成本</t>
    <phoneticPr fontId="2" type="noConversion"/>
  </si>
  <si>
    <t>51200</t>
    <phoneticPr fontId="2" type="noConversion"/>
  </si>
  <si>
    <t>保險賠款與給付</t>
    <phoneticPr fontId="2" type="noConversion"/>
  </si>
  <si>
    <t>減：攤回再保賠款與給付</t>
    <phoneticPr fontId="2" type="noConversion"/>
  </si>
  <si>
    <t>其他保險負債淨變動</t>
    <phoneticPr fontId="2" type="noConversion"/>
  </si>
  <si>
    <t>51380</t>
    <phoneticPr fontId="2" type="noConversion"/>
  </si>
  <si>
    <t>承保費用</t>
    <phoneticPr fontId="2" type="noConversion"/>
  </si>
  <si>
    <t>佣金費用</t>
    <phoneticPr fontId="2" type="noConversion"/>
  </si>
  <si>
    <t>其他營業成本</t>
    <phoneticPr fontId="2" type="noConversion"/>
  </si>
  <si>
    <t>分離帳戶保險商品費用</t>
    <phoneticPr fontId="2" type="noConversion"/>
  </si>
  <si>
    <t>51000</t>
    <phoneticPr fontId="2" type="noConversion"/>
  </si>
  <si>
    <t>營業成本合計</t>
    <phoneticPr fontId="2" type="noConversion"/>
  </si>
  <si>
    <t>營業費用</t>
    <phoneticPr fontId="2" type="noConversion"/>
  </si>
  <si>
    <t>營業利益 (損失)</t>
    <phoneticPr fontId="2" type="noConversion"/>
  </si>
  <si>
    <t>營業外收入及支出</t>
    <phoneticPr fontId="2" type="noConversion"/>
  </si>
  <si>
    <t>本期稅前純益 (純損)</t>
    <phoneticPr fontId="2" type="noConversion"/>
  </si>
  <si>
    <t>所得稅費用 (利益)</t>
    <phoneticPr fontId="2" type="noConversion"/>
  </si>
  <si>
    <t>本期淨利 (淨損)</t>
    <phoneticPr fontId="2" type="noConversion"/>
  </si>
  <si>
    <t>其他綜合損益 (稅後淨額)</t>
    <phoneticPr fontId="2" type="noConversion"/>
  </si>
  <si>
    <t>84000</t>
    <phoneticPr fontId="2" type="noConversion"/>
  </si>
  <si>
    <t>本期其他綜合損益 (稅後淨額)</t>
    <phoneticPr fontId="2" type="noConversion"/>
  </si>
  <si>
    <t>本期綜合損益總額</t>
    <phoneticPr fontId="2" type="noConversion"/>
  </si>
  <si>
    <t>註：</t>
    <phoneticPr fontId="2" type="noConversion"/>
  </si>
  <si>
    <t>年月</t>
    <phoneticPr fontId="3" type="noConversion"/>
  </si>
  <si>
    <t>編號</t>
    <phoneticPr fontId="3" type="noConversion"/>
  </si>
  <si>
    <t>版次</t>
    <phoneticPr fontId="3" type="noConversion"/>
  </si>
  <si>
    <t>FIL2</t>
    <phoneticPr fontId="2" type="noConversion"/>
  </si>
  <si>
    <t>檢核註記</t>
    <phoneticPr fontId="3" type="noConversion"/>
  </si>
  <si>
    <t>66000</t>
    <phoneticPr fontId="2" type="noConversion"/>
  </si>
  <si>
    <t>壽險業國際保險業務分公司綜合損益表</t>
    <phoneticPr fontId="2" type="noConversion"/>
  </si>
  <si>
    <r>
      <rPr>
        <sz val="12"/>
        <rFont val="新細明體"/>
        <family val="1"/>
        <charset val="136"/>
      </rPr>
      <t>報表日期：</t>
    </r>
    <phoneticPr fontId="2" type="noConversion"/>
  </si>
  <si>
    <t>報表編號：</t>
    <phoneticPr fontId="2" type="noConversion"/>
  </si>
  <si>
    <t>報表名稱：</t>
    <phoneticPr fontId="2" type="noConversion"/>
  </si>
  <si>
    <t>單          位：</t>
    <phoneticPr fontId="2" type="noConversion"/>
  </si>
  <si>
    <t>公司代號：</t>
    <phoneticPr fontId="3" type="noConversion"/>
  </si>
  <si>
    <t>1. 資料範圍：自本會計年度1月1日起至本月底止。</t>
  </si>
  <si>
    <t>2. 本表會計科目之定義，請參閱「保險業財務報告編製準則」及「人壽保險業會計制度範本」。</t>
  </si>
  <si>
    <t>3. 本表金額請以等值千美元填列，各外幣間轉換匯率無特定規範。</t>
  </si>
  <si>
    <t>4. 灰色網底儲存格不需填列。</t>
  </si>
  <si>
    <t>透過其他綜合損益按公允價值衡量之金融資產已實現損益</t>
    <phoneticPr fontId="2" type="noConversion"/>
  </si>
  <si>
    <t>除列按攤銷後成本衡量之金融資產淨損益</t>
    <phoneticPr fontId="2" type="noConversion"/>
  </si>
  <si>
    <t>投資之預期信用減損損失及迴轉利益</t>
    <phoneticPr fontId="2" type="noConversion"/>
  </si>
  <si>
    <t>金融資產重分類損益</t>
    <phoneticPr fontId="2" type="noConversion"/>
  </si>
  <si>
    <t>民國107年  月</t>
    <phoneticPr fontId="2" type="noConversion"/>
  </si>
  <si>
    <t>107年1月版</t>
    <phoneticPr fontId="3" type="noConversion"/>
  </si>
  <si>
    <t>41527</t>
    <phoneticPr fontId="2" type="noConversion"/>
  </si>
  <si>
    <t>41526</t>
    <phoneticPr fontId="2" type="noConversion"/>
  </si>
  <si>
    <t>41585</t>
    <phoneticPr fontId="2" type="noConversion"/>
  </si>
  <si>
    <t>41528</t>
    <phoneticPr fontId="2" type="noConversion"/>
  </si>
  <si>
    <t>投資減損損失及迴轉利益</t>
    <phoneticPr fontId="2" type="noConversion"/>
  </si>
  <si>
    <t>41600</t>
    <phoneticPr fontId="2" type="noConversion"/>
  </si>
  <si>
    <t xml:space="preserve"> 41595</t>
    <phoneticPr fontId="2" type="noConversion"/>
  </si>
  <si>
    <t>減：未滿期保費準備淨變動</t>
    <phoneticPr fontId="2" type="noConversion"/>
  </si>
  <si>
    <t>自留滿期保費收入</t>
    <phoneticPr fontId="2" type="noConversion"/>
  </si>
  <si>
    <t>其他投資減損損失及迴轉利益</t>
    <phoneticPr fontId="2" type="noConversion"/>
  </si>
  <si>
    <t>採用覆蓋法重分類之損益</t>
    <phoneticPr fontId="2" type="noConversion"/>
  </si>
  <si>
    <t>自留保險賠款與給付</t>
    <phoneticPr fontId="2" type="noConversion"/>
  </si>
  <si>
    <t>具金融商品性質之保險契約準備淨變動</t>
    <phoneticPr fontId="2" type="noConversion"/>
  </si>
  <si>
    <t>51700</t>
    <phoneticPr fontId="2" type="noConversion"/>
  </si>
  <si>
    <t>財務成本</t>
    <phoneticPr fontId="2" type="noConversion"/>
  </si>
  <si>
    <t>刪除</t>
    <phoneticPr fontId="2" type="noConversion"/>
  </si>
  <si>
    <t>新增</t>
    <phoneticPr fontId="2" type="noConversion"/>
  </si>
  <si>
    <t>51320</t>
    <phoneticPr fontId="2" type="noConversion"/>
  </si>
  <si>
    <t>51330</t>
    <phoneticPr fontId="2" type="noConversion"/>
  </si>
  <si>
    <t>賠款準備淨變動</t>
    <phoneticPr fontId="2" type="noConversion"/>
  </si>
  <si>
    <t>責任準備淨變動</t>
    <phoneticPr fontId="2" type="noConversion"/>
  </si>
  <si>
    <t>51340</t>
    <phoneticPr fontId="2" type="noConversion"/>
  </si>
  <si>
    <t>特別準備淨變動</t>
    <phoneticPr fontId="2" type="noConversion"/>
  </si>
  <si>
    <t>51350</t>
    <phoneticPr fontId="2" type="noConversion"/>
  </si>
  <si>
    <t>保費不足準備淨變動</t>
    <phoneticPr fontId="2" type="noConversion"/>
  </si>
  <si>
    <t>51360</t>
    <phoneticPr fontId="2" type="noConversion"/>
  </si>
  <si>
    <t>負債適足準備淨變動</t>
    <phoneticPr fontId="2" type="noConversion"/>
  </si>
  <si>
    <t>51370</t>
    <phoneticPr fontId="2" type="noConversion"/>
  </si>
  <si>
    <t>其他準備淨變動</t>
    <phoneticPr fontId="2" type="noConversion"/>
  </si>
  <si>
    <t>新增</t>
    <phoneticPr fontId="2" type="noConversion"/>
  </si>
  <si>
    <t>刪除</t>
    <phoneticPr fontId="2" type="noConversion"/>
  </si>
  <si>
    <t>修改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</si>
</sst>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;[Red]\-#,##0\ "/>
    <numFmt numFmtId="177" formatCode="#,##0_);[Red]\(#,##0\)"/>
  </numFmts>
  <fonts count="44">
    <font>
      <sz val="14"/>
      <color theme="1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1"/>
      <name val="新細明體"/>
      <family val="1"/>
      <charset val="136"/>
    </font>
    <font>
      <sz val="11"/>
      <name val="新細明體"/>
      <family val="1"/>
      <charset val="136"/>
    </font>
    <font>
      <sz val="10"/>
      <name val="Arial"/>
      <family val="2"/>
    </font>
    <font>
      <sz val="10"/>
      <name val="Helv"/>
      <family val="2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sz val="10"/>
      <color indexed="8"/>
      <name val="Arial"/>
      <family val="2"/>
    </font>
    <font>
      <sz val="10"/>
      <name val="細明體"/>
      <family val="3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name val="標楷體"/>
      <family val="4"/>
      <charset val="136"/>
    </font>
    <font>
      <sz val="12"/>
      <color indexed="0"/>
      <name val="新細明體"/>
      <family val="1"/>
      <charset val="136"/>
    </font>
    <font>
      <sz val="10"/>
      <color indexed="18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FF0000"/>
      <name val="Times New Roman"/>
      <family val="1"/>
    </font>
    <font>
      <sz val="1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trike/>
      <sz val="12"/>
      <color rgb="FF0000FF"/>
      <name val="新細明體"/>
      <family val="1"/>
      <charset val="136"/>
    </font>
    <font>
      <strike/>
      <sz val="12"/>
      <color rgb="FF0000FF"/>
      <name val="新細明體"/>
      <family val="1"/>
      <charset val="136"/>
      <scheme val="minor"/>
    </font>
    <font>
      <sz val="12"/>
      <color rgb="FF0000FF"/>
      <name val="Times New Roman"/>
      <family val="1"/>
    </font>
    <font>
      <sz val="12"/>
      <color rgb="FF008000"/>
      <name val="新細明體"/>
      <family val="1"/>
      <charset val="136"/>
      <scheme val="minor"/>
    </font>
    <font>
      <sz val="12"/>
      <color rgb="FF0000FF"/>
      <name val="新細明體"/>
      <family val="1"/>
      <charset val="136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B2B2B2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0">
    <xf numFmtId="0" fontId="0" fillId="0" borderId="0">
      <alignment vertical="center"/>
    </xf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24" fillId="23" borderId="7" applyNumberFormat="0" applyFon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9" fillId="0" borderId="0"/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9" fillId="0" borderId="0"/>
    <xf numFmtId="0" fontId="5" fillId="0" borderId="0"/>
    <xf numFmtId="0" fontId="1" fillId="0" borderId="0">
      <alignment vertical="center"/>
    </xf>
    <xf numFmtId="43" fontId="1" fillId="0" borderId="0" applyFont="0" applyFill="0" applyBorder="0" applyAlignment="0" applyProtection="0"/>
    <xf numFmtId="0" fontId="9" fillId="0" borderId="0"/>
    <xf numFmtId="0" fontId="30" fillId="0" borderId="0">
      <alignment horizontal="center"/>
    </xf>
    <xf numFmtId="0" fontId="30" fillId="0" borderId="0">
      <alignment horizontal="left"/>
    </xf>
    <xf numFmtId="0" fontId="30" fillId="0" borderId="0">
      <alignment horizontal="left"/>
    </xf>
    <xf numFmtId="177" fontId="31" fillId="0" borderId="10">
      <alignment horizontal="right"/>
    </xf>
  </cellStyleXfs>
  <cellXfs count="63">
    <xf numFmtId="0" fontId="0" fillId="0" borderId="0" xfId="0">
      <alignment vertical="center"/>
    </xf>
    <xf numFmtId="0" fontId="32" fillId="0" borderId="0" xfId="0" applyFont="1" applyFill="1" applyBorder="1">
      <alignment vertical="center"/>
    </xf>
    <xf numFmtId="0" fontId="32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2" fillId="0" borderId="0" xfId="0" applyFont="1" applyFill="1" applyBorder="1" applyAlignment="1">
      <alignment horizontal="right" vertical="center"/>
    </xf>
    <xf numFmtId="0" fontId="33" fillId="0" borderId="12" xfId="0" applyFont="1" applyFill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176" fontId="34" fillId="24" borderId="11" xfId="0" applyNumberFormat="1" applyFont="1" applyFill="1" applyBorder="1">
      <alignment vertical="center"/>
    </xf>
    <xf numFmtId="0" fontId="33" fillId="0" borderId="12" xfId="0" applyFont="1" applyFill="1" applyBorder="1" applyAlignment="1">
      <alignment horizontal="left" vertical="center"/>
    </xf>
    <xf numFmtId="0" fontId="33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2" fillId="0" borderId="0" xfId="0" applyFont="1" applyBorder="1">
      <alignment vertical="center"/>
    </xf>
    <xf numFmtId="176" fontId="32" fillId="0" borderId="0" xfId="0" applyNumberFormat="1" applyFont="1">
      <alignment vertical="center"/>
    </xf>
    <xf numFmtId="0" fontId="5" fillId="0" borderId="0" xfId="0" applyFont="1" applyAlignment="1" applyProtection="1">
      <protection locked="0"/>
    </xf>
    <xf numFmtId="0" fontId="5" fillId="0" borderId="0" xfId="162" applyFont="1" applyProtection="1">
      <protection locked="0"/>
    </xf>
    <xf numFmtId="0" fontId="5" fillId="0" borderId="0" xfId="162" applyFont="1"/>
    <xf numFmtId="0" fontId="29" fillId="0" borderId="0" xfId="0" applyFont="1" applyAlignment="1"/>
    <xf numFmtId="0" fontId="35" fillId="0" borderId="0" xfId="0" applyFont="1" applyAlignment="1">
      <alignment vertical="center"/>
    </xf>
    <xf numFmtId="0" fontId="36" fillId="0" borderId="0" xfId="162" applyFont="1"/>
    <xf numFmtId="0" fontId="35" fillId="0" borderId="0" xfId="0" applyFont="1">
      <alignment vertical="center"/>
    </xf>
    <xf numFmtId="0" fontId="35" fillId="0" borderId="0" xfId="0" applyFont="1" applyFill="1" applyBorder="1">
      <alignment vertical="center"/>
    </xf>
    <xf numFmtId="0" fontId="4" fillId="0" borderId="0" xfId="0" applyFont="1" applyBorder="1" applyAlignment="1">
      <alignment vertical="center"/>
    </xf>
    <xf numFmtId="0" fontId="38" fillId="0" borderId="12" xfId="0" applyFont="1" applyBorder="1" applyAlignment="1">
      <alignment vertical="center"/>
    </xf>
    <xf numFmtId="0" fontId="38" fillId="0" borderId="12" xfId="0" applyFont="1" applyFill="1" applyBorder="1" applyAlignment="1">
      <alignment horizontal="left" vertical="center"/>
    </xf>
    <xf numFmtId="0" fontId="39" fillId="0" borderId="12" xfId="0" applyFont="1" applyBorder="1" applyAlignment="1">
      <alignment vertical="center"/>
    </xf>
    <xf numFmtId="0" fontId="39" fillId="0" borderId="12" xfId="0" applyFont="1" applyFill="1" applyBorder="1" applyAlignment="1">
      <alignment horizontal="left" vertical="center"/>
    </xf>
    <xf numFmtId="0" fontId="40" fillId="0" borderId="12" xfId="0" applyFont="1" applyBorder="1" applyAlignment="1">
      <alignment vertical="center"/>
    </xf>
    <xf numFmtId="0" fontId="40" fillId="0" borderId="12" xfId="0" applyFont="1" applyFill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176" fontId="41" fillId="25" borderId="11" xfId="0" quotePrefix="1" applyNumberFormat="1" applyFont="1" applyFill="1" applyBorder="1" applyAlignment="1" applyProtection="1">
      <alignment horizontal="right" vertical="center"/>
      <protection locked="0"/>
    </xf>
    <xf numFmtId="176" fontId="41" fillId="25" borderId="11" xfId="0" applyNumberFormat="1" applyFont="1" applyFill="1" applyBorder="1" applyAlignment="1" applyProtection="1">
      <alignment horizontal="right" vertical="center"/>
      <protection locked="0"/>
    </xf>
    <xf numFmtId="176" fontId="41" fillId="24" borderId="11" xfId="0" applyNumberFormat="1" applyFont="1" applyFill="1" applyBorder="1" applyAlignment="1">
      <alignment horizontal="right" vertical="center"/>
    </xf>
    <xf numFmtId="49" fontId="4" fillId="0" borderId="13" xfId="0" applyNumberFormat="1" applyFont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39" fillId="0" borderId="13" xfId="0" applyNumberFormat="1" applyFont="1" applyFill="1" applyBorder="1" applyAlignment="1">
      <alignment horizontal="center" vertical="center"/>
    </xf>
    <xf numFmtId="49" fontId="35" fillId="0" borderId="13" xfId="0" applyNumberFormat="1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38" fillId="0" borderId="11" xfId="163" applyFont="1" applyFill="1" applyBorder="1">
      <alignment vertical="center"/>
    </xf>
    <xf numFmtId="0" fontId="38" fillId="0" borderId="11" xfId="163" applyNumberFormat="1" applyFont="1" applyFill="1" applyBorder="1" applyAlignment="1">
      <alignment vertical="center"/>
    </xf>
    <xf numFmtId="0" fontId="38" fillId="0" borderId="11" xfId="163" applyFont="1" applyFill="1" applyBorder="1" applyAlignment="1">
      <alignment horizontal="center" vertical="center"/>
    </xf>
    <xf numFmtId="0" fontId="35" fillId="0" borderId="12" xfId="0" applyFont="1" applyBorder="1" applyAlignment="1">
      <alignment vertical="center"/>
    </xf>
    <xf numFmtId="0" fontId="35" fillId="0" borderId="12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center" vertical="center" wrapText="1"/>
    </xf>
    <xf numFmtId="0" fontId="1" fillId="0" borderId="11" xfId="163" applyNumberFormat="1" applyFont="1" applyFill="1" applyBorder="1" applyAlignment="1">
      <alignment horizontal="center" vertical="center" wrapText="1"/>
    </xf>
    <xf numFmtId="49" fontId="37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2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1" fillId="0" borderId="0" xfId="158" applyNumberFormat="1" applyFont="1" applyAlignment="1">
      <alignment horizontal="distributed" vertical="center"/>
    </xf>
    <xf numFmtId="49" fontId="4" fillId="25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158" applyFont="1" applyAlignment="1" applyProtection="1">
      <alignment horizontal="distributed" vertical="center"/>
    </xf>
    <xf numFmtId="0" fontId="1" fillId="25" borderId="0" xfId="0" applyFont="1" applyFill="1" applyBorder="1" applyAlignment="1" applyProtection="1">
      <alignment vertical="center"/>
      <protection locked="0"/>
    </xf>
    <xf numFmtId="0" fontId="4" fillId="25" borderId="0" xfId="0" applyFont="1" applyFill="1" applyBorder="1" applyAlignment="1" applyProtection="1">
      <alignment vertical="center"/>
      <protection locked="0"/>
    </xf>
    <xf numFmtId="0" fontId="1" fillId="0" borderId="0" xfId="158" applyFont="1" applyAlignment="1" applyProtection="1">
      <alignment horizontal="distributed"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2" fillId="0" borderId="12" xfId="0" applyFont="1" applyBorder="1" applyAlignment="1">
      <alignment horizontal="center" vertical="center"/>
    </xf>
  </cellXfs>
  <cellStyles count="170">
    <cellStyle name="_Foreign Brokerage 08-20110104" xfId="1"/>
    <cellStyle name="_Foreign Equity08-20101231" xfId="2"/>
    <cellStyle name="_M_FS8700_201012_2" xfId="3"/>
    <cellStyle name="_M_FS8700_201106_2" xfId="4"/>
    <cellStyle name="_M_FS8700_201107_2-1" xfId="5"/>
    <cellStyle name="_Monthly-TSA債券庫存月報表-FBFE-20111130" xfId="6"/>
    <cellStyle name="_Weekly-TSA債券庫存周報表-FBFE-20110729_incd LATE" xfId="7"/>
    <cellStyle name="_證券商受託買賣外國有價證券統計報表(99 11 26)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al 10" xfId="45"/>
    <cellStyle name="Normal 100" xfId="46"/>
    <cellStyle name="Normal 101" xfId="47"/>
    <cellStyle name="Normal 102" xfId="48"/>
    <cellStyle name="Normal 103" xfId="49"/>
    <cellStyle name="Normal 104" xfId="50"/>
    <cellStyle name="Normal 105" xfId="51"/>
    <cellStyle name="Normal 11" xfId="52"/>
    <cellStyle name="Normal 12" xfId="53"/>
    <cellStyle name="Normal 13" xfId="54"/>
    <cellStyle name="Normal 14" xfId="55"/>
    <cellStyle name="Normal 15" xfId="56"/>
    <cellStyle name="Normal 16" xfId="57"/>
    <cellStyle name="Normal 17" xfId="58"/>
    <cellStyle name="Normal 18" xfId="59"/>
    <cellStyle name="Normal 19" xfId="60"/>
    <cellStyle name="Normal 2" xfId="61"/>
    <cellStyle name="Normal 2 2" xfId="62"/>
    <cellStyle name="Normal 20" xfId="63"/>
    <cellStyle name="Normal 21" xfId="64"/>
    <cellStyle name="Normal 22" xfId="65"/>
    <cellStyle name="Normal 23" xfId="66"/>
    <cellStyle name="Normal 24" xfId="67"/>
    <cellStyle name="Normal 25" xfId="68"/>
    <cellStyle name="Normal 26" xfId="69"/>
    <cellStyle name="Normal 27" xfId="70"/>
    <cellStyle name="Normal 28" xfId="71"/>
    <cellStyle name="Normal 29" xfId="72"/>
    <cellStyle name="Normal 3" xfId="73"/>
    <cellStyle name="Normal 3 2" xfId="74"/>
    <cellStyle name="Normal 30" xfId="75"/>
    <cellStyle name="Normal 31" xfId="76"/>
    <cellStyle name="Normal 32" xfId="77"/>
    <cellStyle name="Normal 33" xfId="78"/>
    <cellStyle name="Normal 34" xfId="79"/>
    <cellStyle name="Normal 35" xfId="80"/>
    <cellStyle name="Normal 36" xfId="81"/>
    <cellStyle name="Normal 37" xfId="82"/>
    <cellStyle name="Normal 38" xfId="83"/>
    <cellStyle name="Normal 39" xfId="84"/>
    <cellStyle name="Normal 4" xfId="85"/>
    <cellStyle name="Normal 40" xfId="86"/>
    <cellStyle name="Normal 41" xfId="87"/>
    <cellStyle name="Normal 42" xfId="88"/>
    <cellStyle name="Normal 43" xfId="89"/>
    <cellStyle name="Normal 44" xfId="90"/>
    <cellStyle name="Normal 45" xfId="91"/>
    <cellStyle name="Normal 46" xfId="92"/>
    <cellStyle name="Normal 47" xfId="93"/>
    <cellStyle name="Normal 48" xfId="94"/>
    <cellStyle name="Normal 49" xfId="95"/>
    <cellStyle name="Normal 5" xfId="96"/>
    <cellStyle name="Normal 50" xfId="97"/>
    <cellStyle name="Normal 51" xfId="98"/>
    <cellStyle name="Normal 52" xfId="99"/>
    <cellStyle name="Normal 53" xfId="100"/>
    <cellStyle name="Normal 54" xfId="101"/>
    <cellStyle name="Normal 55" xfId="102"/>
    <cellStyle name="Normal 56" xfId="103"/>
    <cellStyle name="Normal 57" xfId="104"/>
    <cellStyle name="Normal 58" xfId="105"/>
    <cellStyle name="Normal 59" xfId="106"/>
    <cellStyle name="Normal 6" xfId="107"/>
    <cellStyle name="Normal 60" xfId="108"/>
    <cellStyle name="Normal 61" xfId="109"/>
    <cellStyle name="Normal 62" xfId="110"/>
    <cellStyle name="Normal 63" xfId="111"/>
    <cellStyle name="Normal 64" xfId="112"/>
    <cellStyle name="Normal 65" xfId="113"/>
    <cellStyle name="Normal 66" xfId="114"/>
    <cellStyle name="Normal 67" xfId="115"/>
    <cellStyle name="Normal 68" xfId="116"/>
    <cellStyle name="Normal 69" xfId="117"/>
    <cellStyle name="Normal 7" xfId="118"/>
    <cellStyle name="Normal 70" xfId="119"/>
    <cellStyle name="Normal 71" xfId="120"/>
    <cellStyle name="Normal 72" xfId="121"/>
    <cellStyle name="Normal 73" xfId="122"/>
    <cellStyle name="Normal 74" xfId="123"/>
    <cellStyle name="Normal 75" xfId="124"/>
    <cellStyle name="Normal 76" xfId="125"/>
    <cellStyle name="Normal 77" xfId="126"/>
    <cellStyle name="Normal 78" xfId="127"/>
    <cellStyle name="Normal 79" xfId="128"/>
    <cellStyle name="Normal 8" xfId="129"/>
    <cellStyle name="Normal 80" xfId="130"/>
    <cellStyle name="Normal 81" xfId="131"/>
    <cellStyle name="Normal 82" xfId="132"/>
    <cellStyle name="Normal 83" xfId="133"/>
    <cellStyle name="Normal 84" xfId="134"/>
    <cellStyle name="Normal 85" xfId="135"/>
    <cellStyle name="Normal 86" xfId="136"/>
    <cellStyle name="Normal 87" xfId="137"/>
    <cellStyle name="Normal 88" xfId="138"/>
    <cellStyle name="Normal 89" xfId="139"/>
    <cellStyle name="Normal 9" xfId="140"/>
    <cellStyle name="Normal 90" xfId="141"/>
    <cellStyle name="Normal 91" xfId="142"/>
    <cellStyle name="Normal 92" xfId="143"/>
    <cellStyle name="Normal 93" xfId="144"/>
    <cellStyle name="Normal 94" xfId="145"/>
    <cellStyle name="Normal 95" xfId="146"/>
    <cellStyle name="Normal 96" xfId="147"/>
    <cellStyle name="Normal 97" xfId="148"/>
    <cellStyle name="Normal 98" xfId="149"/>
    <cellStyle name="Normal 99" xfId="150"/>
    <cellStyle name="Normal_CSTL Cash Bond List (New)" xfId="151"/>
    <cellStyle name="Note" xfId="152"/>
    <cellStyle name="Output" xfId="153"/>
    <cellStyle name="Style 1" xfId="154"/>
    <cellStyle name="Title" xfId="155"/>
    <cellStyle name="Total" xfId="156"/>
    <cellStyle name="Warning Text" xfId="157"/>
    <cellStyle name="一般" xfId="0" builtinId="0"/>
    <cellStyle name="一般 2" xfId="158"/>
    <cellStyle name="一般 3" xfId="159"/>
    <cellStyle name="一般 6" xfId="160"/>
    <cellStyle name="一般 7" xfId="161"/>
    <cellStyle name="一般_FOA001D" xfId="162"/>
    <cellStyle name="一般_Input-寶霞_1_Book1" xfId="163"/>
    <cellStyle name="千分位 2" xfId="164"/>
    <cellStyle name="樣式 1" xfId="165"/>
    <cellStyle name="證券股份有限公司受託買賣外國有價證券業務開戶清冊_xl24" xfId="166"/>
    <cellStyle name="證券商受託買賣外國有價證券交易國家及商品結構統計月報表_d" xfId="167"/>
    <cellStyle name="證券商受託買賣外國有價證券投資人分類統計月報表_d" xfId="168"/>
    <cellStyle name="證券商受託買賣外國有價證券委託方式統計月報表_xl35" xfId="169"/>
  </cellStyles>
  <dxfs count="0"/>
  <tableStyles count="0" defaultTableStyle="TableStyleMedium2" defaultPivotStyle="PivotStyleLight16"/>
  <colors>
    <mruColors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9986;&#38570;&#26376;&#22577;&#31684;&#26412;&#27284;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2781;&#38570;&#26376;&#225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project/K012&#38928;&#35686;&#31995;&#32113;/J1452/2014/2014.10.30_&#20445;&#38570;&#23616;12&#26376;&#20043;&#22686;&#20462;&#38656;&#27714;/&#20462;&#25913;&#21069;/&#29986;&#38570;6-4&#20633;&#202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動態基本資料"/>
      <sheetName val="公司基本資料"/>
      <sheetName val="表01"/>
      <sheetName val="表02(資產)"/>
      <sheetName val="表02(資產附表)"/>
      <sheetName val="表02(負債業主權益)"/>
      <sheetName val="表03"/>
      <sheetName val="表04"/>
      <sheetName val="表04-1"/>
      <sheetName val="表04-2"/>
      <sheetName val="表04-3"/>
      <sheetName val="表04-4"/>
      <sheetName val="表05"/>
      <sheetName val="表06"/>
      <sheetName val="表06-1"/>
      <sheetName val="表06-2"/>
      <sheetName val="表06-3"/>
      <sheetName val="表06-4"/>
      <sheetName val="表06-5"/>
      <sheetName val="表06-6"/>
      <sheetName val="表07"/>
      <sheetName val="表07(總計)"/>
      <sheetName val="表08"/>
      <sheetName val="表09"/>
      <sheetName val="表09(總計)"/>
      <sheetName val="表10"/>
      <sheetName val="表10(總計)"/>
      <sheetName val="表11"/>
      <sheetName val="表11(合併列示及總計)"/>
      <sheetName val="表12"/>
      <sheetName val="表12(總計)"/>
      <sheetName val="表13"/>
      <sheetName val="表13(總計)"/>
      <sheetName val="表14"/>
      <sheetName val="表14(總計)"/>
      <sheetName val="表15"/>
      <sheetName val="表15-1"/>
      <sheetName val="表15圖示"/>
      <sheetName val="表16"/>
      <sheetName val="表16(總計)"/>
      <sheetName val="表17"/>
      <sheetName val="表18"/>
      <sheetName val="表19"/>
      <sheetName val="表20"/>
      <sheetName val="格式檢查"/>
      <sheetName val="數學勾稽"/>
      <sheetName val="適法性稽核"/>
      <sheetName val="合理性稽核"/>
      <sheetName val="引申變數"/>
      <sheetName val="代碼資料"/>
      <sheetName val="轉檔資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基本資料"/>
      <sheetName val="公司動態基本資料"/>
      <sheetName val="表01"/>
      <sheetName val="表02(資產)"/>
      <sheetName val="表02(資產附表)"/>
      <sheetName val="表02(負債業主權益)"/>
      <sheetName val="表03"/>
      <sheetName val="表04"/>
      <sheetName val="表05(個人契約)"/>
      <sheetName val="表05(團體契約)"/>
      <sheetName val="表06"/>
      <sheetName val="表06(保費收入)"/>
      <sheetName val="表06(負債)"/>
      <sheetName val="表07(個人契約)"/>
      <sheetName val="表07(團體契約)"/>
      <sheetName val="表08"/>
      <sheetName val="表09"/>
      <sheetName val="表10"/>
      <sheetName val="表10-1"/>
      <sheetName val="表10-2"/>
      <sheetName val="表10-3"/>
      <sheetName val="表11"/>
      <sheetName val="表11(總計)"/>
      <sheetName val="表12"/>
      <sheetName val="表13"/>
      <sheetName val="表13(總計)"/>
      <sheetName val="表14"/>
      <sheetName val="表14(總計)"/>
      <sheetName val="表15"/>
      <sheetName val="表15(合併列示及總計)"/>
      <sheetName val="表16"/>
      <sheetName val="表16(總計)"/>
      <sheetName val="表17"/>
      <sheetName val="表17(總計)"/>
      <sheetName val="表18"/>
      <sheetName val="表18(總計)"/>
      <sheetName val="表19"/>
      <sheetName val="表19-1"/>
      <sheetName val="表20"/>
      <sheetName val="表20(總計)"/>
      <sheetName val="表21"/>
      <sheetName val="表22"/>
      <sheetName val="表23"/>
      <sheetName val="表24"/>
      <sheetName val="表25"/>
      <sheetName val="表26"/>
      <sheetName val="格式檢查"/>
      <sheetName val="數學勾稽"/>
      <sheetName val="轉檔資訊"/>
      <sheetName val="適法性稽核"/>
      <sheetName val="合理性稽核"/>
      <sheetName val="引申變數"/>
      <sheetName val="代碼資料"/>
    </sheetNames>
    <sheetDataSet>
      <sheetData sheetId="0"/>
      <sheetData sheetId="1" refreshError="1"/>
      <sheetData sheetId="2" refreshError="1"/>
      <sheetData sheetId="3">
        <row r="6">
          <cell r="E6">
            <v>0</v>
          </cell>
        </row>
        <row r="282">
          <cell r="E282">
            <v>0</v>
          </cell>
        </row>
        <row r="325">
          <cell r="E325">
            <v>0</v>
          </cell>
        </row>
        <row r="361">
          <cell r="E361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64">
          <cell r="G64">
            <v>0</v>
          </cell>
        </row>
      </sheetData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6-4"/>
      <sheetName val="產險6-4備份"/>
      <sheetName val="#REF"/>
      <sheetName val="表11(總計)"/>
      <sheetName val="表05(個人契約)"/>
      <sheetName val="表10"/>
      <sheetName val="表10-2"/>
      <sheetName val="表07(總計)"/>
      <sheetName val="表06"/>
      <sheetName val="Rates"/>
      <sheetName val="SCR_UPR"/>
      <sheetName val="保費速報 "/>
      <sheetName val="表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L72"/>
  <sheetViews>
    <sheetView tabSelected="1" zoomScaleNormal="100" workbookViewId="0">
      <selection activeCell="BO45" sqref="BO45"/>
    </sheetView>
  </sheetViews>
  <sheetFormatPr defaultColWidth="8.77734375" defaultRowHeight="16.5"/>
  <cols>
    <col min="1" max="1" width="8.6640625" style="2" customWidth="1"/>
    <col min="2" max="2" width="8.6640625" style="3" customWidth="1"/>
    <col min="3" max="3" width="2.6640625" style="4" customWidth="1"/>
    <col min="4" max="4" width="2.6640625" style="24" customWidth="1"/>
    <col min="5" max="5" width="47.21875" style="24" customWidth="1"/>
    <col min="6" max="6" width="13.6640625" style="1" customWidth="1"/>
    <col min="7" max="7" width="8.77734375" style="2" hidden="1" customWidth="1"/>
    <col min="8" max="8" width="7" style="2" hidden="1" customWidth="1"/>
    <col min="9" max="9" width="7.21875" style="2" hidden="1" customWidth="1"/>
    <col min="10" max="10" width="7" style="2" hidden="1" customWidth="1"/>
    <col min="11" max="11" width="7.21875" style="2" hidden="1" customWidth="1"/>
    <col min="12" max="13" width="7.88671875" style="2" hidden="1" customWidth="1"/>
    <col min="14" max="14" width="5.6640625" style="2" hidden="1" customWidth="1"/>
    <col min="15" max="15" width="7.21875" style="2" hidden="1" customWidth="1"/>
    <col min="16" max="16" width="7.33203125" style="2" hidden="1" customWidth="1"/>
    <col min="17" max="17" width="8.33203125" style="2" hidden="1" customWidth="1"/>
    <col min="18" max="18" width="8.6640625" style="2" hidden="1" customWidth="1"/>
    <col min="19" max="19" width="8.21875" style="2" hidden="1" customWidth="1"/>
    <col min="20" max="21" width="7.77734375" style="2" hidden="1" customWidth="1"/>
    <col min="22" max="22" width="8.109375" style="2" hidden="1" customWidth="1"/>
    <col min="23" max="23" width="9.21875" style="2" hidden="1" customWidth="1"/>
    <col min="24" max="24" width="5.88671875" style="2" hidden="1" customWidth="1"/>
    <col min="25" max="25" width="5.6640625" style="2" hidden="1" customWidth="1"/>
    <col min="26" max="26" width="6" style="2" hidden="1" customWidth="1"/>
    <col min="27" max="27" width="6.109375" style="2" hidden="1" customWidth="1"/>
    <col min="28" max="28" width="7.109375" style="2" hidden="1" customWidth="1"/>
    <col min="29" max="29" width="7.5546875" style="2" hidden="1" customWidth="1"/>
    <col min="30" max="30" width="7.88671875" style="2" hidden="1" customWidth="1"/>
    <col min="31" max="31" width="8.33203125" style="2" hidden="1" customWidth="1"/>
    <col min="32" max="32" width="8.77734375" style="2" hidden="1" customWidth="1"/>
    <col min="33" max="33" width="9.44140625" style="2" hidden="1" customWidth="1"/>
    <col min="34" max="34" width="10.33203125" style="2" hidden="1" customWidth="1"/>
    <col min="35" max="35" width="10.5546875" style="2" hidden="1" customWidth="1"/>
    <col min="36" max="36" width="10.88671875" style="2" hidden="1" customWidth="1"/>
    <col min="37" max="37" width="9.44140625" style="2" hidden="1" customWidth="1"/>
    <col min="38" max="38" width="7.5546875" style="2" hidden="1" customWidth="1"/>
    <col min="39" max="40" width="8.21875" style="2" hidden="1" customWidth="1"/>
    <col min="41" max="41" width="8.77734375" style="2" hidden="1" customWidth="1"/>
    <col min="42" max="42" width="9.44140625" style="2" hidden="1" customWidth="1"/>
    <col min="43" max="43" width="10" style="2" hidden="1" customWidth="1"/>
    <col min="44" max="44" width="11.109375" style="2" hidden="1" customWidth="1"/>
    <col min="45" max="46" width="11.21875" style="2" hidden="1" customWidth="1"/>
    <col min="47" max="47" width="12.109375" style="2" hidden="1" customWidth="1"/>
    <col min="48" max="48" width="12.33203125" style="2" hidden="1" customWidth="1"/>
    <col min="49" max="49" width="11.6640625" style="2" hidden="1" customWidth="1"/>
    <col min="50" max="50" width="7.5546875" style="2" hidden="1" customWidth="1"/>
    <col min="51" max="51" width="10.88671875" style="2" hidden="1" customWidth="1"/>
    <col min="52" max="52" width="11.44140625" style="2" hidden="1" customWidth="1"/>
    <col min="53" max="53" width="11.77734375" style="2" hidden="1" customWidth="1"/>
    <col min="54" max="54" width="11.6640625" style="2" hidden="1" customWidth="1"/>
    <col min="55" max="55" width="12.21875" style="2" hidden="1" customWidth="1"/>
    <col min="56" max="56" width="12.77734375" style="2" hidden="1" customWidth="1"/>
    <col min="57" max="57" width="12.6640625" style="2" hidden="1" customWidth="1"/>
    <col min="58" max="58" width="14.88671875" style="2" hidden="1" customWidth="1"/>
    <col min="59" max="59" width="15" style="2" hidden="1" customWidth="1"/>
    <col min="60" max="60" width="13.6640625" style="2" hidden="1" customWidth="1"/>
    <col min="61" max="61" width="6.109375" style="2" hidden="1" customWidth="1"/>
    <col min="62" max="62" width="0.21875" style="2" hidden="1" customWidth="1"/>
    <col min="63" max="63" width="9.21875" style="2" hidden="1" customWidth="1"/>
    <col min="64" max="64" width="8.88671875" style="2" customWidth="1"/>
    <col min="65" max="16384" width="8.77734375" style="2"/>
  </cols>
  <sheetData>
    <row r="1" spans="1:64" ht="19.899999999999999" customHeight="1">
      <c r="A1" s="47"/>
      <c r="B1" s="54" t="s">
        <v>62</v>
      </c>
      <c r="C1" s="54"/>
      <c r="D1" s="55"/>
      <c r="E1" s="55"/>
      <c r="F1" s="23" t="str">
        <f>IF(D1&lt;&gt;"",IF(LEN(D1)&lt;&gt;4,"銀行代號為4碼",""),"")</f>
        <v/>
      </c>
      <c r="BA1" s="16" t="str">
        <f>SUBSTITUTE(SUBSTITUTE(D2," ",""),"　","")</f>
        <v>民國107年月</v>
      </c>
      <c r="BB1" s="16" t="str">
        <f>LEFT(BA1,FIND("月",BA1,1))</f>
        <v>民國107年月</v>
      </c>
      <c r="BC1" s="17" t="str">
        <f>MID(BA1,FIND("民國",BA1,1)+2,FIND("年",BA1,1)-FIND("民國",BA1,1)-2)</f>
        <v>107</v>
      </c>
      <c r="BD1" s="17" t="str">
        <f>MID(BA1,FIND("年",BA1,1)+1,FIND("月",BA1,1)-FIND("年",BA1,1)-1)</f>
        <v/>
      </c>
      <c r="BE1" s="18" t="str">
        <f>(BC1+1911) &amp; RIGHT("0" &amp; BD1,2)</f>
        <v>20180</v>
      </c>
      <c r="BF1" s="19" t="s">
        <v>51</v>
      </c>
      <c r="BG1" s="20" t="s">
        <v>54</v>
      </c>
      <c r="BH1" s="19" t="s">
        <v>52</v>
      </c>
      <c r="BI1" s="21">
        <v>2</v>
      </c>
      <c r="BJ1" s="19" t="s">
        <v>53</v>
      </c>
    </row>
    <row r="2" spans="1:64" ht="19.899999999999999" customHeight="1">
      <c r="A2" s="41" t="s">
        <v>102</v>
      </c>
      <c r="B2" s="56" t="s">
        <v>58</v>
      </c>
      <c r="C2" s="56"/>
      <c r="D2" s="57" t="s">
        <v>71</v>
      </c>
      <c r="E2" s="58"/>
    </row>
    <row r="3" spans="1:64" ht="19.899999999999999" customHeight="1">
      <c r="A3" s="40" t="s">
        <v>103</v>
      </c>
      <c r="B3" s="59" t="s">
        <v>59</v>
      </c>
      <c r="C3" s="59"/>
      <c r="D3" s="60" t="s">
        <v>54</v>
      </c>
      <c r="E3" s="60"/>
    </row>
    <row r="4" spans="1:64" ht="19.899999999999999" customHeight="1">
      <c r="A4" s="39" t="s">
        <v>104</v>
      </c>
      <c r="B4" s="59" t="s">
        <v>60</v>
      </c>
      <c r="C4" s="59"/>
      <c r="D4" s="61" t="s">
        <v>57</v>
      </c>
      <c r="E4" s="60"/>
    </row>
    <row r="5" spans="1:64" ht="19.899999999999999" customHeight="1">
      <c r="B5" s="59" t="s">
        <v>61</v>
      </c>
      <c r="C5" s="59"/>
      <c r="D5" s="60" t="s">
        <v>0</v>
      </c>
      <c r="E5" s="60"/>
    </row>
    <row r="6" spans="1:64" ht="19.899999999999999" customHeight="1">
      <c r="F6" s="5" t="s">
        <v>72</v>
      </c>
    </row>
    <row r="7" spans="1:64" ht="19.899999999999999" customHeight="1">
      <c r="A7" s="48" t="s">
        <v>55</v>
      </c>
      <c r="B7" s="62" t="s">
        <v>1</v>
      </c>
      <c r="C7" s="62"/>
      <c r="D7" s="62"/>
      <c r="E7" s="62"/>
      <c r="F7" s="52" t="s">
        <v>2</v>
      </c>
    </row>
    <row r="8" spans="1:64" ht="19.899999999999999" customHeight="1">
      <c r="A8" s="48"/>
      <c r="B8" s="35" t="s">
        <v>3</v>
      </c>
      <c r="C8" s="53" t="s">
        <v>4</v>
      </c>
      <c r="D8" s="53"/>
      <c r="E8" s="53"/>
      <c r="F8" s="52"/>
    </row>
    <row r="9" spans="1:64" ht="19.899999999999999" customHeight="1">
      <c r="A9" s="42"/>
      <c r="B9" s="36"/>
      <c r="C9" s="6" t="s">
        <v>5</v>
      </c>
      <c r="D9" s="7"/>
      <c r="E9" s="7"/>
      <c r="F9" s="8"/>
      <c r="H9" s="15"/>
      <c r="J9" s="22" t="str">
        <f>IF(ISERROR(SUM(H9)),"請輸入整數",IF(SUM(F9)=SUM(H9),"","請輸入整數"))</f>
        <v/>
      </c>
    </row>
    <row r="10" spans="1:64" ht="19.899999999999999" customHeight="1">
      <c r="A10" s="43"/>
      <c r="B10" s="36">
        <v>41100</v>
      </c>
      <c r="C10" s="7"/>
      <c r="D10" s="6" t="s">
        <v>6</v>
      </c>
      <c r="E10" s="7"/>
      <c r="F10" s="32"/>
      <c r="H10" s="15">
        <f t="shared" ref="H10:H66" si="0">INT(F10)</f>
        <v>0</v>
      </c>
      <c r="J10" s="22" t="str">
        <f t="shared" ref="J10:J66" si="1">IF(ISERROR(SUM(H10)),"請輸入整數",IF(SUM(F10)=SUM(H10),"","請輸入整數"))</f>
        <v/>
      </c>
    </row>
    <row r="11" spans="1:64" ht="19.899999999999999" customHeight="1">
      <c r="A11" s="42"/>
      <c r="B11" s="36">
        <v>41110</v>
      </c>
      <c r="C11" s="7"/>
      <c r="D11" s="7"/>
      <c r="E11" s="9" t="s">
        <v>7</v>
      </c>
      <c r="F11" s="33"/>
      <c r="H11" s="15">
        <f t="shared" si="0"/>
        <v>0</v>
      </c>
      <c r="J11" s="22" t="str">
        <f t="shared" si="1"/>
        <v/>
      </c>
    </row>
    <row r="12" spans="1:64" ht="19.899999999999999" customHeight="1">
      <c r="A12" s="42"/>
      <c r="B12" s="36">
        <v>41120</v>
      </c>
      <c r="C12" s="7"/>
      <c r="D12" s="7"/>
      <c r="E12" s="9" t="s">
        <v>8</v>
      </c>
      <c r="F12" s="33"/>
      <c r="H12" s="15">
        <f t="shared" si="0"/>
        <v>0</v>
      </c>
      <c r="J12" s="22" t="str">
        <f t="shared" si="1"/>
        <v/>
      </c>
    </row>
    <row r="13" spans="1:64" ht="19.899999999999999" customHeight="1">
      <c r="A13" s="42"/>
      <c r="B13" s="36">
        <v>51100</v>
      </c>
      <c r="C13" s="7"/>
      <c r="D13" s="10" t="s">
        <v>9</v>
      </c>
      <c r="E13" s="7"/>
      <c r="F13" s="33"/>
      <c r="H13" s="15">
        <f t="shared" si="0"/>
        <v>0</v>
      </c>
      <c r="J13" s="22" t="str">
        <f t="shared" si="1"/>
        <v/>
      </c>
    </row>
    <row r="14" spans="1:64" ht="19.899999999999999" customHeight="1">
      <c r="A14" s="42"/>
      <c r="B14" s="36">
        <v>51310</v>
      </c>
      <c r="C14" s="7"/>
      <c r="D14" s="10" t="s">
        <v>80</v>
      </c>
      <c r="E14" s="7"/>
      <c r="F14" s="33"/>
      <c r="H14" s="15">
        <f t="shared" si="0"/>
        <v>0</v>
      </c>
      <c r="J14" s="22" t="str">
        <f t="shared" si="1"/>
        <v/>
      </c>
      <c r="BL14" s="22"/>
    </row>
    <row r="15" spans="1:64" ht="19.899999999999999" customHeight="1">
      <c r="A15" s="42"/>
      <c r="B15" s="36">
        <v>41130</v>
      </c>
      <c r="C15" s="7"/>
      <c r="D15" s="10" t="s">
        <v>81</v>
      </c>
      <c r="E15" s="7"/>
      <c r="F15" s="32"/>
      <c r="H15" s="15">
        <f t="shared" si="0"/>
        <v>0</v>
      </c>
      <c r="J15" s="22" t="str">
        <f t="shared" si="1"/>
        <v/>
      </c>
      <c r="BL15" s="22"/>
    </row>
    <row r="16" spans="1:64" ht="19.899999999999999" customHeight="1">
      <c r="A16" s="42"/>
      <c r="B16" s="36">
        <v>41300</v>
      </c>
      <c r="C16" s="7"/>
      <c r="D16" s="10" t="s">
        <v>10</v>
      </c>
      <c r="E16" s="7"/>
      <c r="F16" s="33"/>
      <c r="H16" s="15">
        <f t="shared" si="0"/>
        <v>0</v>
      </c>
      <c r="J16" s="22" t="str">
        <f t="shared" si="1"/>
        <v/>
      </c>
    </row>
    <row r="17" spans="1:64" ht="19.899999999999999" customHeight="1">
      <c r="A17" s="42"/>
      <c r="B17" s="36">
        <v>41400</v>
      </c>
      <c r="C17" s="7"/>
      <c r="D17" s="10" t="s">
        <v>11</v>
      </c>
      <c r="E17" s="7"/>
      <c r="F17" s="33"/>
      <c r="H17" s="15">
        <f t="shared" si="0"/>
        <v>0</v>
      </c>
      <c r="J17" s="22" t="str">
        <f t="shared" si="1"/>
        <v/>
      </c>
    </row>
    <row r="18" spans="1:64" ht="19.899999999999999" customHeight="1">
      <c r="A18" s="42"/>
      <c r="B18" s="36">
        <v>41500</v>
      </c>
      <c r="C18" s="7"/>
      <c r="D18" s="10" t="s">
        <v>12</v>
      </c>
      <c r="E18" s="7"/>
      <c r="F18" s="32"/>
      <c r="H18" s="15">
        <f t="shared" si="0"/>
        <v>0</v>
      </c>
      <c r="J18" s="22" t="str">
        <f t="shared" si="1"/>
        <v/>
      </c>
    </row>
    <row r="19" spans="1:64" ht="19.899999999999999" customHeight="1">
      <c r="A19" s="42" t="str">
        <f>J19</f>
        <v/>
      </c>
      <c r="B19" s="36">
        <v>41510</v>
      </c>
      <c r="C19" s="7"/>
      <c r="D19" s="11"/>
      <c r="E19" s="10" t="s">
        <v>13</v>
      </c>
      <c r="F19" s="33"/>
      <c r="H19" s="15">
        <f t="shared" si="0"/>
        <v>0</v>
      </c>
      <c r="J19" s="22" t="str">
        <f t="shared" si="1"/>
        <v/>
      </c>
    </row>
    <row r="20" spans="1:64" ht="19.899999999999999" customHeight="1">
      <c r="A20" s="42" t="str">
        <f t="shared" ref="A20:A37" si="2">J20</f>
        <v/>
      </c>
      <c r="B20" s="36">
        <v>41521</v>
      </c>
      <c r="C20" s="7"/>
      <c r="D20" s="11"/>
      <c r="E20" s="10" t="s">
        <v>14</v>
      </c>
      <c r="F20" s="33"/>
      <c r="H20" s="15">
        <f t="shared" si="0"/>
        <v>0</v>
      </c>
      <c r="J20" s="22" t="str">
        <f t="shared" si="1"/>
        <v/>
      </c>
    </row>
    <row r="21" spans="1:64" ht="19.899999999999999" customHeight="1">
      <c r="A21" s="41" t="s">
        <v>89</v>
      </c>
      <c r="B21" s="38" t="s">
        <v>73</v>
      </c>
      <c r="C21" s="7"/>
      <c r="D21" s="11"/>
      <c r="E21" s="25" t="s">
        <v>67</v>
      </c>
      <c r="F21" s="33"/>
      <c r="H21" s="15"/>
      <c r="J21" s="22"/>
    </row>
    <row r="22" spans="1:64" ht="19.899999999999999" customHeight="1">
      <c r="A22" s="41" t="s">
        <v>89</v>
      </c>
      <c r="B22" s="38" t="s">
        <v>74</v>
      </c>
      <c r="C22" s="7"/>
      <c r="D22" s="11"/>
      <c r="E22" s="26" t="s">
        <v>68</v>
      </c>
      <c r="F22" s="33"/>
      <c r="H22" s="15"/>
      <c r="J22" s="22"/>
    </row>
    <row r="23" spans="1:64" ht="19.899999999999999" customHeight="1">
      <c r="A23" s="40" t="s">
        <v>88</v>
      </c>
      <c r="B23" s="37">
        <v>41522</v>
      </c>
      <c r="C23" s="27"/>
      <c r="D23" s="28"/>
      <c r="E23" s="29" t="s">
        <v>15</v>
      </c>
      <c r="F23" s="33"/>
      <c r="H23" s="15">
        <f t="shared" si="0"/>
        <v>0</v>
      </c>
      <c r="J23" s="22" t="str">
        <f t="shared" si="1"/>
        <v/>
      </c>
    </row>
    <row r="24" spans="1:64" ht="19.899999999999999" customHeight="1">
      <c r="A24" s="40" t="s">
        <v>88</v>
      </c>
      <c r="B24" s="37">
        <v>41523</v>
      </c>
      <c r="C24" s="27"/>
      <c r="D24" s="27"/>
      <c r="E24" s="30" t="s">
        <v>16</v>
      </c>
      <c r="F24" s="33"/>
      <c r="H24" s="15">
        <f t="shared" si="0"/>
        <v>0</v>
      </c>
      <c r="J24" s="22" t="str">
        <f t="shared" si="1"/>
        <v/>
      </c>
    </row>
    <row r="25" spans="1:64" ht="19.899999999999999" customHeight="1">
      <c r="A25" s="40" t="s">
        <v>88</v>
      </c>
      <c r="B25" s="37">
        <v>41524</v>
      </c>
      <c r="C25" s="27"/>
      <c r="D25" s="28"/>
      <c r="E25" s="29" t="s">
        <v>17</v>
      </c>
      <c r="F25" s="33"/>
      <c r="H25" s="15">
        <f t="shared" si="0"/>
        <v>0</v>
      </c>
      <c r="J25" s="22" t="str">
        <f t="shared" si="1"/>
        <v/>
      </c>
    </row>
    <row r="26" spans="1:64" ht="19.899999999999999" customHeight="1">
      <c r="A26" s="40" t="s">
        <v>88</v>
      </c>
      <c r="B26" s="37">
        <v>41525</v>
      </c>
      <c r="C26" s="27"/>
      <c r="D26" s="27"/>
      <c r="E26" s="29" t="s">
        <v>18</v>
      </c>
      <c r="F26" s="33"/>
      <c r="H26" s="15">
        <f t="shared" si="0"/>
        <v>0</v>
      </c>
      <c r="J26" s="22" t="str">
        <f t="shared" si="1"/>
        <v/>
      </c>
    </row>
    <row r="27" spans="1:64" ht="19.899999999999999" customHeight="1">
      <c r="A27" s="42" t="str">
        <f>J27</f>
        <v/>
      </c>
      <c r="B27" s="36">
        <v>41540</v>
      </c>
      <c r="C27" s="7"/>
      <c r="D27" s="7"/>
      <c r="E27" s="10" t="s">
        <v>19</v>
      </c>
      <c r="F27" s="33"/>
      <c r="H27" s="15">
        <f>INT(F27)</f>
        <v>0</v>
      </c>
      <c r="J27" s="22" t="str">
        <f>IF(ISERROR(SUM(H27)),"請輸入整數",IF(SUM(F27)=SUM(H27),"","請輸入整數"))</f>
        <v/>
      </c>
    </row>
    <row r="28" spans="1:64" ht="19.899999999999999" customHeight="1">
      <c r="A28" s="42" t="str">
        <f>J28</f>
        <v/>
      </c>
      <c r="B28" s="36">
        <v>41550</v>
      </c>
      <c r="C28" s="7"/>
      <c r="D28" s="7"/>
      <c r="E28" s="10" t="s">
        <v>20</v>
      </c>
      <c r="F28" s="33"/>
      <c r="H28" s="15">
        <f>INT(F28)</f>
        <v>0</v>
      </c>
      <c r="J28" s="22" t="str">
        <f>IF(ISERROR(SUM(H28)),"請輸入整數",IF(SUM(F28)=SUM(H28),"","請輸入整數"))</f>
        <v/>
      </c>
    </row>
    <row r="29" spans="1:64" ht="19.899999999999999" customHeight="1">
      <c r="A29" s="42" t="str">
        <f>J29</f>
        <v/>
      </c>
      <c r="B29" s="36">
        <v>41560</v>
      </c>
      <c r="C29" s="7"/>
      <c r="D29" s="7"/>
      <c r="E29" s="10" t="s">
        <v>21</v>
      </c>
      <c r="F29" s="33"/>
      <c r="H29" s="15">
        <f>INT(F29)</f>
        <v>0</v>
      </c>
      <c r="J29" s="22" t="str">
        <f>IF(ISERROR(SUM(H29)),"請輸入整數",IF(SUM(F29)=SUM(H29),"","請輸入整數"))</f>
        <v/>
      </c>
    </row>
    <row r="30" spans="1:64" ht="19.899999999999999" customHeight="1">
      <c r="A30" s="42" t="str">
        <f>J30</f>
        <v/>
      </c>
      <c r="B30" s="36">
        <v>41570</v>
      </c>
      <c r="C30" s="7"/>
      <c r="D30" s="7"/>
      <c r="E30" s="10" t="s">
        <v>22</v>
      </c>
      <c r="F30" s="33"/>
      <c r="H30" s="15">
        <f>INT(F30)</f>
        <v>0</v>
      </c>
      <c r="J30" s="22" t="str">
        <f>IF(ISERROR(SUM(H30)),"請輸入整數",IF(SUM(F30)=SUM(H30),"","請輸入整數"))</f>
        <v/>
      </c>
    </row>
    <row r="31" spans="1:64" ht="19.899999999999999" customHeight="1">
      <c r="A31" s="41" t="s">
        <v>89</v>
      </c>
      <c r="B31" s="38" t="s">
        <v>75</v>
      </c>
      <c r="C31" s="7"/>
      <c r="D31" s="7"/>
      <c r="E31" s="25" t="s">
        <v>69</v>
      </c>
      <c r="F31" s="33"/>
      <c r="H31" s="15">
        <f>INT(F31)</f>
        <v>0</v>
      </c>
      <c r="J31" s="22" t="str">
        <f>IF(ISERROR(SUM(H31)),"請輸入整數",IF(SUM(F31)=SUM(H31),"","請輸入整數"))</f>
        <v/>
      </c>
    </row>
    <row r="32" spans="1:64" ht="19.899999999999999" customHeight="1">
      <c r="A32" s="41" t="s">
        <v>89</v>
      </c>
      <c r="B32" s="38" t="s">
        <v>79</v>
      </c>
      <c r="C32" s="31"/>
      <c r="D32" s="31"/>
      <c r="E32" s="25" t="s">
        <v>82</v>
      </c>
      <c r="F32" s="33"/>
      <c r="H32" s="15"/>
      <c r="J32" s="22"/>
      <c r="BL32" s="22"/>
    </row>
    <row r="33" spans="1:64" ht="19.899999999999999" customHeight="1">
      <c r="A33" s="41" t="s">
        <v>89</v>
      </c>
      <c r="B33" s="38" t="s">
        <v>76</v>
      </c>
      <c r="C33" s="7"/>
      <c r="D33" s="11"/>
      <c r="E33" s="25" t="s">
        <v>70</v>
      </c>
      <c r="F33" s="33"/>
      <c r="H33" s="15">
        <f>INT(F33)</f>
        <v>0</v>
      </c>
      <c r="J33" s="22" t="str">
        <f>IF(ISERROR(SUM(H33)),"請輸入整數",IF(SUM(F33)=SUM(H33),"","請輸入整數"))</f>
        <v/>
      </c>
    </row>
    <row r="34" spans="1:64" ht="19.899999999999999" customHeight="1">
      <c r="A34" s="40" t="s">
        <v>88</v>
      </c>
      <c r="B34" s="37">
        <v>41580</v>
      </c>
      <c r="C34" s="7"/>
      <c r="D34" s="11"/>
      <c r="E34" s="29" t="s">
        <v>77</v>
      </c>
      <c r="F34" s="33"/>
      <c r="H34" s="15">
        <f t="shared" si="0"/>
        <v>0</v>
      </c>
      <c r="J34" s="22" t="str">
        <f t="shared" si="1"/>
        <v/>
      </c>
    </row>
    <row r="35" spans="1:64" ht="19.899999999999999" customHeight="1">
      <c r="A35" s="42" t="str">
        <f t="shared" si="2"/>
        <v/>
      </c>
      <c r="B35" s="36">
        <v>41590</v>
      </c>
      <c r="C35" s="7"/>
      <c r="D35" s="7"/>
      <c r="E35" s="10" t="s">
        <v>23</v>
      </c>
      <c r="F35" s="33"/>
      <c r="H35" s="15">
        <f t="shared" si="0"/>
        <v>0</v>
      </c>
      <c r="J35" s="22" t="str">
        <f t="shared" si="1"/>
        <v/>
      </c>
      <c r="BL35" s="22"/>
    </row>
    <row r="36" spans="1:64" ht="19.899999999999999" customHeight="1">
      <c r="A36" s="41" t="s">
        <v>89</v>
      </c>
      <c r="B36" s="38" t="s">
        <v>78</v>
      </c>
      <c r="C36" s="7"/>
      <c r="D36" s="7"/>
      <c r="E36" s="25" t="s">
        <v>83</v>
      </c>
      <c r="F36" s="33"/>
      <c r="H36" s="15">
        <f t="shared" si="0"/>
        <v>0</v>
      </c>
      <c r="J36" s="22" t="str">
        <f t="shared" si="1"/>
        <v/>
      </c>
      <c r="BL36" s="22"/>
    </row>
    <row r="37" spans="1:64" ht="19.899999999999999" customHeight="1">
      <c r="A37" s="42" t="str">
        <f t="shared" si="2"/>
        <v/>
      </c>
      <c r="B37" s="36">
        <v>41800</v>
      </c>
      <c r="C37" s="7"/>
      <c r="D37" s="10" t="s">
        <v>24</v>
      </c>
      <c r="E37" s="12"/>
      <c r="F37" s="33"/>
      <c r="H37" s="15">
        <f t="shared" si="0"/>
        <v>0</v>
      </c>
      <c r="J37" s="22" t="str">
        <f t="shared" si="1"/>
        <v/>
      </c>
    </row>
    <row r="38" spans="1:64" ht="19.899999999999999" customHeight="1">
      <c r="A38" s="42"/>
      <c r="B38" s="36">
        <v>41900</v>
      </c>
      <c r="C38" s="7"/>
      <c r="D38" s="10" t="s">
        <v>25</v>
      </c>
      <c r="E38" s="7"/>
      <c r="F38" s="33"/>
      <c r="H38" s="15">
        <f t="shared" si="0"/>
        <v>0</v>
      </c>
      <c r="J38" s="22" t="str">
        <f t="shared" si="1"/>
        <v/>
      </c>
    </row>
    <row r="39" spans="1:64" ht="19.899999999999999" customHeight="1">
      <c r="A39" s="42"/>
      <c r="B39" s="36" t="s">
        <v>26</v>
      </c>
      <c r="C39" s="10" t="s">
        <v>27</v>
      </c>
      <c r="D39" s="7"/>
      <c r="E39" s="12"/>
      <c r="F39" s="32"/>
      <c r="H39" s="15">
        <f t="shared" si="0"/>
        <v>0</v>
      </c>
      <c r="J39" s="22" t="str">
        <f t="shared" si="1"/>
        <v/>
      </c>
    </row>
    <row r="40" spans="1:64" ht="19.899999999999999" customHeight="1">
      <c r="A40" s="42"/>
      <c r="B40" s="36"/>
      <c r="C40" s="6" t="s">
        <v>28</v>
      </c>
      <c r="D40" s="7"/>
      <c r="E40" s="7"/>
      <c r="F40" s="34"/>
      <c r="H40" s="15">
        <f t="shared" si="0"/>
        <v>0</v>
      </c>
      <c r="J40" s="22" t="str">
        <f t="shared" si="1"/>
        <v/>
      </c>
    </row>
    <row r="41" spans="1:64" ht="19.899999999999999" customHeight="1">
      <c r="A41" s="42"/>
      <c r="B41" s="36" t="s">
        <v>29</v>
      </c>
      <c r="C41" s="7"/>
      <c r="D41" s="10" t="s">
        <v>30</v>
      </c>
      <c r="E41" s="12"/>
      <c r="F41" s="33"/>
      <c r="H41" s="15">
        <f t="shared" si="0"/>
        <v>0</v>
      </c>
      <c r="J41" s="22" t="str">
        <f t="shared" si="1"/>
        <v/>
      </c>
    </row>
    <row r="42" spans="1:64" ht="19.899999999999999" customHeight="1">
      <c r="A42" s="42"/>
      <c r="B42" s="36">
        <v>41200</v>
      </c>
      <c r="C42" s="7"/>
      <c r="D42" s="10" t="s">
        <v>31</v>
      </c>
      <c r="E42" s="12"/>
      <c r="F42" s="33"/>
      <c r="H42" s="15">
        <f t="shared" si="0"/>
        <v>0</v>
      </c>
      <c r="J42" s="22" t="str">
        <f t="shared" si="1"/>
        <v/>
      </c>
    </row>
    <row r="43" spans="1:64" ht="19.899999999999999" customHeight="1">
      <c r="A43" s="44"/>
      <c r="B43" s="36">
        <v>51260</v>
      </c>
      <c r="C43" s="7"/>
      <c r="D43" s="10" t="s">
        <v>84</v>
      </c>
      <c r="E43" s="12"/>
      <c r="F43" s="32"/>
      <c r="H43" s="15">
        <f t="shared" si="0"/>
        <v>0</v>
      </c>
      <c r="J43" s="22" t="str">
        <f t="shared" si="1"/>
        <v/>
      </c>
      <c r="BL43" s="22"/>
    </row>
    <row r="44" spans="1:64" ht="19.899999999999999" customHeight="1">
      <c r="A44" s="44" t="str">
        <f t="shared" ref="A44:A53" si="3">J44</f>
        <v/>
      </c>
      <c r="B44" s="36">
        <v>51300</v>
      </c>
      <c r="C44" s="7"/>
      <c r="D44" s="10" t="s">
        <v>32</v>
      </c>
      <c r="E44" s="12"/>
      <c r="F44" s="33"/>
      <c r="H44" s="15">
        <f t="shared" si="0"/>
        <v>0</v>
      </c>
      <c r="J44" s="22" t="str">
        <f t="shared" si="1"/>
        <v/>
      </c>
    </row>
    <row r="45" spans="1:64" ht="19.899999999999999" customHeight="1">
      <c r="A45" s="41" t="s">
        <v>89</v>
      </c>
      <c r="B45" s="38" t="s">
        <v>90</v>
      </c>
      <c r="C45" s="45"/>
      <c r="D45" s="25"/>
      <c r="E45" s="46" t="s">
        <v>92</v>
      </c>
      <c r="F45" s="33"/>
      <c r="H45" s="15"/>
      <c r="J45" s="22"/>
    </row>
    <row r="46" spans="1:64" ht="19.899999999999999" customHeight="1">
      <c r="A46" s="41" t="s">
        <v>89</v>
      </c>
      <c r="B46" s="38" t="s">
        <v>91</v>
      </c>
      <c r="C46" s="45"/>
      <c r="D46" s="25"/>
      <c r="E46" s="46" t="s">
        <v>93</v>
      </c>
      <c r="F46" s="33"/>
      <c r="H46" s="15"/>
      <c r="J46" s="22"/>
    </row>
    <row r="47" spans="1:64" ht="19.899999999999999" customHeight="1">
      <c r="A47" s="41" t="s">
        <v>89</v>
      </c>
      <c r="B47" s="38" t="s">
        <v>94</v>
      </c>
      <c r="C47" s="45"/>
      <c r="D47" s="25"/>
      <c r="E47" s="46" t="s">
        <v>95</v>
      </c>
      <c r="F47" s="33"/>
      <c r="H47" s="15"/>
      <c r="J47" s="22"/>
    </row>
    <row r="48" spans="1:64" ht="19.899999999999999" customHeight="1">
      <c r="A48" s="41" t="s">
        <v>89</v>
      </c>
      <c r="B48" s="38" t="s">
        <v>96</v>
      </c>
      <c r="C48" s="45"/>
      <c r="D48" s="25"/>
      <c r="E48" s="46" t="s">
        <v>97</v>
      </c>
      <c r="F48" s="33"/>
      <c r="H48" s="15"/>
      <c r="J48" s="22"/>
    </row>
    <row r="49" spans="1:64" ht="19.899999999999999" customHeight="1">
      <c r="A49" s="41" t="s">
        <v>89</v>
      </c>
      <c r="B49" s="38" t="s">
        <v>98</v>
      </c>
      <c r="C49" s="45"/>
      <c r="D49" s="25"/>
      <c r="E49" s="46" t="s">
        <v>99</v>
      </c>
      <c r="F49" s="33"/>
      <c r="H49" s="15"/>
      <c r="J49" s="22"/>
    </row>
    <row r="50" spans="1:64" ht="19.899999999999999" customHeight="1">
      <c r="A50" s="41" t="s">
        <v>89</v>
      </c>
      <c r="B50" s="38" t="s">
        <v>100</v>
      </c>
      <c r="C50" s="45"/>
      <c r="D50" s="25"/>
      <c r="E50" s="46" t="s">
        <v>101</v>
      </c>
      <c r="F50" s="33"/>
      <c r="H50" s="15"/>
      <c r="J50" s="22"/>
    </row>
    <row r="51" spans="1:64" ht="19.899999999999999" customHeight="1">
      <c r="A51" s="44" t="str">
        <f t="shared" si="3"/>
        <v/>
      </c>
      <c r="B51" s="36" t="s">
        <v>33</v>
      </c>
      <c r="C51" s="7"/>
      <c r="D51" s="10" t="s">
        <v>85</v>
      </c>
      <c r="E51" s="12"/>
      <c r="F51" s="33"/>
      <c r="H51" s="15">
        <f t="shared" si="0"/>
        <v>0</v>
      </c>
      <c r="J51" s="22" t="str">
        <f t="shared" si="1"/>
        <v/>
      </c>
      <c r="BL51" s="22"/>
    </row>
    <row r="52" spans="1:64" ht="19.899999999999999" customHeight="1">
      <c r="A52" s="44" t="str">
        <f t="shared" si="3"/>
        <v/>
      </c>
      <c r="B52" s="36">
        <v>51400</v>
      </c>
      <c r="C52" s="7"/>
      <c r="D52" s="10" t="s">
        <v>34</v>
      </c>
      <c r="E52" s="7"/>
      <c r="F52" s="33"/>
      <c r="H52" s="15">
        <f t="shared" si="0"/>
        <v>0</v>
      </c>
      <c r="J52" s="22" t="str">
        <f t="shared" si="1"/>
        <v/>
      </c>
    </row>
    <row r="53" spans="1:64" ht="19.899999999999999" customHeight="1">
      <c r="A53" s="44" t="str">
        <f t="shared" si="3"/>
        <v/>
      </c>
      <c r="B53" s="36">
        <v>51500</v>
      </c>
      <c r="C53" s="7"/>
      <c r="D53" s="10" t="s">
        <v>35</v>
      </c>
      <c r="E53" s="12"/>
      <c r="F53" s="33"/>
      <c r="H53" s="15">
        <f t="shared" si="0"/>
        <v>0</v>
      </c>
      <c r="J53" s="22" t="str">
        <f t="shared" si="1"/>
        <v/>
      </c>
    </row>
    <row r="54" spans="1:64" ht="19.899999999999999" customHeight="1">
      <c r="A54" s="44" t="str">
        <f>J54</f>
        <v/>
      </c>
      <c r="B54" s="36">
        <v>51800</v>
      </c>
      <c r="C54" s="7"/>
      <c r="D54" s="10" t="s">
        <v>36</v>
      </c>
      <c r="E54" s="12"/>
      <c r="F54" s="33"/>
      <c r="H54" s="15">
        <f>INT(F54)</f>
        <v>0</v>
      </c>
      <c r="J54" s="22" t="str">
        <f>IF(ISERROR(SUM(H54)),"請輸入整數",IF(SUM(F54)=SUM(H54),"","請輸入整數"))</f>
        <v/>
      </c>
    </row>
    <row r="55" spans="1:64" ht="19.899999999999999" customHeight="1">
      <c r="A55" s="42" t="str">
        <f>J55</f>
        <v/>
      </c>
      <c r="B55" s="36" t="s">
        <v>86</v>
      </c>
      <c r="C55" s="7"/>
      <c r="D55" s="10" t="s">
        <v>87</v>
      </c>
      <c r="E55" s="12"/>
      <c r="F55" s="33"/>
      <c r="H55" s="15">
        <f>INT(F55)</f>
        <v>0</v>
      </c>
      <c r="J55" s="22" t="str">
        <f>IF(ISERROR(SUM(H55)),"請輸入整數",IF(SUM(F55)=SUM(H55),"","請輸入整數"))</f>
        <v/>
      </c>
    </row>
    <row r="56" spans="1:64" ht="19.899999999999999" customHeight="1">
      <c r="A56" s="42"/>
      <c r="B56" s="36">
        <v>51900</v>
      </c>
      <c r="C56" s="7"/>
      <c r="D56" s="10" t="s">
        <v>37</v>
      </c>
      <c r="E56" s="7"/>
      <c r="F56" s="33"/>
      <c r="H56" s="15">
        <f t="shared" si="0"/>
        <v>0</v>
      </c>
      <c r="J56" s="22" t="str">
        <f t="shared" si="1"/>
        <v/>
      </c>
    </row>
    <row r="57" spans="1:64" ht="19.899999999999999" customHeight="1">
      <c r="A57" s="42"/>
      <c r="B57" s="36" t="s">
        <v>38</v>
      </c>
      <c r="C57" s="10" t="s">
        <v>39</v>
      </c>
      <c r="D57" s="11"/>
      <c r="E57" s="7"/>
      <c r="F57" s="32"/>
      <c r="H57" s="15">
        <f t="shared" si="0"/>
        <v>0</v>
      </c>
      <c r="J57" s="22" t="str">
        <f t="shared" si="1"/>
        <v/>
      </c>
    </row>
    <row r="58" spans="1:64" ht="19.899999999999999" customHeight="1">
      <c r="A58" s="42"/>
      <c r="B58" s="36">
        <v>58000</v>
      </c>
      <c r="C58" s="10" t="s">
        <v>40</v>
      </c>
      <c r="D58" s="7"/>
      <c r="E58" s="12"/>
      <c r="F58" s="33"/>
      <c r="H58" s="15">
        <f t="shared" si="0"/>
        <v>0</v>
      </c>
      <c r="J58" s="22" t="str">
        <f t="shared" si="1"/>
        <v/>
      </c>
    </row>
    <row r="59" spans="1:64" ht="19.899999999999999" customHeight="1">
      <c r="A59" s="42"/>
      <c r="B59" s="36">
        <v>61000</v>
      </c>
      <c r="C59" s="10" t="s">
        <v>41</v>
      </c>
      <c r="D59" s="7"/>
      <c r="E59" s="12"/>
      <c r="F59" s="32"/>
      <c r="H59" s="15">
        <f t="shared" si="0"/>
        <v>0</v>
      </c>
      <c r="J59" s="22" t="str">
        <f t="shared" si="1"/>
        <v/>
      </c>
    </row>
    <row r="60" spans="1:64" ht="19.899999999999999" customHeight="1">
      <c r="A60" s="42"/>
      <c r="B60" s="36">
        <v>59000</v>
      </c>
      <c r="C60" s="10" t="s">
        <v>42</v>
      </c>
      <c r="D60" s="7"/>
      <c r="E60" s="12"/>
      <c r="F60" s="33"/>
      <c r="H60" s="15">
        <f t="shared" si="0"/>
        <v>0</v>
      </c>
      <c r="J60" s="22" t="str">
        <f t="shared" si="1"/>
        <v/>
      </c>
    </row>
    <row r="61" spans="1:64" ht="19.899999999999999" customHeight="1">
      <c r="A61" s="42"/>
      <c r="B61" s="36">
        <v>62000</v>
      </c>
      <c r="C61" s="10" t="s">
        <v>43</v>
      </c>
      <c r="D61" s="7"/>
      <c r="E61" s="12"/>
      <c r="F61" s="32"/>
      <c r="H61" s="15">
        <f t="shared" si="0"/>
        <v>0</v>
      </c>
      <c r="J61" s="22" t="str">
        <f t="shared" si="1"/>
        <v/>
      </c>
    </row>
    <row r="62" spans="1:64" ht="19.899999999999999" customHeight="1">
      <c r="A62" s="42"/>
      <c r="B62" s="36">
        <v>63000</v>
      </c>
      <c r="C62" s="10" t="s">
        <v>44</v>
      </c>
      <c r="D62" s="7"/>
      <c r="E62" s="12"/>
      <c r="F62" s="33"/>
      <c r="H62" s="15">
        <f t="shared" si="0"/>
        <v>0</v>
      </c>
      <c r="J62" s="22" t="str">
        <f t="shared" si="1"/>
        <v/>
      </c>
    </row>
    <row r="63" spans="1:64" ht="19.899999999999999" customHeight="1">
      <c r="A63" s="42"/>
      <c r="B63" s="36" t="s">
        <v>56</v>
      </c>
      <c r="C63" s="10" t="s">
        <v>45</v>
      </c>
      <c r="D63" s="11"/>
      <c r="E63" s="7"/>
      <c r="F63" s="32"/>
      <c r="H63" s="15">
        <f t="shared" si="0"/>
        <v>0</v>
      </c>
      <c r="J63" s="22" t="str">
        <f t="shared" si="1"/>
        <v/>
      </c>
    </row>
    <row r="64" spans="1:64" ht="19.899999999999999" customHeight="1">
      <c r="A64" s="42" t="str">
        <f>J64</f>
        <v/>
      </c>
      <c r="B64" s="36">
        <v>83000</v>
      </c>
      <c r="C64" s="10" t="s">
        <v>46</v>
      </c>
      <c r="D64" s="11"/>
      <c r="E64" s="7"/>
      <c r="F64" s="33"/>
      <c r="H64" s="15">
        <f t="shared" si="0"/>
        <v>0</v>
      </c>
      <c r="J64" s="22" t="str">
        <f t="shared" si="1"/>
        <v/>
      </c>
    </row>
    <row r="65" spans="1:10" ht="19.899999999999999" customHeight="1">
      <c r="A65" s="42" t="str">
        <f>J65</f>
        <v/>
      </c>
      <c r="B65" s="36" t="s">
        <v>47</v>
      </c>
      <c r="C65" s="10" t="s">
        <v>48</v>
      </c>
      <c r="D65" s="11"/>
      <c r="E65" s="7"/>
      <c r="F65" s="33"/>
      <c r="H65" s="15">
        <f t="shared" si="0"/>
        <v>0</v>
      </c>
      <c r="J65" s="22" t="str">
        <f t="shared" si="1"/>
        <v/>
      </c>
    </row>
    <row r="66" spans="1:10" ht="19.899999999999999" customHeight="1">
      <c r="A66" s="42"/>
      <c r="B66" s="36">
        <v>85000</v>
      </c>
      <c r="C66" s="10" t="s">
        <v>49</v>
      </c>
      <c r="D66" s="7"/>
      <c r="E66" s="12"/>
      <c r="F66" s="32"/>
      <c r="H66" s="15">
        <f t="shared" si="0"/>
        <v>0</v>
      </c>
      <c r="J66" s="22" t="str">
        <f t="shared" si="1"/>
        <v/>
      </c>
    </row>
    <row r="67" spans="1:10" ht="6" customHeight="1">
      <c r="B67" s="13"/>
      <c r="F67" s="14"/>
    </row>
    <row r="68" spans="1:10" ht="16.149999999999999" customHeight="1">
      <c r="B68" s="50" t="s">
        <v>50</v>
      </c>
      <c r="C68" s="51"/>
      <c r="D68" s="51"/>
      <c r="E68" s="51"/>
      <c r="F68" s="51"/>
    </row>
    <row r="69" spans="1:10" ht="16.149999999999999" customHeight="1">
      <c r="B69" s="49" t="s">
        <v>63</v>
      </c>
      <c r="C69" s="49"/>
      <c r="D69" s="49"/>
      <c r="E69" s="49"/>
      <c r="F69" s="49"/>
    </row>
    <row r="70" spans="1:10" ht="16.149999999999999" customHeight="1">
      <c r="B70" s="49" t="s">
        <v>64</v>
      </c>
      <c r="C70" s="49"/>
      <c r="D70" s="49"/>
      <c r="E70" s="49"/>
      <c r="F70" s="49"/>
    </row>
    <row r="71" spans="1:10" ht="16.149999999999999" customHeight="1">
      <c r="B71" s="49" t="s">
        <v>65</v>
      </c>
      <c r="C71" s="49"/>
      <c r="D71" s="49"/>
      <c r="E71" s="49"/>
      <c r="F71" s="49"/>
    </row>
    <row r="72" spans="1:10">
      <c r="B72" s="49" t="s">
        <v>66</v>
      </c>
      <c r="C72" s="49"/>
      <c r="D72" s="49"/>
      <c r="E72" s="49"/>
      <c r="F72" s="49"/>
    </row>
  </sheetData>
  <mergeCells count="19">
    <mergeCell ref="B4:C4"/>
    <mergeCell ref="D4:E4"/>
    <mergeCell ref="B5:C5"/>
    <mergeCell ref="D5:E5"/>
    <mergeCell ref="B7:E7"/>
    <mergeCell ref="B1:C1"/>
    <mergeCell ref="D1:E1"/>
    <mergeCell ref="B2:C2"/>
    <mergeCell ref="D2:E2"/>
    <mergeCell ref="B3:C3"/>
    <mergeCell ref="D3:E3"/>
    <mergeCell ref="A7:A8"/>
    <mergeCell ref="B72:F72"/>
    <mergeCell ref="B69:F69"/>
    <mergeCell ref="B70:F70"/>
    <mergeCell ref="B71:F71"/>
    <mergeCell ref="B68:F68"/>
    <mergeCell ref="F7:F8"/>
    <mergeCell ref="C8:E8"/>
  </mergeCells>
  <phoneticPr fontId="2" type="noConversion"/>
  <printOptions horizontalCentered="1"/>
  <pageMargins left="0.59055118110236227" right="0.59055118110236227" top="0.78740157480314965" bottom="0.59055118110236227" header="0.31496062992125984" footer="0.31496062992125984"/>
  <pageSetup paperSize="9" scale="92" fitToHeight="0" orientation="portrait" r:id="rId1"/>
  <headerFooter>
    <oddFooter>&amp;C&amp;"Times New Roman,標準"&amp;12&amp;P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FIL2</vt:lpstr>
      <vt:lpstr>'FIL2'!Print_Area</vt:lpstr>
      <vt:lpstr>'FIL2'!Print_Titles</vt:lpstr>
    </vt:vector>
  </TitlesOfParts>
  <Company>CBC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胡慈容</dc:creator>
  <cp:lastModifiedBy>盧志典</cp:lastModifiedBy>
  <cp:lastPrinted>2018-01-10T09:35:43Z</cp:lastPrinted>
  <dcterms:created xsi:type="dcterms:W3CDTF">2015-05-11T03:39:02Z</dcterms:created>
  <dcterms:modified xsi:type="dcterms:W3CDTF">2020-01-21T07:45:15Z</dcterms:modified>
</cp:coreProperties>
</file>