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360" windowWidth="14835" windowHeight="7935"/>
  </bookViews>
  <sheets>
    <sheet name="FIL1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 localSheetId="0">#REF!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 localSheetId="0">#REF!</definedName>
    <definedName name="LTCell030">#REF!</definedName>
    <definedName name="_xlnm.Print_Area" localSheetId="0">'FIL1'!$B$1:$F$100</definedName>
    <definedName name="_xlnm.Print_Titles" localSheetId="0">'FIL1'!$7:$8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95" i="1" l="1"/>
  <c r="J95" i="1" s="1"/>
  <c r="H94" i="1"/>
  <c r="J94" i="1" s="1"/>
  <c r="H93" i="1"/>
  <c r="J93" i="1" s="1"/>
  <c r="H92" i="1"/>
  <c r="J92" i="1" s="1"/>
  <c r="H91" i="1"/>
  <c r="J91" i="1" s="1"/>
  <c r="H89" i="1"/>
  <c r="J89" i="1" s="1"/>
  <c r="H88" i="1"/>
  <c r="J88" i="1" s="1"/>
  <c r="H87" i="1"/>
  <c r="J87" i="1" s="1"/>
  <c r="H86" i="1"/>
  <c r="J86" i="1" s="1"/>
  <c r="H83" i="1"/>
  <c r="J83" i="1" s="1"/>
  <c r="H82" i="1"/>
  <c r="J82" i="1" s="1"/>
  <c r="H81" i="1"/>
  <c r="J81" i="1" s="1"/>
  <c r="H80" i="1"/>
  <c r="J80" i="1" s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J69" i="1"/>
  <c r="H69" i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J52" i="1"/>
  <c r="H52" i="1"/>
  <c r="H51" i="1"/>
  <c r="J51" i="1" s="1"/>
  <c r="J50" i="1"/>
  <c r="H50" i="1"/>
  <c r="H49" i="1"/>
  <c r="J49" i="1" s="1"/>
  <c r="J48" i="1"/>
  <c r="H48" i="1"/>
  <c r="H47" i="1"/>
  <c r="J47" i="1" s="1"/>
  <c r="J46" i="1"/>
  <c r="H46" i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J30" i="1"/>
  <c r="H30" i="1"/>
  <c r="H29" i="1"/>
  <c r="J29" i="1" s="1"/>
  <c r="J28" i="1"/>
  <c r="H28" i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A20" i="1" s="1"/>
  <c r="H19" i="1"/>
  <c r="J19" i="1" s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BA1" i="1"/>
  <c r="BC1" i="1" s="1"/>
  <c r="F1" i="1"/>
  <c r="BB1" i="1" l="1"/>
  <c r="BD1" i="1"/>
  <c r="BE1" i="1" s="1"/>
</calcChain>
</file>

<file path=xl/sharedStrings.xml><?xml version="1.0" encoding="utf-8"?>
<sst xmlns="http://schemas.openxmlformats.org/spreadsheetml/2006/main" count="111" uniqueCount="110">
  <si>
    <t>報表編號：</t>
    <phoneticPr fontId="3" type="noConversion"/>
  </si>
  <si>
    <t>FIL1</t>
    <phoneticPr fontId="3" type="noConversion"/>
  </si>
  <si>
    <t>報表名稱：</t>
    <phoneticPr fontId="3" type="noConversion"/>
  </si>
  <si>
    <t>壽險業國際保險業務分公司資產負債表</t>
    <phoneticPr fontId="3" type="noConversion"/>
  </si>
  <si>
    <t>千美元</t>
    <phoneticPr fontId="3" type="noConversion"/>
  </si>
  <si>
    <t>會                      計                      科                      目</t>
    <phoneticPr fontId="3" type="noConversion"/>
  </si>
  <si>
    <t>編號</t>
    <phoneticPr fontId="3" type="noConversion"/>
  </si>
  <si>
    <t>名                                   稱</t>
    <phoneticPr fontId="3" type="noConversion"/>
  </si>
  <si>
    <t>資產</t>
  </si>
  <si>
    <t>現金及約當現金</t>
    <phoneticPr fontId="3" type="noConversion"/>
  </si>
  <si>
    <t>可轉讓定期存單</t>
  </si>
  <si>
    <t>待交換票據</t>
  </si>
  <si>
    <t>約當現金</t>
  </si>
  <si>
    <t>匯撥中現金</t>
    <phoneticPr fontId="2" type="noConversion"/>
  </si>
  <si>
    <t>外幣存款</t>
  </si>
  <si>
    <t>應收款項</t>
    <phoneticPr fontId="3" type="noConversion"/>
  </si>
  <si>
    <t>本期所得稅資產</t>
    <phoneticPr fontId="2" type="noConversion"/>
  </si>
  <si>
    <t>投資</t>
    <phoneticPr fontId="3" type="noConversion"/>
  </si>
  <si>
    <t>透過損益按公允價值衡量之金融資產</t>
  </si>
  <si>
    <t>採用權益法之投資－淨額</t>
  </si>
  <si>
    <t>其他金融資產－淨額</t>
  </si>
  <si>
    <t>投資性不動產</t>
  </si>
  <si>
    <t>放款</t>
  </si>
  <si>
    <t>壽險貸款</t>
  </si>
  <si>
    <t>墊繳保費</t>
  </si>
  <si>
    <t>再保險合約資產</t>
    <phoneticPr fontId="3" type="noConversion"/>
  </si>
  <si>
    <t>應攤回再保賠款與給付－淨額</t>
  </si>
  <si>
    <t>應收再保往來款項－淨額</t>
  </si>
  <si>
    <t>再保險準備資產－淨額</t>
  </si>
  <si>
    <t>不動產及設備</t>
    <phoneticPr fontId="3" type="noConversion"/>
  </si>
  <si>
    <t>無形資產</t>
    <phoneticPr fontId="3" type="noConversion"/>
  </si>
  <si>
    <t>其他資產</t>
    <phoneticPr fontId="3" type="noConversion"/>
  </si>
  <si>
    <t>內部往來</t>
  </si>
  <si>
    <t>信託代理與保證資產</t>
  </si>
  <si>
    <t>資產總計</t>
    <phoneticPr fontId="3" type="noConversion"/>
  </si>
  <si>
    <t>負債及權益</t>
    <phoneticPr fontId="3" type="noConversion"/>
  </si>
  <si>
    <t>應付款項</t>
    <phoneticPr fontId="3" type="noConversion"/>
  </si>
  <si>
    <t>與待出售資產直接相關之負債</t>
    <phoneticPr fontId="3" type="noConversion"/>
  </si>
  <si>
    <t>應付債券</t>
  </si>
  <si>
    <t>其他金融負債</t>
  </si>
  <si>
    <t>保險負債</t>
    <phoneticPr fontId="3" type="noConversion"/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</si>
  <si>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</si>
  <si>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</si>
  <si>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</si>
  <si>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</si>
  <si>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</si>
  <si>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</si>
  <si>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</si>
  <si>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外匯價格變動準備</t>
  </si>
  <si>
    <t>負債準備</t>
    <phoneticPr fontId="3" type="noConversion"/>
  </si>
  <si>
    <t>遞延所得稅負債</t>
    <phoneticPr fontId="3" type="noConversion"/>
  </si>
  <si>
    <t>其他負債</t>
    <phoneticPr fontId="3" type="noConversion"/>
  </si>
  <si>
    <t>分離帳戶保險商品負債</t>
    <phoneticPr fontId="3" type="noConversion"/>
  </si>
  <si>
    <t>信託代理與保證負債</t>
  </si>
  <si>
    <t>負債總計</t>
    <phoneticPr fontId="3" type="noConversion"/>
  </si>
  <si>
    <t>歸屬於母公司業主之權益</t>
    <phoneticPr fontId="3" type="noConversion"/>
  </si>
  <si>
    <t>股本</t>
    <phoneticPr fontId="3" type="noConversion"/>
  </si>
  <si>
    <t>指撥營運資金</t>
    <phoneticPr fontId="2" type="noConversion"/>
  </si>
  <si>
    <t>資本公積</t>
    <phoneticPr fontId="3" type="noConversion"/>
  </si>
  <si>
    <t>保留盈餘（或累積虧損）</t>
    <phoneticPr fontId="3" type="noConversion"/>
  </si>
  <si>
    <t>特別盈餘公積</t>
  </si>
  <si>
    <t>未分配盈餘（待彌補虧損）</t>
  </si>
  <si>
    <t>累積盈虧</t>
  </si>
  <si>
    <t>上期損益</t>
    <phoneticPr fontId="2" type="noConversion"/>
  </si>
  <si>
    <t>追溯適用及追溯重編之影響數</t>
    <phoneticPr fontId="2" type="noConversion"/>
  </si>
  <si>
    <t>本期損益</t>
  </si>
  <si>
    <t>其他權益</t>
    <phoneticPr fontId="3" type="noConversion"/>
  </si>
  <si>
    <t>確定福利計畫之再衡量數</t>
    <phoneticPr fontId="2" type="noConversion"/>
  </si>
  <si>
    <t>指定按公允價值衡量之金融負債信用風險變動影響數</t>
    <phoneticPr fontId="2" type="noConversion"/>
  </si>
  <si>
    <t>其他權益－其他</t>
  </si>
  <si>
    <t>非控制權益</t>
    <phoneticPr fontId="3" type="noConversion"/>
  </si>
  <si>
    <t>權益總計</t>
  </si>
  <si>
    <t>註：</t>
    <phoneticPr fontId="2" type="noConversion"/>
  </si>
  <si>
    <t>1. 本表會計科目之定義，請參閱「保險業財務報告編製準則」及「人壽保險業會計制度範本」。</t>
    <phoneticPr fontId="2" type="noConversion"/>
  </si>
  <si>
    <t>2. 本表金額請以等值千美元填列，各外幣間轉換匯率無特定規範。</t>
    <phoneticPr fontId="2" type="noConversion"/>
  </si>
  <si>
    <t>3. 灰色網底儲存格不需填列。</t>
    <phoneticPr fontId="2" type="noConversion"/>
  </si>
  <si>
    <t>餘      額</t>
    <phoneticPr fontId="3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</si>
  <si>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</si>
  <si>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</si>
  <si>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</si>
  <si>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FIL1</t>
    <phoneticPr fontId="2" type="noConversion"/>
  </si>
  <si>
    <t>檢核註記</t>
    <phoneticPr fontId="3" type="noConversion"/>
  </si>
  <si>
    <t>單          位：</t>
    <phoneticPr fontId="3" type="noConversion"/>
  </si>
  <si>
    <t>公司代號：</t>
    <phoneticPr fontId="3" type="noConversion"/>
  </si>
  <si>
    <t>民國107年  月</t>
    <phoneticPr fontId="2" type="noConversion"/>
  </si>
  <si>
    <r>
      <t>10</t>
    </r>
    <r>
      <rPr>
        <sz val="12"/>
        <rFont val="新細明體"/>
        <family val="1"/>
        <charset val="136"/>
      </rPr>
      <t>7</t>
    </r>
    <r>
      <rPr>
        <sz val="12"/>
        <rFont val="新細明體"/>
        <family val="1"/>
        <charset val="136"/>
      </rPr>
      <t>年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月版</t>
    </r>
    <phoneticPr fontId="3" type="noConversion"/>
  </si>
  <si>
    <t>透過其他綜合損益按公允價值衡量之金融資產</t>
    <phoneticPr fontId="2" type="noConversion"/>
  </si>
  <si>
    <t>按攤銷後成本衡量之金融資產</t>
    <phoneticPr fontId="2" type="noConversion"/>
  </si>
  <si>
    <t>採用覆蓋法重分類之其他綜合損益</t>
    <phoneticPr fontId="2" type="noConversion"/>
  </si>
  <si>
    <t>透過其他綜合損益按公允價值衡量之債務工具損益</t>
    <phoneticPr fontId="2" type="noConversion"/>
  </si>
  <si>
    <t>透過其他綜合損益按公允價值衡量之權益工具評價損益</t>
    <phoneticPr fontId="2" type="noConversion"/>
  </si>
  <si>
    <t>擔保放款－淨額</t>
    <phoneticPr fontId="2" type="noConversion"/>
  </si>
  <si>
    <t>待出售資產</t>
    <phoneticPr fontId="3" type="noConversion"/>
  </si>
  <si>
    <t>催收款項－淨額</t>
    <phoneticPr fontId="2" type="noConversion"/>
  </si>
  <si>
    <t>遞延所得稅資產</t>
    <phoneticPr fontId="2" type="noConversion"/>
  </si>
  <si>
    <t>分離帳戶保險商品資產</t>
    <phoneticPr fontId="2" type="noConversion"/>
  </si>
  <si>
    <t>往來及備忘科目</t>
    <phoneticPr fontId="3" type="noConversion"/>
  </si>
  <si>
    <t>短期債務</t>
    <phoneticPr fontId="2" type="noConversion"/>
  </si>
  <si>
    <t>本期所得稅負債</t>
    <phoneticPr fontId="2" type="noConversion"/>
  </si>
  <si>
    <t>透過損益按公允價值衡量之金融負債</t>
    <phoneticPr fontId="2" type="noConversion"/>
  </si>
  <si>
    <t>具金融商品性質之保險契約準備</t>
    <phoneticPr fontId="2" type="noConversion"/>
  </si>
  <si>
    <t>內部往來及備忘科目</t>
    <phoneticPr fontId="3" type="noConversion"/>
  </si>
  <si>
    <t xml:space="preserve">    </t>
    <phoneticPr fontId="2" type="noConversion"/>
  </si>
  <si>
    <r>
      <rPr>
        <sz val="12"/>
        <rFont val="新細明體"/>
        <family val="1"/>
        <charset val="136"/>
      </rPr>
      <t>報表日期：</t>
    </r>
    <phoneticPr fontId="3" type="noConversion"/>
  </si>
  <si>
    <r>
      <t>避險工具之利益及</t>
    </r>
    <r>
      <rPr>
        <sz val="12"/>
        <rFont val="新細明體"/>
        <family val="1"/>
        <charset val="136"/>
      </rPr>
      <t>損失</t>
    </r>
    <phoneticPr fontId="2" type="noConversion"/>
  </si>
  <si>
    <r>
      <t>避險之</t>
    </r>
    <r>
      <rPr>
        <sz val="12"/>
        <rFont val="新細明體"/>
        <family val="1"/>
        <charset val="136"/>
      </rPr>
      <t>金融資產</t>
    </r>
    <phoneticPr fontId="2" type="noConversion"/>
  </si>
  <si>
    <r>
      <t>避險之</t>
    </r>
    <r>
      <rPr>
        <sz val="12"/>
        <rFont val="新細明體"/>
        <family val="1"/>
        <charset val="136"/>
      </rPr>
      <t>金融負債</t>
    </r>
    <phoneticPr fontId="2" type="noConversion"/>
  </si>
  <si>
    <t>與待出售資產 （或處分群組）直接相關之權益</t>
  </si>
  <si>
    <t>與待分配予業主之資產 （或處分群組）直接相關之權益</t>
  </si>
  <si>
    <t>重估增值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</si>
</sst>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3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rgb="FF0000FF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  <font>
      <strike/>
      <sz val="12"/>
      <name val="新細明體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2B2B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1">
    <xf numFmtId="0" fontId="0" fillId="0" borderId="0">
      <alignment vertical="center"/>
    </xf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3" fillId="23" borderId="7" applyNumberFormat="0" applyFon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8" fillId="0" borderId="0"/>
    <xf numFmtId="0" fontId="4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0" borderId="0"/>
    <xf numFmtId="0" fontId="29" fillId="0" borderId="0">
      <alignment horizontal="center"/>
    </xf>
    <xf numFmtId="0" fontId="29" fillId="0" borderId="0">
      <alignment horizontal="left"/>
    </xf>
    <xf numFmtId="0" fontId="29" fillId="0" borderId="0">
      <alignment horizontal="left"/>
    </xf>
    <xf numFmtId="177" fontId="30" fillId="0" borderId="10">
      <alignment horizontal="right"/>
    </xf>
    <xf numFmtId="0" fontId="37" fillId="0" borderId="0">
      <alignment vertical="center"/>
    </xf>
  </cellStyleXfs>
  <cellXfs count="64">
    <xf numFmtId="0" fontId="0" fillId="0" borderId="0" xfId="0">
      <alignment vertical="center"/>
    </xf>
    <xf numFmtId="0" fontId="32" fillId="0" borderId="0" xfId="0" applyFont="1" applyProtection="1">
      <alignment vertical="center"/>
    </xf>
    <xf numFmtId="0" fontId="33" fillId="0" borderId="0" xfId="0" applyFont="1" applyBorder="1" applyProtection="1">
      <alignment vertical="center"/>
    </xf>
    <xf numFmtId="0" fontId="34" fillId="0" borderId="0" xfId="0" applyFont="1" applyProtection="1">
      <alignment vertical="center"/>
    </xf>
    <xf numFmtId="0" fontId="4" fillId="0" borderId="0" xfId="0" applyFont="1" applyAlignment="1" applyProtection="1"/>
    <xf numFmtId="0" fontId="4" fillId="0" borderId="0" xfId="162" applyFont="1" applyProtection="1"/>
    <xf numFmtId="0" fontId="28" fillId="0" borderId="0" xfId="0" applyFont="1" applyAlignment="1" applyProtection="1"/>
    <xf numFmtId="0" fontId="32" fillId="0" borderId="0" xfId="0" applyFont="1" applyAlignment="1" applyProtection="1">
      <alignment vertical="center"/>
    </xf>
    <xf numFmtId="0" fontId="35" fillId="0" borderId="0" xfId="162" applyFont="1" applyProtection="1"/>
    <xf numFmtId="176" fontId="31" fillId="26" borderId="11" xfId="0" applyNumberFormat="1" applyFont="1" applyFill="1" applyBorder="1" applyAlignment="1" applyProtection="1">
      <alignment horizontal="right" vertical="center"/>
    </xf>
    <xf numFmtId="176" fontId="34" fillId="0" borderId="0" xfId="0" applyNumberFormat="1" applyFont="1" applyProtection="1">
      <alignment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34" fillId="0" borderId="11" xfId="0" applyFont="1" applyBorder="1" applyProtection="1">
      <alignment vertical="center"/>
    </xf>
    <xf numFmtId="0" fontId="32" fillId="0" borderId="0" xfId="0" applyFont="1" applyBorder="1" applyProtection="1">
      <alignment vertical="center"/>
      <protection locked="0"/>
    </xf>
    <xf numFmtId="176" fontId="4" fillId="24" borderId="11" xfId="163" applyNumberFormat="1" applyFont="1" applyFill="1" applyBorder="1" applyAlignment="1" applyProtection="1">
      <alignment horizontal="right" vertical="center"/>
      <protection locked="0"/>
    </xf>
    <xf numFmtId="176" fontId="4" fillId="25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right" vertical="center"/>
    </xf>
    <xf numFmtId="176" fontId="31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1" fillId="25" borderId="11" xfId="0" applyNumberFormat="1" applyFont="1" applyFill="1" applyBorder="1" applyAlignment="1" applyProtection="1">
      <alignment horizontal="right" vertical="center"/>
      <protection locked="0"/>
    </xf>
    <xf numFmtId="176" fontId="31" fillId="25" borderId="11" xfId="0" quotePrefix="1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left" vertical="center"/>
    </xf>
    <xf numFmtId="0" fontId="1" fillId="0" borderId="11" xfId="0" applyFont="1" applyBorder="1" applyAlignment="1" applyProtection="1">
      <alignment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12" xfId="0" applyFont="1" applyFill="1" applyBorder="1" applyAlignment="1" applyProtection="1">
      <alignment vertical="center"/>
    </xf>
    <xf numFmtId="0" fontId="37" fillId="0" borderId="0" xfId="0" applyFont="1" applyProtection="1">
      <alignment vertical="center"/>
    </xf>
    <xf numFmtId="0" fontId="39" fillId="0" borderId="11" xfId="0" applyFont="1" applyBorder="1" applyProtection="1">
      <alignment vertical="center"/>
    </xf>
    <xf numFmtId="0" fontId="39" fillId="0" borderId="11" xfId="0" applyFont="1" applyFill="1" applyBorder="1" applyProtection="1">
      <alignment vertical="center"/>
    </xf>
    <xf numFmtId="176" fontId="39" fillId="0" borderId="11" xfId="0" applyNumberFormat="1" applyFont="1" applyBorder="1" applyProtection="1">
      <alignment vertical="center"/>
    </xf>
    <xf numFmtId="0" fontId="39" fillId="0" borderId="11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39" fillId="0" borderId="11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1" xfId="0" applyFont="1" applyBorder="1" applyProtection="1">
      <alignment vertical="center"/>
    </xf>
    <xf numFmtId="0" fontId="42" fillId="0" borderId="13" xfId="0" applyFont="1" applyFill="1" applyBorder="1" applyAlignment="1" applyProtection="1">
      <alignment vertical="center"/>
    </xf>
    <xf numFmtId="0" fontId="42" fillId="0" borderId="13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vertical="center" wrapText="1"/>
    </xf>
    <xf numFmtId="49" fontId="1" fillId="25" borderId="0" xfId="0" applyNumberFormat="1" applyFont="1" applyFill="1" applyBorder="1" applyAlignment="1" applyProtection="1">
      <alignment horizontal="left" vertical="center"/>
      <protection locked="0"/>
    </xf>
    <xf numFmtId="0" fontId="1" fillId="25" borderId="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center" vertical="center"/>
    </xf>
    <xf numFmtId="0" fontId="1" fillId="0" borderId="0" xfId="158" applyFont="1" applyAlignment="1" applyProtection="1">
      <alignment horizontal="distributed" vertical="center"/>
    </xf>
    <xf numFmtId="0" fontId="4" fillId="0" borderId="0" xfId="158" applyFont="1" applyAlignment="1" applyProtection="1">
      <alignment horizontal="distributed" vertical="center"/>
    </xf>
    <xf numFmtId="0" fontId="38" fillId="0" borderId="11" xfId="163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" fillId="0" borderId="14" xfId="0" applyFont="1" applyFill="1" applyBorder="1" applyAlignment="1" applyProtection="1">
      <alignment horizontal="left" vertical="center" wrapText="1"/>
    </xf>
    <xf numFmtId="49" fontId="36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</cellXfs>
  <cellStyles count="171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4 2" xfId="170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00FF"/>
      <color rgb="FF008000"/>
      <color rgb="FF33CC33"/>
      <color rgb="FFCCFF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P100"/>
  <sheetViews>
    <sheetView tabSelected="1" topLeftCell="B1" zoomScaleNormal="100" workbookViewId="0">
      <selection activeCell="D2" sqref="D2:E2"/>
    </sheetView>
  </sheetViews>
  <sheetFormatPr defaultColWidth="8.77734375" defaultRowHeight="16.5"/>
  <cols>
    <col min="1" max="1" width="8.6640625" style="29" customWidth="1"/>
    <col min="2" max="2" width="8.6640625" style="44" customWidth="1"/>
    <col min="3" max="3" width="2.6640625" style="45" customWidth="1"/>
    <col min="4" max="4" width="2.6640625" style="42" customWidth="1"/>
    <col min="5" max="5" width="45.6640625" style="42" customWidth="1"/>
    <col min="6" max="6" width="13.6640625" style="2" customWidth="1"/>
    <col min="7" max="7" width="8.77734375" style="3" customWidth="1"/>
    <col min="8" max="8" width="9.5546875" style="3" hidden="1" customWidth="1"/>
    <col min="9" max="9" width="8.77734375" style="3" hidden="1" customWidth="1"/>
    <col min="10" max="10" width="12.5546875" style="3" hidden="1" customWidth="1"/>
    <col min="11" max="53" width="8.77734375" style="3" hidden="1" customWidth="1"/>
    <col min="54" max="61" width="10.109375" style="3" hidden="1" customWidth="1"/>
    <col min="62" max="62" width="8.77734375" style="3" hidden="1" customWidth="1"/>
    <col min="63" max="16384" width="8.77734375" style="3"/>
  </cols>
  <sheetData>
    <row r="1" spans="1:68" ht="19.899999999999999" customHeight="1">
      <c r="A1" s="39"/>
      <c r="B1" s="56" t="s">
        <v>83</v>
      </c>
      <c r="C1" s="56"/>
      <c r="D1" s="53"/>
      <c r="E1" s="53"/>
      <c r="F1" s="14" t="str">
        <f>IF(D1&lt;&gt;"",IF(LEN(D1)&lt;&gt;4,"銀行代號為4碼",""),"")</f>
        <v/>
      </c>
      <c r="BA1" s="4" t="str">
        <f>SUBSTITUTE(SUBSTITUTE(D2," ",""),"　","")</f>
        <v>民國107年月</v>
      </c>
      <c r="BB1" s="4" t="str">
        <f>LEFT(BA1,FIND("月",BA1,1))</f>
        <v>民國107年月</v>
      </c>
      <c r="BC1" s="5" t="str">
        <f>MID(BA1,FIND("民國",BA1,1)+2,FIND("年",BA1,1)-FIND("民國",BA1,1)-2)</f>
        <v>107</v>
      </c>
      <c r="BD1" s="5" t="str">
        <f>MID(BA1,FIND("年",BA1,1)+1,FIND("月",BA1,1)-FIND("年",BA1,1)-1)</f>
        <v/>
      </c>
      <c r="BE1" s="5" t="str">
        <f>(BC1+1911) &amp; RIGHT("0" &amp; BD1,2)</f>
        <v>20180</v>
      </c>
      <c r="BF1" s="6" t="s">
        <v>77</v>
      </c>
      <c r="BG1" s="7" t="s">
        <v>80</v>
      </c>
      <c r="BH1" s="6" t="s">
        <v>78</v>
      </c>
      <c r="BI1" s="8">
        <v>1</v>
      </c>
      <c r="BJ1" s="6" t="s">
        <v>79</v>
      </c>
      <c r="BK1" s="5"/>
      <c r="BL1" s="6"/>
      <c r="BM1" s="7"/>
      <c r="BN1" s="6"/>
      <c r="BO1" s="5"/>
      <c r="BP1" s="6"/>
    </row>
    <row r="2" spans="1:68" ht="19.899999999999999" customHeight="1">
      <c r="A2" s="40"/>
      <c r="B2" s="57" t="s">
        <v>103</v>
      </c>
      <c r="C2" s="57"/>
      <c r="D2" s="54" t="s">
        <v>84</v>
      </c>
      <c r="E2" s="54"/>
    </row>
    <row r="3" spans="1:68" ht="19.899999999999999" customHeight="1">
      <c r="A3" s="41"/>
      <c r="B3" s="56" t="s">
        <v>0</v>
      </c>
      <c r="C3" s="56"/>
      <c r="D3" s="42" t="s">
        <v>1</v>
      </c>
    </row>
    <row r="4" spans="1:68" ht="19.899999999999999" customHeight="1">
      <c r="B4" s="56" t="s">
        <v>2</v>
      </c>
      <c r="C4" s="56"/>
      <c r="D4" s="42" t="s">
        <v>3</v>
      </c>
      <c r="E4" s="43"/>
    </row>
    <row r="5" spans="1:68" ht="19.899999999999999" customHeight="1">
      <c r="B5" s="56" t="s">
        <v>82</v>
      </c>
      <c r="C5" s="56"/>
      <c r="D5" s="42" t="s">
        <v>4</v>
      </c>
    </row>
    <row r="6" spans="1:68" ht="19.899999999999999" customHeight="1">
      <c r="F6" s="17" t="s">
        <v>85</v>
      </c>
    </row>
    <row r="7" spans="1:68" ht="19.899999999999999" customHeight="1">
      <c r="A7" s="58" t="s">
        <v>81</v>
      </c>
      <c r="B7" s="55" t="s">
        <v>5</v>
      </c>
      <c r="C7" s="55"/>
      <c r="D7" s="55"/>
      <c r="E7" s="55"/>
      <c r="F7" s="55" t="s">
        <v>76</v>
      </c>
    </row>
    <row r="8" spans="1:68" ht="19.899999999999999" customHeight="1">
      <c r="A8" s="58"/>
      <c r="B8" s="38" t="s">
        <v>6</v>
      </c>
      <c r="C8" s="55" t="s">
        <v>7</v>
      </c>
      <c r="D8" s="55"/>
      <c r="E8" s="55"/>
      <c r="F8" s="55"/>
    </row>
    <row r="9" spans="1:68" ht="19.899999999999999" customHeight="1">
      <c r="A9" s="30"/>
      <c r="B9" s="23"/>
      <c r="C9" s="21" t="s">
        <v>8</v>
      </c>
      <c r="D9" s="46"/>
      <c r="E9" s="47"/>
      <c r="F9" s="9"/>
      <c r="H9" s="10">
        <f>INT(F9)</f>
        <v>0</v>
      </c>
      <c r="J9" s="1" t="str">
        <f>IF(ISERROR(SUM(H9)),"請輸入整數",IF(SUM(F9)=SUM(H9),"","請輸入整數"))</f>
        <v/>
      </c>
    </row>
    <row r="10" spans="1:68" ht="19.899999999999999" customHeight="1">
      <c r="A10" s="30"/>
      <c r="B10" s="23">
        <v>11000</v>
      </c>
      <c r="C10" s="21" t="s">
        <v>9</v>
      </c>
      <c r="D10" s="26"/>
      <c r="E10" s="26"/>
      <c r="F10" s="18"/>
      <c r="H10" s="10">
        <f t="shared" ref="H10:H71" si="0">INT(F10)</f>
        <v>0</v>
      </c>
      <c r="J10" s="1" t="str">
        <f t="shared" ref="J10:J71" si="1">IF(ISERROR(SUM(H10)),"請輸入整數",IF(SUM(F10)=SUM(H10),"","請輸入整數"))</f>
        <v/>
      </c>
      <c r="BL10" s="13"/>
    </row>
    <row r="11" spans="1:68" ht="19.899999999999999" customHeight="1">
      <c r="A11" s="30"/>
      <c r="B11" s="23">
        <v>11004</v>
      </c>
      <c r="C11" s="46"/>
      <c r="D11" s="12" t="s">
        <v>10</v>
      </c>
      <c r="E11" s="47"/>
      <c r="F11" s="15"/>
      <c r="H11" s="10">
        <f t="shared" si="0"/>
        <v>0</v>
      </c>
      <c r="J11" s="1" t="str">
        <f t="shared" si="1"/>
        <v/>
      </c>
    </row>
    <row r="12" spans="1:68" ht="19.899999999999999" customHeight="1">
      <c r="A12" s="30"/>
      <c r="B12" s="23">
        <v>11005</v>
      </c>
      <c r="C12" s="46"/>
      <c r="D12" s="12" t="s">
        <v>11</v>
      </c>
      <c r="E12" s="47"/>
      <c r="F12" s="15"/>
      <c r="H12" s="10">
        <f t="shared" si="0"/>
        <v>0</v>
      </c>
      <c r="J12" s="1" t="str">
        <f t="shared" si="1"/>
        <v/>
      </c>
    </row>
    <row r="13" spans="1:68" ht="19.899999999999999" customHeight="1">
      <c r="A13" s="30"/>
      <c r="B13" s="23">
        <v>11008</v>
      </c>
      <c r="C13" s="46"/>
      <c r="D13" s="12" t="s">
        <v>12</v>
      </c>
      <c r="E13" s="47"/>
      <c r="F13" s="15"/>
      <c r="H13" s="10">
        <f t="shared" si="0"/>
        <v>0</v>
      </c>
      <c r="J13" s="1" t="str">
        <f t="shared" si="1"/>
        <v/>
      </c>
    </row>
    <row r="14" spans="1:68" ht="19.899999999999999" customHeight="1">
      <c r="A14" s="30"/>
      <c r="B14" s="23">
        <v>11009</v>
      </c>
      <c r="C14" s="46"/>
      <c r="D14" s="12" t="s">
        <v>13</v>
      </c>
      <c r="E14" s="47"/>
      <c r="F14" s="15"/>
      <c r="H14" s="10">
        <f t="shared" si="0"/>
        <v>0</v>
      </c>
      <c r="J14" s="1" t="str">
        <f t="shared" si="1"/>
        <v/>
      </c>
    </row>
    <row r="15" spans="1:68" ht="19.899999999999999" customHeight="1">
      <c r="A15" s="30"/>
      <c r="B15" s="23">
        <v>11010</v>
      </c>
      <c r="C15" s="46"/>
      <c r="D15" s="12" t="s">
        <v>14</v>
      </c>
      <c r="E15" s="47"/>
      <c r="F15" s="15"/>
      <c r="H15" s="10">
        <f t="shared" si="0"/>
        <v>0</v>
      </c>
      <c r="J15" s="1" t="str">
        <f t="shared" si="1"/>
        <v/>
      </c>
    </row>
    <row r="16" spans="1:68" ht="19.899999999999999" customHeight="1">
      <c r="A16" s="30"/>
      <c r="B16" s="23">
        <v>12000</v>
      </c>
      <c r="C16" s="21" t="s">
        <v>15</v>
      </c>
      <c r="D16" s="26"/>
      <c r="E16" s="26"/>
      <c r="F16" s="16"/>
      <c r="H16" s="10">
        <f t="shared" si="0"/>
        <v>0</v>
      </c>
      <c r="J16" s="1" t="str">
        <f t="shared" si="1"/>
        <v/>
      </c>
    </row>
    <row r="17" spans="1:64" ht="19.899999999999999" customHeight="1">
      <c r="A17" s="30"/>
      <c r="B17" s="23">
        <v>12600</v>
      </c>
      <c r="C17" s="21" t="s">
        <v>16</v>
      </c>
      <c r="D17" s="26"/>
      <c r="E17" s="26"/>
      <c r="F17" s="16"/>
      <c r="H17" s="10">
        <f t="shared" si="0"/>
        <v>0</v>
      </c>
      <c r="J17" s="1" t="str">
        <f t="shared" si="1"/>
        <v/>
      </c>
    </row>
    <row r="18" spans="1:64" ht="19.899999999999999" customHeight="1">
      <c r="A18" s="30"/>
      <c r="B18" s="23">
        <v>13000</v>
      </c>
      <c r="C18" s="21" t="s">
        <v>92</v>
      </c>
      <c r="D18" s="26"/>
      <c r="E18" s="26"/>
      <c r="F18" s="16"/>
      <c r="G18" s="1"/>
      <c r="H18" s="10">
        <f t="shared" si="0"/>
        <v>0</v>
      </c>
      <c r="J18" s="1" t="str">
        <f t="shared" si="1"/>
        <v/>
      </c>
    </row>
    <row r="19" spans="1:64" ht="19.899999999999999" customHeight="1">
      <c r="A19" s="30"/>
      <c r="B19" s="23">
        <v>14000</v>
      </c>
      <c r="C19" s="11" t="s">
        <v>17</v>
      </c>
      <c r="D19" s="48"/>
      <c r="E19" s="47"/>
      <c r="F19" s="18"/>
      <c r="H19" s="10">
        <f t="shared" si="0"/>
        <v>0</v>
      </c>
      <c r="J19" s="1" t="str">
        <f t="shared" si="1"/>
        <v/>
      </c>
    </row>
    <row r="20" spans="1:64" ht="19.899999999999999" customHeight="1">
      <c r="A20" s="31" t="str">
        <f>J20</f>
        <v/>
      </c>
      <c r="B20" s="23">
        <v>14110</v>
      </c>
      <c r="C20" s="46"/>
      <c r="D20" s="12" t="s">
        <v>18</v>
      </c>
      <c r="E20" s="47"/>
      <c r="F20" s="16"/>
      <c r="H20" s="10">
        <f t="shared" si="0"/>
        <v>0</v>
      </c>
      <c r="J20" s="1" t="str">
        <f t="shared" si="1"/>
        <v/>
      </c>
    </row>
    <row r="21" spans="1:64" ht="19.899999999999999" customHeight="1">
      <c r="A21" s="35"/>
      <c r="B21" s="23">
        <v>14190</v>
      </c>
      <c r="C21" s="46"/>
      <c r="D21" s="59" t="s">
        <v>86</v>
      </c>
      <c r="E21" s="60"/>
      <c r="F21" s="16"/>
      <c r="H21" s="10">
        <f>INT(F21)</f>
        <v>0</v>
      </c>
      <c r="J21" s="1" t="str">
        <f>IF(ISERROR(SUM(H21)),"請輸入整數",IF(SUM(F21)=SUM(H21),"","請輸入整數"))</f>
        <v/>
      </c>
    </row>
    <row r="22" spans="1:64" ht="19.899999999999999" customHeight="1">
      <c r="A22" s="35"/>
      <c r="B22" s="23">
        <v>14145</v>
      </c>
      <c r="C22" s="46"/>
      <c r="D22" s="59" t="s">
        <v>87</v>
      </c>
      <c r="E22" s="60"/>
      <c r="F22" s="16"/>
      <c r="H22" s="10">
        <f>INT(F22)</f>
        <v>0</v>
      </c>
      <c r="J22" s="1" t="str">
        <f>IF(ISERROR(SUM(H22)),"請輸入整數",IF(SUM(F22)=SUM(H22),"","請輸入整數"))</f>
        <v/>
      </c>
    </row>
    <row r="23" spans="1:64" ht="19.899999999999999" customHeight="1">
      <c r="A23" s="36"/>
      <c r="B23" s="23">
        <v>14130</v>
      </c>
      <c r="C23" s="46"/>
      <c r="D23" s="12" t="s">
        <v>105</v>
      </c>
      <c r="E23" s="47"/>
      <c r="F23" s="16"/>
      <c r="H23" s="10">
        <f>INT(F23)</f>
        <v>0</v>
      </c>
      <c r="J23" s="1" t="str">
        <f>IF(ISERROR(SUM(H23)),"請輸入整數",IF(SUM(F23)=SUM(H23),"","請輸入整數"))</f>
        <v/>
      </c>
    </row>
    <row r="24" spans="1:64" ht="19.899999999999999" customHeight="1">
      <c r="A24" s="31"/>
      <c r="B24" s="23">
        <v>14150</v>
      </c>
      <c r="C24" s="46"/>
      <c r="D24" s="12" t="s">
        <v>19</v>
      </c>
      <c r="E24" s="47"/>
      <c r="F24" s="16"/>
      <c r="H24" s="10">
        <f t="shared" si="0"/>
        <v>0</v>
      </c>
      <c r="J24" s="1" t="str">
        <f t="shared" si="1"/>
        <v/>
      </c>
    </row>
    <row r="25" spans="1:64" ht="19.899999999999999" customHeight="1">
      <c r="A25" s="31"/>
      <c r="B25" s="23">
        <v>14180</v>
      </c>
      <c r="C25" s="46"/>
      <c r="D25" s="12" t="s">
        <v>20</v>
      </c>
      <c r="E25" s="47"/>
      <c r="F25" s="16"/>
      <c r="H25" s="10">
        <f t="shared" si="0"/>
        <v>0</v>
      </c>
      <c r="J25" s="1" t="str">
        <f t="shared" si="1"/>
        <v/>
      </c>
    </row>
    <row r="26" spans="1:64" ht="19.899999999999999" customHeight="1">
      <c r="A26" s="31"/>
      <c r="B26" s="23">
        <v>14200</v>
      </c>
      <c r="C26" s="46"/>
      <c r="D26" s="12" t="s">
        <v>21</v>
      </c>
      <c r="E26" s="47"/>
      <c r="F26" s="16"/>
      <c r="H26" s="10">
        <f t="shared" si="0"/>
        <v>0</v>
      </c>
      <c r="J26" s="1" t="str">
        <f t="shared" si="1"/>
        <v/>
      </c>
    </row>
    <row r="27" spans="1:64" ht="19.899999999999999" customHeight="1">
      <c r="A27" s="30"/>
      <c r="B27" s="23">
        <v>14300</v>
      </c>
      <c r="C27" s="46"/>
      <c r="D27" s="12" t="s">
        <v>22</v>
      </c>
      <c r="E27" s="47"/>
      <c r="F27" s="18"/>
      <c r="H27" s="10">
        <f t="shared" si="0"/>
        <v>0</v>
      </c>
      <c r="J27" s="1" t="str">
        <f t="shared" si="1"/>
        <v/>
      </c>
    </row>
    <row r="28" spans="1:64" ht="19.899999999999999" customHeight="1">
      <c r="A28" s="30"/>
      <c r="B28" s="23">
        <v>14310</v>
      </c>
      <c r="C28" s="46"/>
      <c r="D28" s="48"/>
      <c r="E28" s="25" t="s">
        <v>23</v>
      </c>
      <c r="F28" s="16"/>
      <c r="H28" s="10">
        <f t="shared" si="0"/>
        <v>0</v>
      </c>
      <c r="J28" s="1" t="str">
        <f t="shared" si="1"/>
        <v/>
      </c>
    </row>
    <row r="29" spans="1:64" ht="19.899999999999999" customHeight="1">
      <c r="A29" s="30"/>
      <c r="B29" s="23">
        <v>14320</v>
      </c>
      <c r="C29" s="46"/>
      <c r="D29" s="48"/>
      <c r="E29" s="25" t="s">
        <v>24</v>
      </c>
      <c r="F29" s="16"/>
      <c r="H29" s="10">
        <f t="shared" si="0"/>
        <v>0</v>
      </c>
      <c r="J29" s="1" t="str">
        <f t="shared" si="1"/>
        <v/>
      </c>
      <c r="BL29" s="3" t="s">
        <v>102</v>
      </c>
    </row>
    <row r="30" spans="1:64" ht="19.899999999999999" customHeight="1">
      <c r="A30" s="30"/>
      <c r="B30" s="23">
        <v>14330</v>
      </c>
      <c r="C30" s="46"/>
      <c r="D30" s="48"/>
      <c r="E30" s="25" t="s">
        <v>91</v>
      </c>
      <c r="F30" s="16"/>
      <c r="H30" s="10">
        <f t="shared" si="0"/>
        <v>0</v>
      </c>
      <c r="J30" s="1" t="str">
        <f t="shared" si="1"/>
        <v/>
      </c>
    </row>
    <row r="31" spans="1:64" ht="19.899999999999999" customHeight="1">
      <c r="A31" s="33"/>
      <c r="B31" s="23">
        <v>14360</v>
      </c>
      <c r="C31" s="46"/>
      <c r="D31" s="48"/>
      <c r="E31" s="25" t="s">
        <v>93</v>
      </c>
      <c r="F31" s="16"/>
      <c r="H31" s="10"/>
      <c r="J31" s="1"/>
    </row>
    <row r="32" spans="1:64" ht="19.899999999999999" customHeight="1">
      <c r="A32" s="32"/>
      <c r="B32" s="23">
        <v>15000</v>
      </c>
      <c r="C32" s="21" t="s">
        <v>25</v>
      </c>
      <c r="D32" s="26"/>
      <c r="E32" s="26"/>
      <c r="F32" s="18"/>
      <c r="H32" s="10">
        <f t="shared" si="0"/>
        <v>0</v>
      </c>
      <c r="J32" s="1" t="str">
        <f t="shared" si="1"/>
        <v/>
      </c>
    </row>
    <row r="33" spans="1:10" ht="19.899999999999999" customHeight="1">
      <c r="A33" s="30"/>
      <c r="B33" s="23">
        <v>15100</v>
      </c>
      <c r="C33" s="46"/>
      <c r="D33" s="12" t="s">
        <v>26</v>
      </c>
      <c r="E33" s="47"/>
      <c r="F33" s="16"/>
      <c r="H33" s="10">
        <f t="shared" si="0"/>
        <v>0</v>
      </c>
      <c r="J33" s="1" t="str">
        <f t="shared" si="1"/>
        <v/>
      </c>
    </row>
    <row r="34" spans="1:10" ht="19.899999999999999" customHeight="1">
      <c r="A34" s="30"/>
      <c r="B34" s="23">
        <v>15200</v>
      </c>
      <c r="C34" s="46"/>
      <c r="D34" s="12" t="s">
        <v>27</v>
      </c>
      <c r="E34" s="47"/>
      <c r="F34" s="16"/>
      <c r="H34" s="10">
        <f t="shared" si="0"/>
        <v>0</v>
      </c>
      <c r="J34" s="1" t="str">
        <f t="shared" si="1"/>
        <v/>
      </c>
    </row>
    <row r="35" spans="1:10" ht="19.899999999999999" customHeight="1">
      <c r="A35" s="30"/>
      <c r="B35" s="23">
        <v>15300</v>
      </c>
      <c r="C35" s="46"/>
      <c r="D35" s="12" t="s">
        <v>28</v>
      </c>
      <c r="E35" s="47"/>
      <c r="F35" s="16"/>
      <c r="H35" s="10">
        <f t="shared" si="0"/>
        <v>0</v>
      </c>
      <c r="J35" s="1" t="str">
        <f t="shared" si="1"/>
        <v/>
      </c>
    </row>
    <row r="36" spans="1:10" ht="19.899999999999999" customHeight="1">
      <c r="A36" s="30"/>
      <c r="B36" s="23">
        <v>16000</v>
      </c>
      <c r="C36" s="21" t="s">
        <v>29</v>
      </c>
      <c r="D36" s="26"/>
      <c r="E36" s="26"/>
      <c r="F36" s="16"/>
      <c r="H36" s="10">
        <f t="shared" si="0"/>
        <v>0</v>
      </c>
      <c r="J36" s="1" t="str">
        <f t="shared" si="1"/>
        <v/>
      </c>
    </row>
    <row r="37" spans="1:10" ht="19.899999999999999" customHeight="1">
      <c r="A37" s="30"/>
      <c r="B37" s="23">
        <v>17000</v>
      </c>
      <c r="C37" s="21" t="s">
        <v>30</v>
      </c>
      <c r="D37" s="26"/>
      <c r="E37" s="26"/>
      <c r="F37" s="16"/>
      <c r="H37" s="10">
        <f t="shared" si="0"/>
        <v>0</v>
      </c>
      <c r="J37" s="1" t="str">
        <f t="shared" si="1"/>
        <v/>
      </c>
    </row>
    <row r="38" spans="1:10" ht="19.899999999999999" customHeight="1">
      <c r="A38" s="30"/>
      <c r="B38" s="23">
        <v>17800</v>
      </c>
      <c r="C38" s="21" t="s">
        <v>94</v>
      </c>
      <c r="D38" s="26"/>
      <c r="E38" s="26"/>
      <c r="F38" s="16"/>
      <c r="G38" s="1"/>
      <c r="H38" s="10">
        <f t="shared" si="0"/>
        <v>0</v>
      </c>
      <c r="J38" s="1" t="str">
        <f t="shared" si="1"/>
        <v/>
      </c>
    </row>
    <row r="39" spans="1:10" ht="19.899999999999999" customHeight="1">
      <c r="A39" s="30"/>
      <c r="B39" s="23">
        <v>18000</v>
      </c>
      <c r="C39" s="21" t="s">
        <v>31</v>
      </c>
      <c r="D39" s="26"/>
      <c r="E39" s="26"/>
      <c r="F39" s="16"/>
      <c r="H39" s="10">
        <f t="shared" si="0"/>
        <v>0</v>
      </c>
      <c r="J39" s="1" t="str">
        <f t="shared" si="1"/>
        <v/>
      </c>
    </row>
    <row r="40" spans="1:10" ht="19.899999999999999" customHeight="1">
      <c r="A40" s="30"/>
      <c r="B40" s="23">
        <v>18900</v>
      </c>
      <c r="C40" s="21" t="s">
        <v>95</v>
      </c>
      <c r="D40" s="49"/>
      <c r="E40" s="26"/>
      <c r="F40" s="16"/>
      <c r="G40" s="1"/>
      <c r="H40" s="10">
        <f t="shared" si="0"/>
        <v>0</v>
      </c>
      <c r="J40" s="1" t="str">
        <f t="shared" si="1"/>
        <v/>
      </c>
    </row>
    <row r="41" spans="1:10" ht="19.899999999999999" customHeight="1">
      <c r="A41" s="33"/>
      <c r="B41" s="23">
        <v>19000</v>
      </c>
      <c r="C41" s="21" t="s">
        <v>96</v>
      </c>
      <c r="D41" s="26"/>
      <c r="E41" s="26"/>
      <c r="F41" s="18"/>
      <c r="G41" s="1"/>
      <c r="H41" s="10">
        <f t="shared" si="0"/>
        <v>0</v>
      </c>
      <c r="J41" s="1" t="str">
        <f t="shared" si="1"/>
        <v/>
      </c>
    </row>
    <row r="42" spans="1:10" ht="19.899999999999999" customHeight="1">
      <c r="A42" s="30"/>
      <c r="B42" s="23">
        <v>19100</v>
      </c>
      <c r="C42" s="46"/>
      <c r="D42" s="12" t="s">
        <v>32</v>
      </c>
      <c r="E42" s="47"/>
      <c r="F42" s="19"/>
      <c r="H42" s="10">
        <f t="shared" si="0"/>
        <v>0</v>
      </c>
      <c r="J42" s="1" t="str">
        <f t="shared" si="1"/>
        <v/>
      </c>
    </row>
    <row r="43" spans="1:10" ht="19.899999999999999" customHeight="1">
      <c r="A43" s="30"/>
      <c r="B43" s="23">
        <v>19300</v>
      </c>
      <c r="C43" s="46"/>
      <c r="D43" s="12" t="s">
        <v>33</v>
      </c>
      <c r="E43" s="47"/>
      <c r="F43" s="19"/>
      <c r="H43" s="10">
        <f t="shared" si="0"/>
        <v>0</v>
      </c>
      <c r="J43" s="1" t="str">
        <f t="shared" si="1"/>
        <v/>
      </c>
    </row>
    <row r="44" spans="1:10" ht="19.899999999999999" customHeight="1">
      <c r="A44" s="30"/>
      <c r="B44" s="23">
        <v>19999</v>
      </c>
      <c r="C44" s="26" t="s">
        <v>34</v>
      </c>
      <c r="D44" s="26"/>
      <c r="E44" s="21"/>
      <c r="F44" s="18"/>
      <c r="H44" s="10">
        <f t="shared" si="0"/>
        <v>0</v>
      </c>
      <c r="J44" s="1" t="str">
        <f t="shared" si="1"/>
        <v/>
      </c>
    </row>
    <row r="45" spans="1:10" ht="19.899999999999999" customHeight="1">
      <c r="A45" s="30"/>
      <c r="B45" s="23"/>
      <c r="C45" s="21" t="s">
        <v>35</v>
      </c>
      <c r="D45" s="26"/>
      <c r="E45" s="26"/>
      <c r="F45" s="9"/>
      <c r="H45" s="10">
        <f t="shared" si="0"/>
        <v>0</v>
      </c>
      <c r="J45" s="1" t="str">
        <f t="shared" si="1"/>
        <v/>
      </c>
    </row>
    <row r="46" spans="1:10" ht="19.899999999999999" customHeight="1">
      <c r="A46" s="30"/>
      <c r="B46" s="23">
        <v>23100</v>
      </c>
      <c r="C46" s="21" t="s">
        <v>97</v>
      </c>
      <c r="D46" s="49"/>
      <c r="E46" s="26"/>
      <c r="F46" s="19"/>
      <c r="G46" s="1"/>
      <c r="H46" s="10">
        <f t="shared" si="0"/>
        <v>0</v>
      </c>
      <c r="J46" s="1" t="str">
        <f t="shared" si="1"/>
        <v/>
      </c>
    </row>
    <row r="47" spans="1:10" ht="19.899999999999999" customHeight="1">
      <c r="A47" s="30"/>
      <c r="B47" s="23">
        <v>21000</v>
      </c>
      <c r="C47" s="21" t="s">
        <v>36</v>
      </c>
      <c r="D47" s="26"/>
      <c r="E47" s="26"/>
      <c r="F47" s="19"/>
      <c r="H47" s="10">
        <f t="shared" si="0"/>
        <v>0</v>
      </c>
      <c r="J47" s="1" t="str">
        <f t="shared" si="1"/>
        <v/>
      </c>
    </row>
    <row r="48" spans="1:10" ht="19.899999999999999" customHeight="1">
      <c r="A48" s="30"/>
      <c r="B48" s="23">
        <v>21700</v>
      </c>
      <c r="C48" s="21" t="s">
        <v>98</v>
      </c>
      <c r="D48" s="26"/>
      <c r="E48" s="26"/>
      <c r="F48" s="19"/>
      <c r="G48" s="1"/>
      <c r="H48" s="10">
        <f t="shared" si="0"/>
        <v>0</v>
      </c>
      <c r="J48" s="1" t="str">
        <f t="shared" si="1"/>
        <v/>
      </c>
    </row>
    <row r="49" spans="1:10" ht="19.899999999999999" customHeight="1">
      <c r="A49" s="30"/>
      <c r="B49" s="23">
        <v>22000</v>
      </c>
      <c r="C49" s="21" t="s">
        <v>37</v>
      </c>
      <c r="D49" s="26"/>
      <c r="E49" s="26"/>
      <c r="F49" s="19"/>
      <c r="H49" s="10">
        <f t="shared" si="0"/>
        <v>0</v>
      </c>
      <c r="J49" s="1" t="str">
        <f t="shared" si="1"/>
        <v/>
      </c>
    </row>
    <row r="50" spans="1:10" ht="19.899999999999999" customHeight="1">
      <c r="A50" s="30"/>
      <c r="B50" s="23">
        <v>23200</v>
      </c>
      <c r="C50" s="21" t="s">
        <v>99</v>
      </c>
      <c r="D50" s="49"/>
      <c r="E50" s="26"/>
      <c r="F50" s="19"/>
      <c r="G50" s="1"/>
      <c r="H50" s="10">
        <f t="shared" si="0"/>
        <v>0</v>
      </c>
      <c r="J50" s="1" t="str">
        <f t="shared" si="1"/>
        <v/>
      </c>
    </row>
    <row r="51" spans="1:10" ht="19.899999999999999" customHeight="1">
      <c r="A51" s="37"/>
      <c r="B51" s="34">
        <v>23300</v>
      </c>
      <c r="C51" s="27" t="s">
        <v>106</v>
      </c>
      <c r="D51" s="28"/>
      <c r="E51" s="24"/>
      <c r="F51" s="19"/>
      <c r="G51" s="1"/>
      <c r="H51" s="10">
        <f t="shared" si="0"/>
        <v>0</v>
      </c>
      <c r="J51" s="1" t="str">
        <f t="shared" si="1"/>
        <v/>
      </c>
    </row>
    <row r="52" spans="1:10" ht="19.899999999999999" customHeight="1">
      <c r="A52" s="30"/>
      <c r="B52" s="23">
        <v>23500</v>
      </c>
      <c r="C52" s="21" t="s">
        <v>38</v>
      </c>
      <c r="D52" s="49"/>
      <c r="E52" s="26"/>
      <c r="F52" s="19"/>
      <c r="H52" s="10">
        <f t="shared" si="0"/>
        <v>0</v>
      </c>
      <c r="J52" s="1" t="str">
        <f t="shared" si="1"/>
        <v/>
      </c>
    </row>
    <row r="53" spans="1:10" ht="19.899999999999999" customHeight="1">
      <c r="A53" s="30"/>
      <c r="B53" s="23">
        <v>23700</v>
      </c>
      <c r="C53" s="21" t="s">
        <v>39</v>
      </c>
      <c r="D53" s="49"/>
      <c r="E53" s="26"/>
      <c r="F53" s="19"/>
      <c r="H53" s="10">
        <f t="shared" si="0"/>
        <v>0</v>
      </c>
      <c r="J53" s="1" t="str">
        <f t="shared" si="1"/>
        <v/>
      </c>
    </row>
    <row r="54" spans="1:10" ht="19.899999999999999" customHeight="1">
      <c r="A54" s="30"/>
      <c r="B54" s="23">
        <v>24000</v>
      </c>
      <c r="C54" s="21" t="s">
        <v>40</v>
      </c>
      <c r="D54" s="26"/>
      <c r="E54" s="26"/>
      <c r="F54" s="18"/>
      <c r="H54" s="10">
        <f t="shared" si="0"/>
        <v>0</v>
      </c>
      <c r="J54" s="1" t="str">
        <f t="shared" si="1"/>
        <v/>
      </c>
    </row>
    <row r="55" spans="1:10" ht="19.899999999999999" customHeight="1">
      <c r="A55" s="30"/>
      <c r="B55" s="23">
        <v>24100</v>
      </c>
      <c r="C55" s="46"/>
      <c r="D55" s="12" t="s">
        <v>41</v>
      </c>
      <c r="E55" s="47"/>
      <c r="F55" s="19"/>
      <c r="H55" s="10">
        <f t="shared" si="0"/>
        <v>0</v>
      </c>
      <c r="J55" s="1" t="str">
        <f t="shared" si="1"/>
        <v/>
      </c>
    </row>
    <row r="56" spans="1:10" ht="19.899999999999999" customHeight="1">
      <c r="A56" s="30"/>
      <c r="B56" s="23">
        <v>24200</v>
      </c>
      <c r="C56" s="46"/>
      <c r="D56" s="12" t="s">
        <v>42</v>
      </c>
      <c r="E56" s="47"/>
      <c r="F56" s="19"/>
      <c r="H56" s="10">
        <f t="shared" si="0"/>
        <v>0</v>
      </c>
      <c r="J56" s="1" t="str">
        <f t="shared" si="1"/>
        <v/>
      </c>
    </row>
    <row r="57" spans="1:10" ht="19.899999999999999" customHeight="1">
      <c r="A57" s="30"/>
      <c r="B57" s="23">
        <v>24300</v>
      </c>
      <c r="C57" s="46"/>
      <c r="D57" s="12" t="s">
        <v>43</v>
      </c>
      <c r="E57" s="47"/>
      <c r="F57" s="19"/>
      <c r="H57" s="10">
        <f t="shared" si="0"/>
        <v>0</v>
      </c>
      <c r="J57" s="1" t="str">
        <f t="shared" si="1"/>
        <v/>
      </c>
    </row>
    <row r="58" spans="1:10" ht="19.899999999999999" customHeight="1">
      <c r="A58" s="30"/>
      <c r="B58" s="23">
        <v>24400</v>
      </c>
      <c r="C58" s="46"/>
      <c r="D58" s="12" t="s">
        <v>44</v>
      </c>
      <c r="E58" s="47"/>
      <c r="F58" s="19"/>
      <c r="H58" s="10">
        <f t="shared" si="0"/>
        <v>0</v>
      </c>
      <c r="J58" s="1" t="str">
        <f t="shared" si="1"/>
        <v/>
      </c>
    </row>
    <row r="59" spans="1:10" ht="19.899999999999999" customHeight="1">
      <c r="A59" s="30"/>
      <c r="B59" s="23">
        <v>24500</v>
      </c>
      <c r="C59" s="46"/>
      <c r="D59" s="12" t="s">
        <v>45</v>
      </c>
      <c r="E59" s="47"/>
      <c r="F59" s="19"/>
      <c r="H59" s="10">
        <f t="shared" si="0"/>
        <v>0</v>
      </c>
      <c r="J59" s="1" t="str">
        <f t="shared" si="1"/>
        <v/>
      </c>
    </row>
    <row r="60" spans="1:10" ht="19.899999999999999" customHeight="1">
      <c r="A60" s="30"/>
      <c r="B60" s="23">
        <v>24600</v>
      </c>
      <c r="C60" s="46"/>
      <c r="D60" s="12" t="s">
        <v>46</v>
      </c>
      <c r="E60" s="47"/>
      <c r="F60" s="19"/>
      <c r="H60" s="10">
        <f t="shared" si="0"/>
        <v>0</v>
      </c>
      <c r="J60" s="1" t="str">
        <f t="shared" si="1"/>
        <v/>
      </c>
    </row>
    <row r="61" spans="1:10" ht="19.899999999999999" customHeight="1">
      <c r="A61" s="30"/>
      <c r="B61" s="23">
        <v>24700</v>
      </c>
      <c r="C61" s="46"/>
      <c r="D61" s="12" t="s">
        <v>47</v>
      </c>
      <c r="E61" s="47"/>
      <c r="F61" s="19"/>
      <c r="H61" s="10">
        <f t="shared" si="0"/>
        <v>0</v>
      </c>
      <c r="J61" s="1" t="str">
        <f t="shared" si="1"/>
        <v/>
      </c>
    </row>
    <row r="62" spans="1:10" ht="19.899999999999999" customHeight="1">
      <c r="A62" s="30"/>
      <c r="B62" s="23">
        <v>24800</v>
      </c>
      <c r="C62" s="21" t="s">
        <v>100</v>
      </c>
      <c r="D62" s="49"/>
      <c r="E62" s="26"/>
      <c r="F62" s="19"/>
      <c r="H62" s="10">
        <f t="shared" si="0"/>
        <v>0</v>
      </c>
      <c r="J62" s="1" t="str">
        <f t="shared" si="1"/>
        <v/>
      </c>
    </row>
    <row r="63" spans="1:10" ht="19.899999999999999" customHeight="1">
      <c r="A63" s="30"/>
      <c r="B63" s="23">
        <v>24900</v>
      </c>
      <c r="C63" s="21" t="s">
        <v>48</v>
      </c>
      <c r="D63" s="49"/>
      <c r="E63" s="26"/>
      <c r="F63" s="19"/>
      <c r="H63" s="10">
        <f t="shared" si="0"/>
        <v>0</v>
      </c>
      <c r="J63" s="1" t="str">
        <f t="shared" si="1"/>
        <v/>
      </c>
    </row>
    <row r="64" spans="1:10" ht="19.899999999999999" customHeight="1">
      <c r="A64" s="30"/>
      <c r="B64" s="23">
        <v>27000</v>
      </c>
      <c r="C64" s="21" t="s">
        <v>49</v>
      </c>
      <c r="D64" s="26"/>
      <c r="E64" s="26"/>
      <c r="F64" s="19"/>
      <c r="H64" s="10">
        <f t="shared" si="0"/>
        <v>0</v>
      </c>
      <c r="J64" s="1" t="str">
        <f t="shared" si="1"/>
        <v/>
      </c>
    </row>
    <row r="65" spans="1:10" ht="19.899999999999999" customHeight="1">
      <c r="A65" s="30"/>
      <c r="B65" s="23">
        <v>28000</v>
      </c>
      <c r="C65" s="21" t="s">
        <v>50</v>
      </c>
      <c r="D65" s="26"/>
      <c r="E65" s="26"/>
      <c r="F65" s="19"/>
      <c r="H65" s="10">
        <f t="shared" si="0"/>
        <v>0</v>
      </c>
      <c r="J65" s="1" t="str">
        <f t="shared" si="1"/>
        <v/>
      </c>
    </row>
    <row r="66" spans="1:10" ht="19.899999999999999" customHeight="1">
      <c r="A66" s="30"/>
      <c r="B66" s="23">
        <v>25000</v>
      </c>
      <c r="C66" s="21" t="s">
        <v>51</v>
      </c>
      <c r="D66" s="26"/>
      <c r="E66" s="26"/>
      <c r="F66" s="19"/>
      <c r="H66" s="10">
        <f t="shared" si="0"/>
        <v>0</v>
      </c>
      <c r="J66" s="1" t="str">
        <f t="shared" si="1"/>
        <v/>
      </c>
    </row>
    <row r="67" spans="1:10" ht="19.899999999999999" customHeight="1">
      <c r="A67" s="30"/>
      <c r="B67" s="23">
        <v>26000</v>
      </c>
      <c r="C67" s="21" t="s">
        <v>52</v>
      </c>
      <c r="D67" s="26"/>
      <c r="E67" s="26"/>
      <c r="F67" s="19"/>
      <c r="H67" s="10">
        <f t="shared" si="0"/>
        <v>0</v>
      </c>
      <c r="J67" s="1" t="str">
        <f t="shared" si="1"/>
        <v/>
      </c>
    </row>
    <row r="68" spans="1:10" ht="19.899999999999999" customHeight="1">
      <c r="A68" s="33"/>
      <c r="B68" s="23">
        <v>29000</v>
      </c>
      <c r="C68" s="21" t="s">
        <v>101</v>
      </c>
      <c r="D68" s="26"/>
      <c r="E68" s="26"/>
      <c r="F68" s="20"/>
      <c r="G68" s="1"/>
      <c r="H68" s="10">
        <f t="shared" si="0"/>
        <v>0</v>
      </c>
      <c r="J68" s="1" t="str">
        <f t="shared" si="1"/>
        <v/>
      </c>
    </row>
    <row r="69" spans="1:10" ht="19.899999999999999" customHeight="1">
      <c r="A69" s="30"/>
      <c r="B69" s="23">
        <v>29100</v>
      </c>
      <c r="C69" s="46"/>
      <c r="D69" s="12" t="s">
        <v>32</v>
      </c>
      <c r="E69" s="47"/>
      <c r="F69" s="19"/>
      <c r="H69" s="10">
        <f t="shared" si="0"/>
        <v>0</v>
      </c>
      <c r="J69" s="1" t="str">
        <f t="shared" si="1"/>
        <v/>
      </c>
    </row>
    <row r="70" spans="1:10" ht="19.899999999999999" customHeight="1">
      <c r="A70" s="30"/>
      <c r="B70" s="23">
        <v>29300</v>
      </c>
      <c r="C70" s="46"/>
      <c r="D70" s="12" t="s">
        <v>53</v>
      </c>
      <c r="E70" s="47"/>
      <c r="F70" s="19"/>
      <c r="H70" s="10">
        <f t="shared" si="0"/>
        <v>0</v>
      </c>
      <c r="J70" s="1" t="str">
        <f t="shared" si="1"/>
        <v/>
      </c>
    </row>
    <row r="71" spans="1:10" ht="19.899999999999999" customHeight="1">
      <c r="A71" s="30"/>
      <c r="B71" s="23">
        <v>29999</v>
      </c>
      <c r="C71" s="26" t="s">
        <v>54</v>
      </c>
      <c r="D71" s="26"/>
      <c r="E71" s="21"/>
      <c r="F71" s="20"/>
      <c r="H71" s="10">
        <f t="shared" si="0"/>
        <v>0</v>
      </c>
      <c r="J71" s="1" t="str">
        <f t="shared" si="1"/>
        <v/>
      </c>
    </row>
    <row r="72" spans="1:10" ht="19.899999999999999" customHeight="1">
      <c r="A72" s="31"/>
      <c r="B72" s="23">
        <v>30000</v>
      </c>
      <c r="C72" s="21" t="s">
        <v>55</v>
      </c>
      <c r="D72" s="26"/>
      <c r="E72" s="26"/>
      <c r="F72" s="18"/>
      <c r="H72" s="10">
        <f t="shared" ref="H72:H95" si="2">INT(F72)</f>
        <v>0</v>
      </c>
      <c r="J72" s="1" t="str">
        <f t="shared" ref="J72:J95" si="3">IF(ISERROR(SUM(H72)),"請輸入整數",IF(SUM(F72)=SUM(H72),"","請輸入整數"))</f>
        <v/>
      </c>
    </row>
    <row r="73" spans="1:10" ht="19.899999999999999" customHeight="1">
      <c r="A73" s="30"/>
      <c r="B73" s="23">
        <v>31000</v>
      </c>
      <c r="C73" s="11" t="s">
        <v>56</v>
      </c>
      <c r="D73" s="48"/>
      <c r="E73" s="47"/>
      <c r="F73" s="20"/>
      <c r="H73" s="10">
        <f t="shared" si="2"/>
        <v>0</v>
      </c>
      <c r="J73" s="1" t="str">
        <f t="shared" si="3"/>
        <v/>
      </c>
    </row>
    <row r="74" spans="1:10" ht="19.899999999999999" customHeight="1">
      <c r="A74" s="30"/>
      <c r="B74" s="23">
        <v>31001</v>
      </c>
      <c r="C74" s="46"/>
      <c r="D74" s="12" t="s">
        <v>57</v>
      </c>
      <c r="E74" s="47"/>
      <c r="F74" s="19"/>
      <c r="H74" s="10">
        <f t="shared" si="2"/>
        <v>0</v>
      </c>
      <c r="J74" s="1" t="str">
        <f t="shared" si="3"/>
        <v/>
      </c>
    </row>
    <row r="75" spans="1:10" ht="19.899999999999999" customHeight="1">
      <c r="A75" s="30"/>
      <c r="B75" s="23">
        <v>32000</v>
      </c>
      <c r="C75" s="21" t="s">
        <v>58</v>
      </c>
      <c r="D75" s="26"/>
      <c r="E75" s="26"/>
      <c r="F75" s="19"/>
      <c r="H75" s="10">
        <f t="shared" si="2"/>
        <v>0</v>
      </c>
      <c r="J75" s="1" t="str">
        <f t="shared" si="3"/>
        <v/>
      </c>
    </row>
    <row r="76" spans="1:10" ht="19.899999999999999" customHeight="1">
      <c r="A76" s="30"/>
      <c r="B76" s="23">
        <v>33000</v>
      </c>
      <c r="C76" s="21" t="s">
        <v>59</v>
      </c>
      <c r="D76" s="26"/>
      <c r="E76" s="26"/>
      <c r="F76" s="20"/>
      <c r="H76" s="10">
        <f t="shared" si="2"/>
        <v>0</v>
      </c>
      <c r="J76" s="1" t="str">
        <f t="shared" si="3"/>
        <v/>
      </c>
    </row>
    <row r="77" spans="1:10" ht="19.899999999999999" customHeight="1">
      <c r="A77" s="30"/>
      <c r="B77" s="23">
        <v>33200</v>
      </c>
      <c r="C77" s="46"/>
      <c r="D77" s="12" t="s">
        <v>60</v>
      </c>
      <c r="E77" s="47"/>
      <c r="F77" s="19"/>
      <c r="H77" s="10">
        <f t="shared" si="2"/>
        <v>0</v>
      </c>
      <c r="J77" s="1" t="str">
        <f t="shared" si="3"/>
        <v/>
      </c>
    </row>
    <row r="78" spans="1:10" ht="19.899999999999999" customHeight="1">
      <c r="A78" s="30"/>
      <c r="B78" s="23">
        <v>33300</v>
      </c>
      <c r="C78" s="46"/>
      <c r="D78" s="12" t="s">
        <v>61</v>
      </c>
      <c r="E78" s="47"/>
      <c r="F78" s="20"/>
      <c r="H78" s="10">
        <f t="shared" si="2"/>
        <v>0</v>
      </c>
      <c r="J78" s="1" t="str">
        <f t="shared" si="3"/>
        <v/>
      </c>
    </row>
    <row r="79" spans="1:10" ht="19.899999999999999" customHeight="1">
      <c r="A79" s="30"/>
      <c r="B79" s="23">
        <v>33301</v>
      </c>
      <c r="C79" s="46"/>
      <c r="D79" s="48"/>
      <c r="E79" s="25" t="s">
        <v>62</v>
      </c>
      <c r="F79" s="19"/>
      <c r="H79" s="10">
        <f t="shared" si="2"/>
        <v>0</v>
      </c>
      <c r="J79" s="1" t="str">
        <f t="shared" si="3"/>
        <v/>
      </c>
    </row>
    <row r="80" spans="1:10" ht="19.899999999999999" customHeight="1">
      <c r="A80" s="30"/>
      <c r="B80" s="23">
        <v>33302</v>
      </c>
      <c r="C80" s="46"/>
      <c r="D80" s="48"/>
      <c r="E80" s="25" t="s">
        <v>63</v>
      </c>
      <c r="F80" s="19"/>
      <c r="H80" s="10">
        <f t="shared" si="2"/>
        <v>0</v>
      </c>
      <c r="J80" s="1" t="str">
        <f t="shared" si="3"/>
        <v/>
      </c>
    </row>
    <row r="81" spans="1:10" ht="19.899999999999999" customHeight="1">
      <c r="A81" s="30"/>
      <c r="B81" s="23">
        <v>33303</v>
      </c>
      <c r="C81" s="46"/>
      <c r="D81" s="48"/>
      <c r="E81" s="25" t="s">
        <v>64</v>
      </c>
      <c r="F81" s="19"/>
      <c r="H81" s="10">
        <f t="shared" si="2"/>
        <v>0</v>
      </c>
      <c r="J81" s="1" t="str">
        <f t="shared" si="3"/>
        <v/>
      </c>
    </row>
    <row r="82" spans="1:10" ht="19.899999999999999" customHeight="1">
      <c r="A82" s="30"/>
      <c r="B82" s="23">
        <v>33304</v>
      </c>
      <c r="C82" s="46"/>
      <c r="D82" s="48"/>
      <c r="E82" s="25" t="s">
        <v>65</v>
      </c>
      <c r="F82" s="19"/>
      <c r="H82" s="10">
        <f t="shared" si="2"/>
        <v>0</v>
      </c>
      <c r="J82" s="1" t="str">
        <f t="shared" si="3"/>
        <v/>
      </c>
    </row>
    <row r="83" spans="1:10" ht="19.899999999999999" customHeight="1">
      <c r="A83" s="31"/>
      <c r="B83" s="23">
        <v>34000</v>
      </c>
      <c r="C83" s="21" t="s">
        <v>66</v>
      </c>
      <c r="D83" s="22"/>
      <c r="E83" s="22"/>
      <c r="F83" s="18"/>
      <c r="H83" s="10">
        <f t="shared" si="2"/>
        <v>0</v>
      </c>
      <c r="J83" s="1" t="str">
        <f t="shared" si="3"/>
        <v/>
      </c>
    </row>
    <row r="84" spans="1:10" ht="19.899999999999999" customHeight="1">
      <c r="A84" s="35"/>
      <c r="B84" s="23">
        <v>34210</v>
      </c>
      <c r="C84" s="50"/>
      <c r="D84" s="59" t="s">
        <v>90</v>
      </c>
      <c r="E84" s="60"/>
      <c r="F84" s="18"/>
      <c r="H84" s="10"/>
      <c r="J84" s="1"/>
    </row>
    <row r="85" spans="1:10" ht="19.899999999999999" customHeight="1">
      <c r="A85" s="35"/>
      <c r="B85" s="23">
        <v>34220</v>
      </c>
      <c r="C85" s="50"/>
      <c r="D85" s="59" t="s">
        <v>89</v>
      </c>
      <c r="E85" s="60"/>
      <c r="F85" s="18"/>
      <c r="H85" s="10"/>
      <c r="J85" s="1"/>
    </row>
    <row r="86" spans="1:10" ht="19.899999999999999" customHeight="1">
      <c r="A86" s="37"/>
      <c r="B86" s="34">
        <v>34300</v>
      </c>
      <c r="C86" s="51"/>
      <c r="D86" s="12" t="s">
        <v>104</v>
      </c>
      <c r="E86" s="52"/>
      <c r="F86" s="19"/>
      <c r="H86" s="10">
        <f t="shared" si="2"/>
        <v>0</v>
      </c>
      <c r="J86" s="1" t="str">
        <f t="shared" si="3"/>
        <v/>
      </c>
    </row>
    <row r="87" spans="1:10" ht="19.899999999999999" customHeight="1">
      <c r="A87" s="31"/>
      <c r="B87" s="23">
        <v>34400</v>
      </c>
      <c r="C87" s="27"/>
      <c r="D87" s="12" t="s">
        <v>67</v>
      </c>
      <c r="E87" s="24"/>
      <c r="F87" s="19"/>
      <c r="H87" s="10">
        <f t="shared" si="2"/>
        <v>0</v>
      </c>
      <c r="J87" s="1" t="str">
        <f t="shared" si="3"/>
        <v/>
      </c>
    </row>
    <row r="88" spans="1:10" ht="19.899999999999999" customHeight="1">
      <c r="A88" s="36"/>
      <c r="B88" s="23">
        <v>34600</v>
      </c>
      <c r="C88" s="27"/>
      <c r="D88" s="12" t="s">
        <v>109</v>
      </c>
      <c r="E88" s="24"/>
      <c r="F88" s="19"/>
      <c r="H88" s="10">
        <f>INT(F88)</f>
        <v>0</v>
      </c>
      <c r="J88" s="1" t="str">
        <f>IF(ISERROR(SUM(H88)),"請輸入整數",IF(SUM(F88)=SUM(H88),"","請輸入整數"))</f>
        <v/>
      </c>
    </row>
    <row r="89" spans="1:10" ht="19.899999999999999" customHeight="1">
      <c r="A89" s="31"/>
      <c r="B89" s="23">
        <v>34700</v>
      </c>
      <c r="C89" s="27"/>
      <c r="D89" s="12" t="s">
        <v>107</v>
      </c>
      <c r="E89" s="24"/>
      <c r="F89" s="19"/>
      <c r="H89" s="10">
        <f>INT(F89)</f>
        <v>0</v>
      </c>
      <c r="J89" s="1" t="str">
        <f>IF(ISERROR(SUM(H89)),"請輸入整數",IF(SUM(F89)=SUM(H89),"","請輸入整數"))</f>
        <v/>
      </c>
    </row>
    <row r="90" spans="1:10" ht="19.899999999999999" customHeight="1">
      <c r="A90" s="35"/>
      <c r="B90" s="23">
        <v>34800</v>
      </c>
      <c r="C90" s="27"/>
      <c r="D90" s="12" t="s">
        <v>108</v>
      </c>
      <c r="E90" s="24"/>
      <c r="F90" s="19"/>
      <c r="H90" s="10"/>
      <c r="J90" s="1"/>
    </row>
    <row r="91" spans="1:10" ht="19.899999999999999" customHeight="1">
      <c r="A91" s="35"/>
      <c r="B91" s="23">
        <v>34950</v>
      </c>
      <c r="C91" s="50"/>
      <c r="D91" s="59" t="s">
        <v>88</v>
      </c>
      <c r="E91" s="60"/>
      <c r="F91" s="19"/>
      <c r="H91" s="10">
        <f>INT(F91)</f>
        <v>0</v>
      </c>
      <c r="J91" s="1" t="str">
        <f>IF(ISERROR(SUM(H91)),"請輸入整數",IF(SUM(F91)=SUM(H91),"","請輸入整數"))</f>
        <v/>
      </c>
    </row>
    <row r="92" spans="1:10" ht="19.899999999999999" customHeight="1">
      <c r="A92" s="31"/>
      <c r="B92" s="23">
        <v>34500</v>
      </c>
      <c r="C92" s="27"/>
      <c r="D92" s="12" t="s">
        <v>68</v>
      </c>
      <c r="E92" s="24"/>
      <c r="F92" s="19"/>
      <c r="H92" s="10">
        <f t="shared" si="2"/>
        <v>0</v>
      </c>
      <c r="J92" s="1" t="str">
        <f t="shared" si="3"/>
        <v/>
      </c>
    </row>
    <row r="93" spans="1:10" ht="19.899999999999999" customHeight="1">
      <c r="A93" s="31"/>
      <c r="B93" s="23">
        <v>34900</v>
      </c>
      <c r="C93" s="27"/>
      <c r="D93" s="12" t="s">
        <v>69</v>
      </c>
      <c r="E93" s="24"/>
      <c r="F93" s="19"/>
      <c r="H93" s="10">
        <f t="shared" si="2"/>
        <v>0</v>
      </c>
      <c r="J93" s="1" t="str">
        <f t="shared" si="3"/>
        <v/>
      </c>
    </row>
    <row r="94" spans="1:10" ht="19.899999999999999" customHeight="1">
      <c r="A94" s="31"/>
      <c r="B94" s="23">
        <v>36000</v>
      </c>
      <c r="C94" s="21" t="s">
        <v>70</v>
      </c>
      <c r="D94" s="26"/>
      <c r="E94" s="26"/>
      <c r="F94" s="19"/>
      <c r="H94" s="10">
        <f t="shared" si="2"/>
        <v>0</v>
      </c>
      <c r="J94" s="1" t="str">
        <f t="shared" si="3"/>
        <v/>
      </c>
    </row>
    <row r="95" spans="1:10" ht="19.899999999999999" customHeight="1">
      <c r="A95" s="31"/>
      <c r="B95" s="23">
        <v>39999</v>
      </c>
      <c r="C95" s="21" t="s">
        <v>71</v>
      </c>
      <c r="D95" s="26"/>
      <c r="E95" s="26"/>
      <c r="F95" s="20"/>
      <c r="H95" s="10">
        <f t="shared" si="2"/>
        <v>0</v>
      </c>
      <c r="J95" s="1" t="str">
        <f t="shared" si="3"/>
        <v/>
      </c>
    </row>
    <row r="96" spans="1:10" ht="6" customHeight="1"/>
    <row r="97" spans="2:6" ht="16.149999999999999" customHeight="1">
      <c r="B97" s="62" t="s">
        <v>72</v>
      </c>
      <c r="C97" s="63"/>
      <c r="D97" s="63"/>
      <c r="E97" s="63"/>
      <c r="F97" s="63"/>
    </row>
    <row r="98" spans="2:6" ht="16.149999999999999" customHeight="1">
      <c r="B98" s="61" t="s">
        <v>73</v>
      </c>
      <c r="C98" s="61"/>
      <c r="D98" s="61"/>
      <c r="E98" s="61"/>
      <c r="F98" s="61"/>
    </row>
    <row r="99" spans="2:6" ht="16.149999999999999" customHeight="1">
      <c r="B99" s="61" t="s">
        <v>74</v>
      </c>
      <c r="C99" s="61"/>
      <c r="D99" s="61"/>
      <c r="E99" s="61"/>
      <c r="F99" s="61"/>
    </row>
    <row r="100" spans="2:6" ht="16.149999999999999" customHeight="1">
      <c r="B100" s="61" t="s">
        <v>75</v>
      </c>
      <c r="C100" s="61"/>
      <c r="D100" s="61"/>
      <c r="E100" s="61"/>
      <c r="F100" s="61"/>
    </row>
  </sheetData>
  <mergeCells count="20">
    <mergeCell ref="A7:A8"/>
    <mergeCell ref="D85:E85"/>
    <mergeCell ref="D84:E84"/>
    <mergeCell ref="B100:F100"/>
    <mergeCell ref="B99:F99"/>
    <mergeCell ref="D91:E91"/>
    <mergeCell ref="B97:F97"/>
    <mergeCell ref="B98:F98"/>
    <mergeCell ref="F7:F8"/>
    <mergeCell ref="C8:E8"/>
    <mergeCell ref="D21:E21"/>
    <mergeCell ref="D22:E22"/>
    <mergeCell ref="D1:E1"/>
    <mergeCell ref="D2:E2"/>
    <mergeCell ref="B7:E7"/>
    <mergeCell ref="B1:C1"/>
    <mergeCell ref="B2:C2"/>
    <mergeCell ref="B3:C3"/>
    <mergeCell ref="B4:C4"/>
    <mergeCell ref="B5:C5"/>
  </mergeCells>
  <phoneticPr fontId="2" type="noConversion"/>
  <printOptions horizontalCentered="1"/>
  <pageMargins left="0.59055118110236227" right="0.59055118110236227" top="0.78740157480314965" bottom="0.59055118110236227" header="0.31496062992125984" footer="0.19685039370078741"/>
  <pageSetup paperSize="9" fitToHeight="0" orientation="portrait" r:id="rId1"/>
  <headerFooter>
    <oddFooter>&amp;C&amp;12&amp;P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FIL1</vt:lpstr>
      <vt:lpstr>'FIL1'!Print_Area</vt:lpstr>
      <vt:lpstr>'FIL1'!Print_Titles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2018-01-15T10:53:19Z</cp:lastPrinted>
  <dcterms:created xsi:type="dcterms:W3CDTF">2015-05-11T03:36:16Z</dcterms:created>
  <dcterms:modified xsi:type="dcterms:W3CDTF">2020-01-21T07:41:22Z</dcterms:modified>
</cp:coreProperties>
</file>