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108" windowWidth="10320" windowHeight="5880" tabRatio="672"/>
  </bookViews>
  <sheets>
    <sheet name="附表 1(外值)" sheetId="66" r:id="rId1"/>
    <sheet name="附表2 (外比)" sheetId="68" r:id="rId2"/>
    <sheet name=" 附表3" sheetId="73" r:id="rId3"/>
    <sheet name="附圖1" sheetId="77" r:id="rId4"/>
    <sheet name="附圖2" sheetId="6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 localSheetId="3">[2]統計本月!$AO$6:$AU$31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 localSheetId="3">[2]統計本月!$AW$6:$BC$70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 localSheetId="3">[2]統計本月!$AG$6:$AM$31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 localSheetId="3">[2]統計本月!$BE$6:$BK$41</definedName>
    <definedName name="OTH本月">[2]統計本月!$BE$6:$BK$41</definedName>
    <definedName name="OTH前月">[1]統計前月!$BE$6:$BK$41</definedName>
    <definedName name="_xlnm.Print_Area" localSheetId="0">'附表 1(外值)'!$A$1:$E$49</definedName>
    <definedName name="_xlnm.Print_Area" localSheetId="1">'附表2 (外比)'!$A$1:$G$50</definedName>
    <definedName name="_xlnm.Print_Area" localSheetId="3">附圖1!$A$1:$N$30</definedName>
    <definedName name="_xlnm.Print_Area" localSheetId="4">附圖2!$A$1:$I$46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 localSheetId="3">'[5]表4銀行別 (調整後比較)'!$F$103:$I$123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AV87" i="77" l="1"/>
  <c r="AU87" i="77"/>
  <c r="AT87" i="77"/>
  <c r="AV86" i="77"/>
  <c r="AU86" i="77"/>
  <c r="AT86" i="77"/>
  <c r="AV85" i="77"/>
  <c r="AU85" i="77"/>
  <c r="AT85" i="77"/>
  <c r="AV84" i="77"/>
  <c r="AU84" i="77"/>
  <c r="AT84" i="77"/>
  <c r="AV83" i="77"/>
  <c r="AU83" i="77"/>
  <c r="AT83" i="77"/>
  <c r="AV82" i="77"/>
  <c r="AU82" i="77"/>
  <c r="AT82" i="77"/>
  <c r="AV81" i="77"/>
  <c r="AU81" i="77"/>
  <c r="AT81" i="77"/>
  <c r="AV80" i="77"/>
  <c r="AU80" i="77"/>
  <c r="AT80" i="77"/>
  <c r="AV58" i="77"/>
  <c r="AU58" i="77"/>
  <c r="AT58" i="77"/>
  <c r="AV57" i="77"/>
  <c r="AU57" i="77"/>
  <c r="AT57" i="77"/>
  <c r="AV56" i="77"/>
  <c r="AU56" i="77"/>
  <c r="AT56" i="77"/>
  <c r="AV55" i="77"/>
  <c r="AU55" i="77"/>
  <c r="AT55" i="77"/>
  <c r="AV54" i="77"/>
  <c r="AU54" i="77"/>
  <c r="AT54" i="77"/>
  <c r="AV53" i="77"/>
  <c r="AU53" i="77"/>
  <c r="AT53" i="77"/>
  <c r="AV52" i="77"/>
  <c r="AU52" i="77"/>
  <c r="AT52" i="77"/>
  <c r="AV51" i="77"/>
  <c r="AU51" i="77"/>
  <c r="AT51" i="77"/>
  <c r="AV50" i="77"/>
  <c r="AU50" i="77"/>
  <c r="AT50" i="77"/>
  <c r="AV49" i="77"/>
  <c r="AU49" i="77"/>
  <c r="AT49" i="77"/>
  <c r="AV48" i="77"/>
  <c r="AU48" i="77"/>
  <c r="AT48" i="77"/>
  <c r="AV47" i="77"/>
  <c r="AU47" i="77"/>
  <c r="AT47" i="77"/>
  <c r="AV46" i="77"/>
  <c r="AU46" i="77"/>
  <c r="AT46" i="77"/>
  <c r="AV45" i="77"/>
  <c r="AU45" i="77"/>
  <c r="AT45" i="77"/>
  <c r="AV44" i="77"/>
  <c r="AU44" i="77"/>
  <c r="AT44" i="77"/>
  <c r="AV43" i="77"/>
  <c r="AU43" i="77"/>
  <c r="AT43" i="77"/>
  <c r="AV42" i="77"/>
  <c r="AU42" i="77"/>
  <c r="AT42" i="77"/>
  <c r="AV41" i="77"/>
  <c r="AU41" i="77"/>
  <c r="AT41" i="77"/>
  <c r="AV40" i="77"/>
  <c r="AU40" i="77"/>
  <c r="AT40" i="77"/>
  <c r="AV39" i="77"/>
  <c r="AU39" i="77"/>
  <c r="AT39" i="77"/>
  <c r="AV38" i="77"/>
  <c r="AU38" i="77"/>
  <c r="AT38" i="77"/>
  <c r="AV37" i="77"/>
  <c r="AU37" i="77"/>
  <c r="AT37" i="77"/>
  <c r="AV36" i="77"/>
  <c r="AU36" i="77"/>
  <c r="AT36" i="77"/>
  <c r="AV34" i="77"/>
  <c r="AU34" i="77"/>
  <c r="AT34" i="77"/>
  <c r="AV33" i="77"/>
  <c r="AU33" i="77"/>
  <c r="AT33" i="77"/>
  <c r="AV32" i="77"/>
  <c r="AU32" i="77"/>
  <c r="AT32" i="77"/>
  <c r="AV31" i="77"/>
  <c r="AU31" i="77"/>
  <c r="AT31" i="77"/>
  <c r="AV30" i="77"/>
  <c r="AU30" i="77"/>
  <c r="AT30" i="77"/>
  <c r="AV29" i="77"/>
  <c r="AU29" i="77"/>
  <c r="AT29" i="77"/>
  <c r="AV28" i="77"/>
  <c r="AU28" i="77"/>
  <c r="AT28" i="77"/>
  <c r="AV27" i="77"/>
  <c r="AU27" i="77"/>
  <c r="AT27" i="77"/>
  <c r="AV26" i="77"/>
  <c r="AU26" i="77"/>
  <c r="AT26" i="77"/>
  <c r="AV25" i="77"/>
  <c r="AU25" i="77"/>
  <c r="AT25" i="77"/>
  <c r="AV24" i="77"/>
  <c r="AU24" i="77"/>
  <c r="AT24" i="77"/>
  <c r="AV23" i="77"/>
  <c r="AU23" i="77"/>
  <c r="AT23" i="77"/>
  <c r="AV22" i="77"/>
  <c r="AU22" i="77"/>
  <c r="AT22" i="77"/>
  <c r="AV21" i="77"/>
  <c r="AU21" i="77"/>
  <c r="AT21" i="77"/>
  <c r="AV20" i="77"/>
  <c r="AU20" i="77"/>
  <c r="AT20" i="77"/>
  <c r="AV19" i="77"/>
  <c r="AU19" i="77"/>
  <c r="AT19" i="77"/>
  <c r="AV18" i="77"/>
  <c r="AU18" i="77"/>
  <c r="AT18" i="77"/>
  <c r="AV17" i="77"/>
  <c r="AU17" i="77"/>
  <c r="AT17" i="77"/>
  <c r="AM17" i="77"/>
  <c r="AL17" i="77"/>
  <c r="AK17" i="77"/>
  <c r="AV16" i="77"/>
  <c r="AU16" i="77"/>
  <c r="AT16" i="77"/>
  <c r="AM16" i="77"/>
  <c r="AL16" i="77"/>
  <c r="AK16" i="77"/>
  <c r="AV15" i="77"/>
  <c r="AU15" i="77"/>
  <c r="AT15" i="77"/>
  <c r="AM15" i="77"/>
  <c r="AL15" i="77"/>
  <c r="AK15" i="77"/>
  <c r="AV14" i="77"/>
  <c r="AU14" i="77"/>
  <c r="AT14" i="77"/>
  <c r="AM14" i="77"/>
  <c r="AL14" i="77"/>
  <c r="AK14" i="77"/>
  <c r="AV13" i="77"/>
  <c r="AU13" i="77"/>
  <c r="AT13" i="77"/>
  <c r="AM13" i="77"/>
  <c r="AL13" i="77"/>
  <c r="AK13" i="77"/>
  <c r="AV12" i="77"/>
  <c r="AU12" i="77"/>
  <c r="AT12" i="77"/>
  <c r="AM12" i="77"/>
  <c r="AL12" i="77"/>
  <c r="AK12" i="77"/>
  <c r="AV11" i="77"/>
  <c r="AU11" i="77"/>
  <c r="AT11" i="77"/>
  <c r="AM11" i="77"/>
  <c r="AL11" i="77"/>
  <c r="AK11" i="77"/>
  <c r="AV10" i="77"/>
  <c r="AU10" i="77"/>
  <c r="AT10" i="77"/>
  <c r="AM10" i="77"/>
  <c r="AL10" i="77"/>
  <c r="AK10" i="77"/>
  <c r="AV9" i="77"/>
  <c r="AU9" i="77"/>
  <c r="AT9" i="77"/>
  <c r="AM9" i="77"/>
  <c r="AL9" i="77"/>
  <c r="AK9" i="77"/>
  <c r="AV8" i="77"/>
  <c r="AU8" i="77"/>
  <c r="AT8" i="77"/>
  <c r="AM8" i="77"/>
  <c r="AL8" i="77"/>
  <c r="AK8" i="77"/>
  <c r="AV7" i="77"/>
  <c r="AU7" i="77"/>
  <c r="AT7" i="77"/>
  <c r="AM7" i="77"/>
  <c r="AL7" i="77"/>
  <c r="AK7" i="77"/>
  <c r="AV6" i="77"/>
  <c r="AU6" i="77"/>
  <c r="AT6" i="77"/>
  <c r="AM6" i="77"/>
  <c r="AL6" i="77"/>
  <c r="AK6" i="77"/>
  <c r="AV5" i="77"/>
  <c r="AU5" i="77"/>
  <c r="AT5" i="77"/>
  <c r="AM5" i="77"/>
  <c r="AL5" i="77"/>
  <c r="AK5" i="77"/>
  <c r="AV4" i="77"/>
  <c r="AU4" i="77"/>
  <c r="AT4" i="77"/>
  <c r="AM4" i="77"/>
  <c r="AL4" i="77"/>
  <c r="AK4" i="77"/>
  <c r="AV3" i="77"/>
  <c r="AU3" i="77"/>
  <c r="AT3" i="77"/>
  <c r="AM3" i="77"/>
  <c r="AL3" i="77"/>
  <c r="AK3" i="77"/>
  <c r="AA7" i="69" l="1"/>
  <c r="AA6" i="69"/>
  <c r="AA5" i="69"/>
  <c r="AG4" i="69"/>
  <c r="AD4" i="69"/>
  <c r="AA4" i="69"/>
  <c r="AG3" i="69"/>
  <c r="AD3" i="69"/>
  <c r="AA3" i="69"/>
</calcChain>
</file>

<file path=xl/comments1.xml><?xml version="1.0" encoding="utf-8"?>
<comments xmlns="http://schemas.openxmlformats.org/spreadsheetml/2006/main">
  <authors>
    <author/>
  </authors>
  <commentList>
    <comment ref="AG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<sst xmlns="http://schemas.openxmlformats.org/spreadsheetml/2006/main" count="258" uniqueCount="195">
  <si>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</si>
  <si>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</si>
  <si>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</si>
  <si>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</si>
  <si>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</si>
  <si>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</si>
  <si>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</si>
  <si>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</si>
  <si>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</si>
  <si>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</si>
  <si>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</si>
  <si>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</si>
  <si>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</si>
  <si>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</si>
  <si>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</si>
  <si>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</si>
  <si>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</si>
  <si>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</si>
  <si>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附表1 銀行衍生性金融商品交易量彙總表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</si>
  <si>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</si>
  <si>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</si>
  <si>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</si>
  <si>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</si>
  <si>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</si>
  <si>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" type="noConversion"/>
  </si>
  <si>
    <t xml:space="preserve">  (一)店頭市場(OTC)</t>
    <phoneticPr fontId="2" type="noConversion"/>
  </si>
  <si>
    <t xml:space="preserve">  (二)交易所(Exchange-traded Contracts)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</si>
  <si>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</si>
  <si>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" type="noConversion"/>
  </si>
  <si>
    <t xml:space="preserve">    3.買入選擇權(Bought Options)</t>
    <phoneticPr fontId="2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</si>
  <si>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</si>
  <si>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</si>
  <si>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</si>
  <si>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</si>
  <si>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" type="noConversion"/>
  </si>
  <si>
    <t>小     計(一至四)</t>
    <phoneticPr fontId="2" type="noConversion"/>
  </si>
  <si>
    <t>六、其他有關契約(Other Contracts)</t>
    <phoneticPr fontId="2" type="noConversion"/>
  </si>
  <si>
    <t>註：1.包括國內總分支機構及國際金融業務分行資料，不含海外分行及子行；本表已剔除銀行間交易重複計算部分。</t>
    <phoneticPr fontId="2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</si>
  <si>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</si>
  <si>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</si>
  <si>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r>
      <t>合計</t>
    </r>
    <r>
      <rPr>
        <vertAlign val="superscript"/>
        <sz val="12"/>
        <rFont val="標楷體"/>
        <family val="4"/>
        <charset val="136"/>
      </rPr>
      <t>1</t>
    </r>
    <phoneticPr fontId="2" type="noConversion"/>
  </si>
  <si>
    <t>合計</t>
    <phoneticPr fontId="2" type="noConversion"/>
  </si>
  <si>
    <t>變動率</t>
    <phoneticPr fontId="2" type="noConversion"/>
  </si>
  <si>
    <t>99/12</t>
  </si>
  <si>
    <t>100/3</t>
  </si>
  <si>
    <t>103/3</t>
  </si>
  <si>
    <t>103/4</t>
  </si>
  <si>
    <t>101/12</t>
  </si>
  <si>
    <t>102/3</t>
  </si>
  <si>
    <t>102/6</t>
  </si>
  <si>
    <t xml:space="preserve">    2.「匯率有關─遠期契約」中「涉及新臺幣交易」金額包括新臺幣對外幣無本金交割遠期外匯交易；「純外幣交易」</t>
    <phoneticPr fontId="2" type="noConversion"/>
  </si>
  <si>
    <t xml:space="preserve">       金額包括外幣保證金交易以遠期契約承作者。</t>
    <phoneticPr fontId="2" type="noConversion"/>
  </si>
  <si>
    <t>90/12</t>
  </si>
  <si>
    <t>91/3</t>
  </si>
  <si>
    <t>100/6</t>
  </si>
  <si>
    <t>91/6</t>
  </si>
  <si>
    <t>100/9</t>
  </si>
  <si>
    <t>91/9</t>
  </si>
  <si>
    <t>100/12</t>
  </si>
  <si>
    <t>91/12</t>
  </si>
  <si>
    <t>101/3</t>
  </si>
  <si>
    <t>92/3</t>
  </si>
  <si>
    <t>101/6</t>
  </si>
  <si>
    <t>92/6</t>
  </si>
  <si>
    <t>101/9</t>
  </si>
  <si>
    <t>92/9</t>
  </si>
  <si>
    <t>92/12</t>
  </si>
  <si>
    <t>93/3</t>
  </si>
  <si>
    <t>93/6</t>
  </si>
  <si>
    <t>102/9</t>
  </si>
  <si>
    <t>93/9</t>
  </si>
  <si>
    <t>102/12</t>
  </si>
  <si>
    <t>93/12</t>
  </si>
  <si>
    <t>94/3</t>
  </si>
  <si>
    <t>94/6</t>
  </si>
  <si>
    <t>103/5</t>
  </si>
  <si>
    <t>94/9</t>
  </si>
  <si>
    <t>94/12</t>
  </si>
  <si>
    <t>95/3</t>
  </si>
  <si>
    <t>95/6</t>
  </si>
  <si>
    <t>95/9</t>
  </si>
  <si>
    <t>95/12</t>
  </si>
  <si>
    <t>96/1</t>
  </si>
  <si>
    <t>96/3</t>
  </si>
  <si>
    <t>96/6</t>
  </si>
  <si>
    <t>96/11</t>
  </si>
  <si>
    <t>96/12</t>
  </si>
  <si>
    <t>97/1</t>
  </si>
  <si>
    <t>97/2</t>
  </si>
  <si>
    <t>97/3</t>
  </si>
  <si>
    <t>97/4</t>
  </si>
  <si>
    <t>97/5</t>
  </si>
  <si>
    <t>97/6</t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</si>
  <si>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</si>
  <si>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</si>
  <si>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</si>
  <si>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</si>
  <si>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</si>
  <si>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</si>
  <si>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</si>
  <si>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</si>
  <si>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</si>
  <si>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</si>
  <si>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</si>
  <si>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</si>
  <si>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</si>
  <si>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</si>
  <si>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</si>
  <si>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</si>
  <si>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</si>
  <si>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103/1</t>
  </si>
  <si>
    <t>103/2</t>
  </si>
  <si>
    <t xml:space="preserve">    4.賣出選擇權(Sold Options)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</si>
  <si>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</si>
  <si>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</si>
  <si>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</si>
  <si>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</si>
  <si>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</si>
  <si>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</si>
  <si>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</si>
  <si>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</si>
  <si>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</si>
  <si>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</si>
  <si>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</si>
  <si>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</si>
  <si>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五、信用有關契約(Credit Contracts)</t>
    <phoneticPr fontId="2" type="noConversion"/>
  </si>
  <si>
    <t xml:space="preserve">    1.信用違約交換(Credit Default Swap)</t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</si>
  <si>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</si>
  <si>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</si>
  <si>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</si>
  <si>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</si>
  <si>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</si>
  <si>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</si>
  <si>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</si>
  <si>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</si>
  <si>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>銀行類別</t>
  </si>
  <si>
    <t>附表3 銀行衍生性金融商品交易幣別比較表</t>
    <phoneticPr fontId="2" type="noConversion"/>
  </si>
  <si>
    <r>
      <t>單位：新臺幣百萬元；</t>
    </r>
    <r>
      <rPr>
        <sz val="14"/>
        <rFont val="標楷體"/>
        <family val="4"/>
        <charset val="136"/>
      </rPr>
      <t>%</t>
    </r>
    <phoneticPr fontId="2" type="noConversion"/>
  </si>
  <si>
    <t>商  品  種  類</t>
    <phoneticPr fontId="2" type="noConversion"/>
  </si>
  <si>
    <t>金額</t>
    <phoneticPr fontId="2" type="noConversion"/>
  </si>
  <si>
    <t>比重</t>
    <phoneticPr fontId="2" type="noConversion"/>
  </si>
  <si>
    <t>金額</t>
    <phoneticPr fontId="2" type="noConversion"/>
  </si>
  <si>
    <t>變動率</t>
    <phoneticPr fontId="2" type="noConversion"/>
  </si>
  <si>
    <t>涉及新臺幣交易量</t>
    <phoneticPr fontId="2" type="noConversion"/>
  </si>
  <si>
    <t xml:space="preserve">  一、利率有關契約(Interest Rate Contracts)</t>
    <phoneticPr fontId="2" type="noConversion"/>
  </si>
  <si>
    <r>
      <t xml:space="preserve">  二、匯率有關契約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</si>
  <si>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r>
      <t xml:space="preserve">  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</si>
  <si>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t xml:space="preserve">  四、商品有關契約(Commodity Contracts)</t>
    <phoneticPr fontId="2" type="noConversion"/>
  </si>
  <si>
    <t xml:space="preserve">  五、信用有關契約(Credit Contracts)</t>
    <phoneticPr fontId="16" type="noConversion"/>
  </si>
  <si>
    <t xml:space="preserve">  六、其他有關契約(Other Contracts)</t>
    <phoneticPr fontId="2" type="noConversion"/>
  </si>
  <si>
    <t>純外幣交易量</t>
    <phoneticPr fontId="2" type="noConversion"/>
  </si>
  <si>
    <t xml:space="preserve">  一、利率有關契約(Interest Rate Contracts)</t>
    <phoneticPr fontId="2" type="noConversion"/>
  </si>
  <si>
    <r>
      <t xml:space="preserve">  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</si>
  <si>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t>商品種類別</t>
  </si>
  <si>
    <t>幣別</t>
  </si>
  <si>
    <t>匯率契約</t>
  </si>
  <si>
    <t>利率契約</t>
  </si>
  <si>
    <t>外國銀行在台分行</t>
  </si>
  <si>
    <t>權益證券契約</t>
  </si>
  <si>
    <t>商品契約</t>
  </si>
  <si>
    <t>信用契約</t>
  </si>
  <si>
    <t>103/6</t>
  </si>
  <si>
    <t>103/9</t>
  </si>
  <si>
    <t>103/12</t>
  </si>
  <si>
    <t>103/7</t>
  </si>
  <si>
    <t>103/8</t>
  </si>
  <si>
    <t>103/10</t>
  </si>
  <si>
    <t>103/11</t>
  </si>
  <si>
    <t>104/2</t>
  </si>
  <si>
    <t>104年3月</t>
    <phoneticPr fontId="2" type="noConversion"/>
  </si>
  <si>
    <t>104/3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</si>
  <si>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</si>
  <si>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</si>
  <si>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</si>
  <si>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</si>
  <si>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</si>
  <si>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</si>
  <si>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104/1</t>
  </si>
  <si>
    <t>104/4</t>
    <phoneticPr fontId="21" type="noConversion"/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</si>
  <si>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</si>
  <si>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</si>
  <si>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</si>
  <si>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</si>
  <si>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t>96/8</t>
  </si>
  <si>
    <r>
      <t>9</t>
    </r>
    <r>
      <rPr>
        <sz val="12"/>
        <rFont val="Times New Roman"/>
        <family val="1"/>
      </rPr>
      <t>6/9</t>
    </r>
  </si>
  <si>
    <r>
      <t>9</t>
    </r>
    <r>
      <rPr>
        <sz val="12"/>
        <rFont val="Times New Roman"/>
        <family val="1"/>
      </rPr>
      <t>6/10</t>
    </r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</si>
  <si>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4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</si>
  <si>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t>幣別</t>
    <phoneticPr fontId="21" type="noConversion"/>
  </si>
  <si>
    <t>本國銀行</t>
    <phoneticPr fontId="21" type="noConversion"/>
  </si>
  <si>
    <t>涉及新臺幣交易</t>
    <phoneticPr fontId="21" type="noConversion"/>
  </si>
  <si>
    <t>104年4月</t>
    <phoneticPr fontId="2" type="noConversion"/>
  </si>
  <si>
    <t>104年4月</t>
    <phoneticPr fontId="2" type="noConversion"/>
  </si>
  <si>
    <t xml:space="preserve">    2.「匯率有關─遠期契約」中「涉及新臺幣交易」金額包括新臺幣對外幣無本金交割遠期外匯交易；「純外幣交易」 金額包括外幣</t>
    <phoneticPr fontId="2" type="noConversion"/>
  </si>
  <si>
    <t xml:space="preserve">      保證金交易以遠期契約承作者。</t>
    <phoneticPr fontId="2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</si>
  <si>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銀行辦理衍生性金融商品交易量統計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</si>
</sst>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</numFmts>
  <fonts count="31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4">
    <xf numFmtId="0" fontId="0" fillId="0" borderId="0"/>
    <xf numFmtId="0" fontId="26" fillId="0" borderId="46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Continuous"/>
    </xf>
    <xf numFmtId="10" fontId="4" fillId="0" borderId="0" xfId="3" applyNumberFormat="1" applyFont="1" applyAlignment="1">
      <alignment horizontal="centerContinuous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/>
    <xf numFmtId="0" fontId="5" fillId="0" borderId="1" xfId="0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Continuous" vertical="center" wrapText="1"/>
    </xf>
    <xf numFmtId="176" fontId="4" fillId="0" borderId="3" xfId="0" applyNumberFormat="1" applyFont="1" applyBorder="1" applyAlignment="1">
      <alignment horizontal="centerContinuous" vertical="center" wrapText="1"/>
    </xf>
    <xf numFmtId="10" fontId="4" fillId="0" borderId="4" xfId="3" applyNumberFormat="1" applyFont="1" applyBorder="1" applyAlignment="1">
      <alignment horizontal="centerContinuous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shrinkToFit="1"/>
    </xf>
    <xf numFmtId="176" fontId="4" fillId="0" borderId="6" xfId="0" applyNumberFormat="1" applyFont="1" applyBorder="1" applyAlignment="1" applyProtection="1">
      <alignment horizontal="right" vertical="center"/>
      <protection locked="0"/>
    </xf>
    <xf numFmtId="176" fontId="4" fillId="0" borderId="7" xfId="0" applyNumberFormat="1" applyFont="1" applyBorder="1" applyAlignment="1" applyProtection="1">
      <alignment horizontal="right" vertical="center"/>
      <protection locked="0"/>
    </xf>
    <xf numFmtId="176" fontId="4" fillId="0" borderId="8" xfId="0" applyNumberFormat="1" applyFont="1" applyBorder="1" applyAlignment="1" applyProtection="1">
      <alignment horizontal="right" vertical="center"/>
      <protection locked="0"/>
    </xf>
    <xf numFmtId="176" fontId="4" fillId="0" borderId="9" xfId="0" applyNumberFormat="1" applyFont="1" applyBorder="1" applyAlignment="1" applyProtection="1">
      <alignment horizontal="right" vertical="center"/>
      <protection locked="0"/>
    </xf>
    <xf numFmtId="176" fontId="4" fillId="0" borderId="10" xfId="0" applyNumberFormat="1" applyFont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Fill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181" fontId="4" fillId="0" borderId="19" xfId="3" applyNumberFormat="1" applyFont="1" applyBorder="1" applyAlignment="1" applyProtection="1">
      <alignment horizontal="right" vertical="center"/>
      <protection locked="0"/>
    </xf>
    <xf numFmtId="181" fontId="4" fillId="0" borderId="20" xfId="3" applyNumberFormat="1" applyFont="1" applyBorder="1" applyAlignment="1" applyProtection="1">
      <alignment horizontal="right" vertical="center"/>
      <protection locked="0"/>
    </xf>
    <xf numFmtId="181" fontId="4" fillId="0" borderId="21" xfId="3" applyNumberFormat="1" applyFont="1" applyBorder="1" applyAlignment="1" applyProtection="1">
      <alignment horizontal="right" vertical="center"/>
      <protection locked="0"/>
    </xf>
    <xf numFmtId="181" fontId="4" fillId="0" borderId="22" xfId="3" applyNumberFormat="1" applyFont="1" applyBorder="1" applyAlignment="1" applyProtection="1">
      <alignment horizontal="right" vertical="center"/>
      <protection locked="0"/>
    </xf>
    <xf numFmtId="49" fontId="4" fillId="0" borderId="23" xfId="3" applyNumberFormat="1" applyFont="1" applyBorder="1" applyAlignment="1" applyProtection="1">
      <alignment horizontal="center"/>
      <protection hidden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176" fontId="9" fillId="0" borderId="13" xfId="0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49" fontId="6" fillId="0" borderId="2" xfId="2" applyNumberFormat="1" applyFont="1" applyBorder="1" applyAlignment="1" applyProtection="1">
      <alignment horizontal="centerContinuous" vertical="center" wrapText="1"/>
      <protection hidden="1"/>
    </xf>
    <xf numFmtId="49" fontId="4" fillId="0" borderId="24" xfId="2" applyNumberFormat="1" applyFont="1" applyBorder="1" applyAlignment="1" applyProtection="1">
      <alignment horizontal="center" vertical="center" shrinkToFit="1"/>
      <protection hidden="1"/>
    </xf>
    <xf numFmtId="49" fontId="4" fillId="0" borderId="24" xfId="2" applyNumberFormat="1" applyFont="1" applyBorder="1" applyAlignment="1" applyProtection="1">
      <alignment horizontal="center"/>
      <protection hidden="1"/>
    </xf>
    <xf numFmtId="0" fontId="7" fillId="0" borderId="25" xfId="2" applyFont="1" applyBorder="1" applyAlignment="1" applyProtection="1">
      <alignment horizontal="left" vertical="center"/>
      <protection hidden="1"/>
    </xf>
    <xf numFmtId="176" fontId="9" fillId="0" borderId="26" xfId="0" applyNumberFormat="1" applyFont="1" applyBorder="1" applyAlignment="1" applyProtection="1">
      <alignment horizontal="right" vertical="center"/>
      <protection locked="0"/>
    </xf>
    <xf numFmtId="176" fontId="9" fillId="0" borderId="8" xfId="0" applyNumberFormat="1" applyFont="1" applyBorder="1" applyAlignment="1" applyProtection="1">
      <alignment horizontal="right" vertical="center"/>
      <protection locked="0"/>
    </xf>
    <xf numFmtId="182" fontId="9" fillId="0" borderId="19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12" xfId="3" applyNumberFormat="1" applyFont="1" applyBorder="1" applyAlignment="1" applyProtection="1">
      <alignment horizontal="right" vertical="center"/>
      <protection locked="0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 shrinkToFit="1"/>
      <protection hidden="1"/>
    </xf>
    <xf numFmtId="0" fontId="11" fillId="0" borderId="25" xfId="2" applyFont="1" applyBorder="1" applyAlignment="1" applyProtection="1">
      <alignment horizontal="center" vertical="center" shrinkToFit="1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0" fontId="4" fillId="0" borderId="30" xfId="2" applyFont="1" applyBorder="1" applyAlignment="1" applyProtection="1">
      <alignment horizontal="left" vertical="center" shrinkToFit="1"/>
      <protection hidden="1"/>
    </xf>
    <xf numFmtId="41" fontId="9" fillId="0" borderId="19" xfId="3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Protection="1">
      <protection hidden="1"/>
    </xf>
    <xf numFmtId="10" fontId="4" fillId="0" borderId="0" xfId="3" applyNumberFormat="1" applyFont="1" applyAlignment="1" applyProtection="1">
      <protection hidden="1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181" fontId="4" fillId="0" borderId="0" xfId="3" applyNumberFormat="1" applyFont="1" applyAlignment="1" applyProtection="1">
      <alignment horizontal="centerContinuous"/>
    </xf>
    <xf numFmtId="181" fontId="4" fillId="0" borderId="0" xfId="0" applyNumberFormat="1" applyFont="1" applyProtection="1"/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76" fontId="4" fillId="0" borderId="13" xfId="0" applyNumberFormat="1" applyFont="1" applyFill="1" applyBorder="1" applyAlignment="1" applyProtection="1">
      <alignment horizontal="right" vertical="center"/>
      <protection locked="0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19" xfId="0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41" fontId="4" fillId="0" borderId="21" xfId="0" applyNumberFormat="1" applyFont="1" applyBorder="1" applyAlignment="1" applyProtection="1">
      <alignment horizontal="right" vertical="center"/>
      <protection locked="0"/>
    </xf>
    <xf numFmtId="41" fontId="4" fillId="0" borderId="20" xfId="0" applyNumberFormat="1" applyFont="1" applyBorder="1" applyAlignment="1" applyProtection="1">
      <alignment horizontal="right" vertical="center"/>
      <protection locked="0"/>
    </xf>
    <xf numFmtId="41" fontId="4" fillId="0" borderId="23" xfId="0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81" fontId="4" fillId="0" borderId="0" xfId="3" applyNumberFormat="1" applyFont="1" applyProtection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9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20" xfId="3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83" fontId="4" fillId="0" borderId="23" xfId="3" applyNumberFormat="1" applyFont="1" applyBorder="1" applyAlignment="1" applyProtection="1">
      <alignment horizontal="right" vertical="center"/>
      <protection locked="0"/>
    </xf>
    <xf numFmtId="0" fontId="0" fillId="0" borderId="30" xfId="2" applyFont="1" applyBorder="1" applyAlignment="1" applyProtection="1">
      <alignment horizontal="left" vertical="center" shrinkToFit="1"/>
      <protection hidden="1"/>
    </xf>
    <xf numFmtId="0" fontId="0" fillId="0" borderId="27" xfId="2" applyFont="1" applyBorder="1" applyAlignment="1" applyProtection="1">
      <alignment horizontal="left" vertical="center" shrinkToFit="1"/>
      <protection hidden="1"/>
    </xf>
    <xf numFmtId="0" fontId="0" fillId="0" borderId="29" xfId="2" applyFont="1" applyBorder="1" applyAlignment="1" applyProtection="1">
      <alignment horizontal="left" vertical="center" shrinkToFit="1"/>
      <protection hidden="1"/>
    </xf>
    <xf numFmtId="0" fontId="0" fillId="0" borderId="34" xfId="2" applyFont="1" applyBorder="1" applyAlignment="1" applyProtection="1">
      <alignment horizontal="left" vertical="center" shrinkToFit="1"/>
      <protection hidden="1"/>
    </xf>
    <xf numFmtId="0" fontId="0" fillId="0" borderId="27" xfId="2" applyFont="1" applyBorder="1" applyAlignment="1" applyProtection="1">
      <alignment horizontal="left" vertical="center"/>
      <protection hidden="1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176" fontId="4" fillId="0" borderId="23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/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176" fontId="4" fillId="0" borderId="0" xfId="0" applyNumberFormat="1" applyFont="1" applyFill="1" applyAlignment="1">
      <alignment horizontal="centerContinuous"/>
    </xf>
    <xf numFmtId="0" fontId="4" fillId="0" borderId="30" xfId="0" applyFont="1" applyBorder="1" applyAlignment="1" applyProtection="1">
      <alignment shrinkToFit="1"/>
    </xf>
    <xf numFmtId="49" fontId="11" fillId="0" borderId="25" xfId="2" applyNumberFormat="1" applyFont="1" applyBorder="1" applyAlignment="1" applyProtection="1">
      <alignment horizontal="left" vertical="center" shrinkToFit="1"/>
      <protection hidden="1"/>
    </xf>
    <xf numFmtId="176" fontId="11" fillId="0" borderId="13" xfId="0" applyNumberFormat="1" applyFont="1" applyBorder="1" applyAlignment="1" applyProtection="1">
      <alignment vertical="center"/>
      <protection locked="0"/>
    </xf>
    <xf numFmtId="2" fontId="11" fillId="0" borderId="35" xfId="0" applyNumberFormat="1" applyFont="1" applyFill="1" applyBorder="1" applyAlignment="1" applyProtection="1">
      <alignment vertical="center"/>
      <protection locked="0"/>
    </xf>
    <xf numFmtId="177" fontId="11" fillId="0" borderId="13" xfId="0" applyNumberFormat="1" applyFont="1" applyBorder="1" applyAlignment="1" applyProtection="1">
      <alignment horizontal="right" vertical="center"/>
      <protection locked="0"/>
    </xf>
    <xf numFmtId="0" fontId="4" fillId="0" borderId="36" xfId="2" applyFont="1" applyBorder="1" applyAlignment="1" applyProtection="1">
      <alignment horizontal="left" vertical="center"/>
      <protection hidden="1"/>
    </xf>
    <xf numFmtId="176" fontId="6" fillId="0" borderId="14" xfId="0" applyNumberFormat="1" applyFont="1" applyBorder="1" applyAlignment="1" applyProtection="1">
      <alignment horizontal="right" vertical="center"/>
      <protection locked="0"/>
    </xf>
    <xf numFmtId="2" fontId="6" fillId="0" borderId="37" xfId="0" applyNumberFormat="1" applyFont="1" applyFill="1" applyBorder="1" applyProtection="1">
      <protection locked="0"/>
    </xf>
    <xf numFmtId="177" fontId="6" fillId="0" borderId="14" xfId="0" applyNumberFormat="1" applyFont="1" applyBorder="1" applyAlignment="1" applyProtection="1">
      <alignment horizontal="right" vertical="center"/>
      <protection locked="0"/>
    </xf>
    <xf numFmtId="176" fontId="6" fillId="0" borderId="15" xfId="0" applyNumberFormat="1" applyFont="1" applyBorder="1" applyAlignment="1" applyProtection="1">
      <alignment horizontal="right" vertical="center"/>
      <protection locked="0"/>
    </xf>
    <xf numFmtId="2" fontId="6" fillId="0" borderId="38" xfId="0" applyNumberFormat="1" applyFont="1" applyFill="1" applyBorder="1" applyProtection="1">
      <protection locked="0"/>
    </xf>
    <xf numFmtId="177" fontId="6" fillId="0" borderId="15" xfId="0" applyNumberFormat="1" applyFont="1" applyBorder="1" applyAlignment="1" applyProtection="1">
      <alignment horizontal="right" vertical="center"/>
      <protection locked="0"/>
    </xf>
    <xf numFmtId="176" fontId="6" fillId="0" borderId="16" xfId="0" applyNumberFormat="1" applyFont="1" applyBorder="1" applyAlignment="1" applyProtection="1">
      <alignment horizontal="right" vertical="center"/>
      <protection locked="0"/>
    </xf>
    <xf numFmtId="2" fontId="6" fillId="0" borderId="39" xfId="0" applyNumberFormat="1" applyFont="1" applyFill="1" applyBorder="1" applyProtection="1">
      <protection locked="0"/>
    </xf>
    <xf numFmtId="177" fontId="6" fillId="0" borderId="16" xfId="0" applyNumberFormat="1" applyFont="1" applyBorder="1" applyAlignment="1" applyProtection="1">
      <alignment horizontal="right" vertical="center"/>
      <protection locked="0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 shrinkToFit="1"/>
      <protection hidden="1"/>
    </xf>
    <xf numFmtId="0" fontId="4" fillId="0" borderId="34" xfId="2" applyFont="1" applyBorder="1" applyAlignment="1" applyProtection="1">
      <alignment horizontal="left" vertical="center" shrinkToFit="1"/>
      <protection hidden="1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6" fontId="6" fillId="0" borderId="40" xfId="0" applyNumberFormat="1" applyFont="1" applyBorder="1" applyAlignment="1" applyProtection="1">
      <alignment horizontal="right" vertical="center"/>
      <protection locked="0"/>
    </xf>
    <xf numFmtId="49" fontId="11" fillId="0" borderId="36" xfId="2" applyNumberFormat="1" applyFont="1" applyBorder="1" applyAlignment="1" applyProtection="1">
      <alignment horizontal="left" vertical="center" shrinkToFit="1"/>
      <protection hidden="1"/>
    </xf>
    <xf numFmtId="176" fontId="11" fillId="0" borderId="14" xfId="0" applyNumberFormat="1" applyFont="1" applyBorder="1" applyAlignment="1" applyProtection="1">
      <alignment vertical="center"/>
      <protection locked="0"/>
    </xf>
    <xf numFmtId="2" fontId="11" fillId="0" borderId="37" xfId="0" applyNumberFormat="1" applyFont="1" applyFill="1" applyBorder="1" applyAlignment="1" applyProtection="1">
      <alignment vertical="center"/>
      <protection locked="0"/>
    </xf>
    <xf numFmtId="177" fontId="11" fillId="0" borderId="14" xfId="0" applyNumberFormat="1" applyFont="1" applyBorder="1" applyAlignment="1" applyProtection="1">
      <alignment horizontal="right" vertical="center"/>
      <protection locked="0"/>
    </xf>
    <xf numFmtId="179" fontId="6" fillId="0" borderId="14" xfId="0" applyNumberFormat="1" applyFont="1" applyBorder="1" applyAlignment="1" applyProtection="1">
      <alignment horizontal="right" vertical="center"/>
      <protection locked="0"/>
    </xf>
    <xf numFmtId="179" fontId="6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Fill="1" applyProtection="1">
      <protection hidden="1"/>
    </xf>
    <xf numFmtId="0" fontId="4" fillId="0" borderId="0" xfId="0" applyFont="1" applyFill="1" applyAlignment="1">
      <alignment vertical="center"/>
    </xf>
    <xf numFmtId="176" fontId="4" fillId="0" borderId="0" xfId="0" applyNumberFormat="1" applyFont="1" applyFill="1"/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1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6" fontId="4" fillId="0" borderId="42" xfId="0" applyNumberFormat="1" applyFont="1" applyBorder="1" applyAlignment="1" applyProtection="1">
      <alignment horizontal="right" vertical="center"/>
      <protection locked="0"/>
    </xf>
    <xf numFmtId="176" fontId="4" fillId="0" borderId="43" xfId="0" applyNumberFormat="1" applyFont="1" applyBorder="1" applyAlignment="1" applyProtection="1">
      <alignment horizontal="right" vertical="center"/>
      <protection locked="0"/>
    </xf>
    <xf numFmtId="176" fontId="4" fillId="0" borderId="0" xfId="0" applyNumberFormat="1" applyFont="1" applyBorder="1" applyAlignment="1" applyProtection="1">
      <alignment horizontal="right" vertical="center"/>
      <protection locked="0"/>
    </xf>
    <xf numFmtId="176" fontId="4" fillId="0" borderId="44" xfId="0" applyNumberFormat="1" applyFont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41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41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41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41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41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29" fillId="0" borderId="0" xfId="1" applyFont="1" applyFill="1" applyBorder="1"/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0" borderId="45" xfId="2" applyNumberFormat="1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3" fontId="4" fillId="0" borderId="45" xfId="2" applyNumberFormat="1" applyFont="1" applyBorder="1" applyAlignment="1" applyProtection="1">
      <alignment horizontal="right"/>
      <protection hidden="1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569617530737339E-2"/>
          <c:y val="7.8995246076168188E-2"/>
          <c:w val="0.92681238870915916"/>
          <c:h val="0.87869894099328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'[6]圖1 條形'!$Q$2</c:f>
              <c:strCache>
                <c:ptCount val="1"/>
                <c:pt idx="0">
                  <c:v>總交易量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1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2.4644139594497175E-3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1.22737035900574E-3"/>
                  <c:y val="6.65926748057713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layout>
                <c:manualLayout>
                  <c:x val="1.2645422357106728E-3"/>
                  <c:y val="6.69344042838022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7"/>
              <c:delete val="1"/>
            </c:dLbl>
            <c:dLbl>
              <c:idx val="18"/>
              <c:delete val="1"/>
            </c:dLbl>
            <c:dLbl>
              <c:idx val="19"/>
              <c:layout>
                <c:manualLayout>
                  <c:x val="0"/>
                  <c:y val="6.69344042838018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條形'!$P$3:$P$17</c:f>
              <c:strCache>
                <c:ptCount val="15"/>
                <c:pt idx="0">
                  <c:v>100/12</c:v>
                </c:pt>
                <c:pt idx="1">
                  <c:v>101/3</c:v>
                </c:pt>
                <c:pt idx="2">
                  <c:v>101/6</c:v>
                </c:pt>
                <c:pt idx="3">
                  <c:v>101/9</c:v>
                </c:pt>
                <c:pt idx="4">
                  <c:v>101/12</c:v>
                </c:pt>
                <c:pt idx="5">
                  <c:v>102/3</c:v>
                </c:pt>
                <c:pt idx="6">
                  <c:v>102/6</c:v>
                </c:pt>
                <c:pt idx="7">
                  <c:v>102/9</c:v>
                </c:pt>
                <c:pt idx="8">
                  <c:v>102/12</c:v>
                </c:pt>
                <c:pt idx="9">
                  <c:v>103/3</c:v>
                </c:pt>
                <c:pt idx="10">
                  <c:v>103/6</c:v>
                </c:pt>
                <c:pt idx="11">
                  <c:v>103/9</c:v>
                </c:pt>
                <c:pt idx="12">
                  <c:v>103/12</c:v>
                </c:pt>
                <c:pt idx="13">
                  <c:v>104/3</c:v>
                </c:pt>
                <c:pt idx="14">
                  <c:v>104/4</c:v>
                </c:pt>
              </c:strCache>
            </c:strRef>
          </c:cat>
          <c:val>
            <c:numRef>
              <c:f>'[6]圖1 條形'!$T$3:$T$17</c:f>
              <c:numCache>
                <c:formatCode>General</c:formatCode>
                <c:ptCount val="15"/>
                <c:pt idx="0">
                  <c:v>8968.2540000000008</c:v>
                </c:pt>
                <c:pt idx="1">
                  <c:v>10612.522999999999</c:v>
                </c:pt>
                <c:pt idx="2">
                  <c:v>9969.1990000000005</c:v>
                </c:pt>
                <c:pt idx="3">
                  <c:v>9683.8850000000002</c:v>
                </c:pt>
                <c:pt idx="4">
                  <c:v>8165.6840000000002</c:v>
                </c:pt>
                <c:pt idx="5">
                  <c:v>11713.699000000001</c:v>
                </c:pt>
                <c:pt idx="6">
                  <c:v>11715.532999999999</c:v>
                </c:pt>
                <c:pt idx="7">
                  <c:v>11656.347</c:v>
                </c:pt>
                <c:pt idx="8">
                  <c:v>10888.924999999999</c:v>
                </c:pt>
                <c:pt idx="9">
                  <c:v>14599.945</c:v>
                </c:pt>
                <c:pt idx="10">
                  <c:v>11432.368</c:v>
                </c:pt>
                <c:pt idx="11">
                  <c:v>14535.39</c:v>
                </c:pt>
                <c:pt idx="12">
                  <c:v>13239.672</c:v>
                </c:pt>
                <c:pt idx="13">
                  <c:v>14340.477999999999</c:v>
                </c:pt>
                <c:pt idx="14">
                  <c:v>13738.212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ser>
          <c:idx val="1"/>
          <c:order val="1"/>
          <c:tx>
            <c:strRef>
              <c:f>'[6]圖1 條形'!$R$2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solidFill>
              <a:srgbClr val="FAC090"/>
            </a:solidFill>
            <a:ln>
              <a:noFill/>
            </a:ln>
          </c:spPr>
          <c:invertIfNegative val="1"/>
          <c:dLbls>
            <c:dLbl>
              <c:idx val="0"/>
              <c:layout>
                <c:manualLayout>
                  <c:x val="8.625448858074012E-3"/>
                  <c:y val="8.011086174897380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layout>
                <c:manualLayout>
                  <c:x val="1.108986281752373E-2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9.8770455165948685E-3"/>
                  <c:y val="6.55457191047567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1.3670597700325396E-2"/>
                  <c:y val="8.73959530159131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layout>
                <c:manualLayout>
                  <c:x val="8.8517956499747086E-3"/>
                  <c:y val="8.92458723784029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layout>
                <c:manualLayout>
                  <c:x val="8.8517956499747086E-3"/>
                  <c:y val="1.11557340473003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delete val="1"/>
            </c:dLbl>
            <c:dLbl>
              <c:idx val="18"/>
              <c:delete val="1"/>
            </c:dLbl>
            <c:dLbl>
              <c:idx val="19"/>
              <c:layout>
                <c:manualLayout>
                  <c:x val="1.2645422357106728E-3"/>
                  <c:y val="8.92458723784029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條形'!$P$3:$P$17</c:f>
              <c:strCache>
                <c:ptCount val="15"/>
                <c:pt idx="0">
                  <c:v>100/12</c:v>
                </c:pt>
                <c:pt idx="1">
                  <c:v>101/3</c:v>
                </c:pt>
                <c:pt idx="2">
                  <c:v>101/6</c:v>
                </c:pt>
                <c:pt idx="3">
                  <c:v>101/9</c:v>
                </c:pt>
                <c:pt idx="4">
                  <c:v>101/12</c:v>
                </c:pt>
                <c:pt idx="5">
                  <c:v>102/3</c:v>
                </c:pt>
                <c:pt idx="6">
                  <c:v>102/6</c:v>
                </c:pt>
                <c:pt idx="7">
                  <c:v>102/9</c:v>
                </c:pt>
                <c:pt idx="8">
                  <c:v>102/12</c:v>
                </c:pt>
                <c:pt idx="9">
                  <c:v>103/3</c:v>
                </c:pt>
                <c:pt idx="10">
                  <c:v>103/6</c:v>
                </c:pt>
                <c:pt idx="11">
                  <c:v>103/9</c:v>
                </c:pt>
                <c:pt idx="12">
                  <c:v>103/12</c:v>
                </c:pt>
                <c:pt idx="13">
                  <c:v>104/3</c:v>
                </c:pt>
                <c:pt idx="14">
                  <c:v>104/4</c:v>
                </c:pt>
              </c:strCache>
            </c:strRef>
          </c:cat>
          <c:val>
            <c:numRef>
              <c:f>'[6]圖1 條形'!$U$3:$U$17</c:f>
              <c:numCache>
                <c:formatCode>General</c:formatCode>
                <c:ptCount val="15"/>
                <c:pt idx="0">
                  <c:v>7979.268</c:v>
                </c:pt>
                <c:pt idx="1">
                  <c:v>9088.0910000000003</c:v>
                </c:pt>
                <c:pt idx="2">
                  <c:v>8903.7790000000005</c:v>
                </c:pt>
                <c:pt idx="3">
                  <c:v>8561.66</c:v>
                </c:pt>
                <c:pt idx="4">
                  <c:v>7345.1989999999996</c:v>
                </c:pt>
                <c:pt idx="5">
                  <c:v>10776.315000000001</c:v>
                </c:pt>
                <c:pt idx="6">
                  <c:v>10698.044</c:v>
                </c:pt>
                <c:pt idx="7">
                  <c:v>10727.91</c:v>
                </c:pt>
                <c:pt idx="8">
                  <c:v>10162.942999999999</c:v>
                </c:pt>
                <c:pt idx="9">
                  <c:v>13114.019</c:v>
                </c:pt>
                <c:pt idx="10">
                  <c:v>10364.627</c:v>
                </c:pt>
                <c:pt idx="11">
                  <c:v>13367.321</c:v>
                </c:pt>
                <c:pt idx="12">
                  <c:v>12483.62</c:v>
                </c:pt>
                <c:pt idx="13">
                  <c:v>13514.628000000001</c:v>
                </c:pt>
                <c:pt idx="14">
                  <c:v>12873.806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ser>
          <c:idx val="2"/>
          <c:order val="2"/>
          <c:tx>
            <c:strRef>
              <c:f>'[6]圖1 條形'!$S$2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solidFill>
              <a:srgbClr val="008000"/>
            </a:solidFill>
            <a:ln>
              <a:noFill/>
            </a:ln>
          </c:spPr>
          <c:invertIfNegative val="1"/>
          <c:dLbls>
            <c:dLbl>
              <c:idx val="0"/>
              <c:layout>
                <c:manualLayout>
                  <c:x val="6.1610348986242828E-3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layout>
                <c:manualLayout>
                  <c:x val="4.9291435613061782E-3"/>
                  <c:y val="6.55737704918032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8.626001232285889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2.303259133579471E-3"/>
                  <c:y val="8.9245872378402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layout>
                <c:manualLayout>
                  <c:x val="3.793626707132018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layout>
                <c:manualLayout>
                  <c:x val="1.26454223571067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delete val="1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條形'!$P$3:$P$17</c:f>
              <c:strCache>
                <c:ptCount val="15"/>
                <c:pt idx="0">
                  <c:v>100/12</c:v>
                </c:pt>
                <c:pt idx="1">
                  <c:v>101/3</c:v>
                </c:pt>
                <c:pt idx="2">
                  <c:v>101/6</c:v>
                </c:pt>
                <c:pt idx="3">
                  <c:v>101/9</c:v>
                </c:pt>
                <c:pt idx="4">
                  <c:v>101/12</c:v>
                </c:pt>
                <c:pt idx="5">
                  <c:v>102/3</c:v>
                </c:pt>
                <c:pt idx="6">
                  <c:v>102/6</c:v>
                </c:pt>
                <c:pt idx="7">
                  <c:v>102/9</c:v>
                </c:pt>
                <c:pt idx="8">
                  <c:v>102/12</c:v>
                </c:pt>
                <c:pt idx="9">
                  <c:v>103/3</c:v>
                </c:pt>
                <c:pt idx="10">
                  <c:v>103/6</c:v>
                </c:pt>
                <c:pt idx="11">
                  <c:v>103/9</c:v>
                </c:pt>
                <c:pt idx="12">
                  <c:v>103/12</c:v>
                </c:pt>
                <c:pt idx="13">
                  <c:v>104/3</c:v>
                </c:pt>
                <c:pt idx="14">
                  <c:v>104/4</c:v>
                </c:pt>
              </c:strCache>
            </c:strRef>
          </c:cat>
          <c:val>
            <c:numRef>
              <c:f>'[6]圖1 條形'!$V$3:$V$17</c:f>
              <c:numCache>
                <c:formatCode>General</c:formatCode>
                <c:ptCount val="15"/>
                <c:pt idx="0">
                  <c:v>710.86099999999999</c:v>
                </c:pt>
                <c:pt idx="1">
                  <c:v>1137.645</c:v>
                </c:pt>
                <c:pt idx="2">
                  <c:v>826.80399999999997</c:v>
                </c:pt>
                <c:pt idx="3">
                  <c:v>885.73800000000006</c:v>
                </c:pt>
                <c:pt idx="4">
                  <c:v>440.19099999999997</c:v>
                </c:pt>
                <c:pt idx="5">
                  <c:v>606.02599999999995</c:v>
                </c:pt>
                <c:pt idx="6">
                  <c:v>649.55899999999997</c:v>
                </c:pt>
                <c:pt idx="7">
                  <c:v>547.76599999999996</c:v>
                </c:pt>
                <c:pt idx="8">
                  <c:v>347.45400000000001</c:v>
                </c:pt>
                <c:pt idx="9">
                  <c:v>771.17899999999997</c:v>
                </c:pt>
                <c:pt idx="10">
                  <c:v>620.04700000000003</c:v>
                </c:pt>
                <c:pt idx="11">
                  <c:v>672.33799999999997</c:v>
                </c:pt>
                <c:pt idx="12">
                  <c:v>288.851</c:v>
                </c:pt>
                <c:pt idx="13">
                  <c:v>475.40300000000002</c:v>
                </c:pt>
                <c:pt idx="14">
                  <c:v>448.767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337920"/>
        <c:axId val="76339456"/>
      </c:barChart>
      <c:catAx>
        <c:axId val="763379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339456"/>
        <c:crossesAt val="0"/>
        <c:auto val="1"/>
        <c:lblAlgn val="ctr"/>
        <c:lblOffset val="100"/>
        <c:noMultiLvlLbl val="1"/>
      </c:catAx>
      <c:valAx>
        <c:axId val="76339456"/>
        <c:scaling>
          <c:orientation val="minMax"/>
          <c:max val="20000"/>
        </c:scaling>
        <c:delete val="0"/>
        <c:axPos val="l"/>
        <c:majorGridlines>
          <c:spPr>
            <a:ln w="3175">
              <a:solidFill>
                <a:srgbClr val="A6CAF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1854476081233395E-2"/>
              <c:y val="1.495764334679048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337920"/>
        <c:crossesAt val="1"/>
        <c:crossBetween val="between"/>
        <c:majorUnit val="2000"/>
      </c:valAx>
      <c:spPr>
        <a:noFill/>
        <a:ln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27314142162426963"/>
          <c:y val="9.3708165997322627E-3"/>
          <c:w val="0.46813413308161983"/>
          <c:h val="5.890245145059678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  <a:effectLst/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62.37%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8447198319619329E-3"/>
                  <c:y val="0.1779353376282511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1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1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37.63%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附圖2!$AC$3:$AC$4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附圖2!$AD$3:$AD$4</c:f>
              <c:numCache>
                <c:formatCode>0.00%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  <a:effectLst/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0309991054764712E-2"/>
                  <c:y val="-0.19246028456969194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77.11%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211882937442278E-2"/>
                  <c:y val="9.2749787188763561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22.89%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[7]圖2!$Q$3:$Q$4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30480</xdr:rowOff>
    </xdr:from>
    <xdr:to>
      <xdr:col>13</xdr:col>
      <xdr:colOff>632460</xdr:colOff>
      <xdr:row>29</xdr:row>
      <xdr:rowOff>167640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548640</xdr:colOff>
      <xdr:row>2</xdr:row>
      <xdr:rowOff>38100</xdr:rowOff>
    </xdr:from>
    <xdr:to>
      <xdr:col>8</xdr:col>
      <xdr:colOff>175260</xdr:colOff>
      <xdr:row>21</xdr:row>
      <xdr:rowOff>30480</xdr:rowOff>
    </xdr:to>
    <xdr:graphicFrame macro="">
      <xdr:nvGraphicFramePr>
        <xdr:cNvPr id="4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472440</xdr:colOff>
      <xdr:row>23</xdr:row>
      <xdr:rowOff>76200</xdr:rowOff>
    </xdr:from>
    <xdr:to>
      <xdr:col>8</xdr:col>
      <xdr:colOff>213360</xdr:colOff>
      <xdr:row>45</xdr:row>
      <xdr:rowOff>53340</xdr:rowOff>
    </xdr:to>
    <xdr:graphicFrame macro="">
      <xdr:nvGraphicFramePr>
        <xdr:cNvPr id="5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9906\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290;&#36039;&#26009;&#20633;&#20221;/D/HSU%20Documents/&#34893;&#29983;&#24615;&#26376;&#22577;&#20316;&#26989;/&#34893;&#29983;&#24615;&#21830;&#21697;&#20132;&#26131;&#32113;&#35336;/&#26376;&#22577;/&#26376;&#22577;/10404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100/12</v>
          </cell>
          <cell r="T3">
            <v>8968.2540000000008</v>
          </cell>
          <cell r="U3">
            <v>7979.268</v>
          </cell>
          <cell r="V3">
            <v>710.86099999999999</v>
          </cell>
        </row>
        <row r="4">
          <cell r="P4" t="str">
            <v>101/3</v>
          </cell>
          <cell r="T4">
            <v>10612.522999999999</v>
          </cell>
          <cell r="U4">
            <v>9088.0910000000003</v>
          </cell>
          <cell r="V4">
            <v>1137.645</v>
          </cell>
        </row>
        <row r="5">
          <cell r="P5" t="str">
            <v>101/6</v>
          </cell>
          <cell r="T5">
            <v>9969.1990000000005</v>
          </cell>
          <cell r="U5">
            <v>8903.7790000000005</v>
          </cell>
          <cell r="V5">
            <v>826.80399999999997</v>
          </cell>
        </row>
        <row r="6">
          <cell r="P6" t="str">
            <v>101/9</v>
          </cell>
          <cell r="T6">
            <v>9683.8850000000002</v>
          </cell>
          <cell r="U6">
            <v>8561.66</v>
          </cell>
          <cell r="V6">
            <v>885.73800000000006</v>
          </cell>
        </row>
        <row r="7">
          <cell r="P7" t="str">
            <v>101/12</v>
          </cell>
          <cell r="T7">
            <v>8165.6840000000002</v>
          </cell>
          <cell r="U7">
            <v>7345.1989999999996</v>
          </cell>
          <cell r="V7">
            <v>440.19099999999997</v>
          </cell>
        </row>
        <row r="8">
          <cell r="P8" t="str">
            <v>102/3</v>
          </cell>
          <cell r="T8">
            <v>11713.699000000001</v>
          </cell>
          <cell r="U8">
            <v>10776.315000000001</v>
          </cell>
          <cell r="V8">
            <v>606.02599999999995</v>
          </cell>
        </row>
        <row r="9">
          <cell r="P9" t="str">
            <v>102/6</v>
          </cell>
          <cell r="T9">
            <v>11715.532999999999</v>
          </cell>
          <cell r="U9">
            <v>10698.044</v>
          </cell>
          <cell r="V9">
            <v>649.55899999999997</v>
          </cell>
        </row>
        <row r="10">
          <cell r="P10" t="str">
            <v>102/9</v>
          </cell>
          <cell r="T10">
            <v>11656.347</v>
          </cell>
          <cell r="U10">
            <v>10727.91</v>
          </cell>
          <cell r="V10">
            <v>547.76599999999996</v>
          </cell>
        </row>
        <row r="11">
          <cell r="P11" t="str">
            <v>102/12</v>
          </cell>
          <cell r="T11">
            <v>10888.924999999999</v>
          </cell>
          <cell r="U11">
            <v>10162.942999999999</v>
          </cell>
          <cell r="V11">
            <v>347.45400000000001</v>
          </cell>
        </row>
        <row r="12">
          <cell r="P12" t="str">
            <v>103/3</v>
          </cell>
          <cell r="T12">
            <v>14599.945</v>
          </cell>
          <cell r="U12">
            <v>13114.019</v>
          </cell>
          <cell r="V12">
            <v>771.17899999999997</v>
          </cell>
        </row>
        <row r="13">
          <cell r="P13" t="str">
            <v>103/6</v>
          </cell>
          <cell r="T13">
            <v>11432.368</v>
          </cell>
          <cell r="U13">
            <v>10364.627</v>
          </cell>
          <cell r="V13">
            <v>620.04700000000003</v>
          </cell>
        </row>
        <row r="14">
          <cell r="P14" t="str">
            <v>103/9</v>
          </cell>
          <cell r="T14">
            <v>14535.39</v>
          </cell>
          <cell r="U14">
            <v>13367.321</v>
          </cell>
          <cell r="V14">
            <v>672.33799999999997</v>
          </cell>
        </row>
        <row r="15">
          <cell r="P15" t="str">
            <v>103/12</v>
          </cell>
          <cell r="T15">
            <v>13239.672</v>
          </cell>
          <cell r="U15">
            <v>12483.62</v>
          </cell>
          <cell r="V15">
            <v>288.851</v>
          </cell>
        </row>
        <row r="16">
          <cell r="P16" t="str">
            <v>104/3</v>
          </cell>
          <cell r="T16">
            <v>14340.477999999999</v>
          </cell>
          <cell r="U16">
            <v>13514.628000000001</v>
          </cell>
          <cell r="V16">
            <v>475.40300000000002</v>
          </cell>
        </row>
        <row r="17">
          <cell r="P17" t="str">
            <v>104/4</v>
          </cell>
          <cell r="T17">
            <v>13738.212</v>
          </cell>
          <cell r="U17">
            <v>12873.806</v>
          </cell>
          <cell r="V17">
            <v>448.767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1 條形 (2)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3.26</v>
          </cell>
        </row>
        <row r="18">
          <cell r="E18">
            <v>93.70803332909091</v>
          </cell>
        </row>
        <row r="30">
          <cell r="E30">
            <v>2.6759129474559948</v>
          </cell>
        </row>
        <row r="33">
          <cell r="E33">
            <v>0.3252279946107966</v>
          </cell>
        </row>
        <row r="37">
          <cell r="E37">
            <v>2.427536312321945E-2</v>
          </cell>
        </row>
        <row r="46">
          <cell r="B46">
            <v>5169152</v>
          </cell>
          <cell r="C46">
            <v>8569060</v>
          </cell>
          <cell r="D46">
            <v>13738212</v>
          </cell>
        </row>
      </sheetData>
      <sheetData sheetId="12"/>
      <sheetData sheetId="13"/>
      <sheetData sheetId="14">
        <row r="2">
          <cell r="Q2" t="str">
            <v>總交易量</v>
          </cell>
        </row>
      </sheetData>
      <sheetData sheetId="15"/>
      <sheetData sheetId="16">
        <row r="3">
          <cell r="M3" t="str">
            <v>純外幣交易</v>
          </cell>
          <cell r="Q3">
            <v>77.113180197410799</v>
          </cell>
        </row>
        <row r="4">
          <cell r="Q4">
            <v>22.886819802589205</v>
          </cell>
        </row>
      </sheetData>
      <sheetData sheetId="17"/>
      <sheetData sheetId="18"/>
      <sheetData sheetId="19"/>
      <sheetData sheetId="20"/>
      <sheetData sheetId="21">
        <row r="50">
          <cell r="O50">
            <v>77.113180197410799</v>
          </cell>
        </row>
        <row r="86">
          <cell r="O86">
            <v>22.886819802589205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53"/>
  <sheetViews>
    <sheetView tabSelected="1" view="pageBreakPreview" zoomScale="75" zoomScaleNormal="85" zoomScaleSheetLayoutView="75" workbookViewId="0">
      <selection sqref="A1:E1"/>
    </sheetView>
  </sheetViews>
  <sheetFormatPr defaultColWidth="9" defaultRowHeight="16.2"/>
  <cols>
    <col min="1" max="1" width="52" style="7" customWidth="1"/>
    <col min="2" max="4" width="17.09765625" style="8" customWidth="1"/>
    <col min="5" max="5" width="10.59765625" style="20" customWidth="1"/>
    <col min="6" max="6" width="13.69921875" style="8" customWidth="1"/>
    <col min="7" max="16384" width="9" style="2"/>
  </cols>
  <sheetData>
    <row r="1" spans="1:6" ht="30.6">
      <c r="A1" s="196" t="s">
        <v>18</v>
      </c>
      <c r="B1" s="196"/>
      <c r="C1" s="196"/>
      <c r="D1" s="196"/>
      <c r="E1" s="196"/>
      <c r="F1" s="1"/>
    </row>
    <row r="2" spans="1:6" ht="19.8">
      <c r="A2" s="197" t="s">
        <v>190</v>
      </c>
      <c r="B2" s="197"/>
      <c r="C2" s="197"/>
      <c r="D2" s="197"/>
      <c r="E2" s="197"/>
      <c r="F2" s="3"/>
    </row>
    <row r="3" spans="1:6">
      <c r="A3" s="4"/>
      <c r="B3" s="5"/>
      <c r="C3" s="5"/>
      <c r="D3" s="5"/>
      <c r="E3" s="6"/>
      <c r="F3" s="5"/>
    </row>
    <row r="4" spans="1:6" ht="16.8" thickBot="1">
      <c r="D4" s="198" t="s">
        <v>19</v>
      </c>
      <c r="E4" s="198"/>
    </row>
    <row r="5" spans="1:6" s="13" customFormat="1" ht="22.8">
      <c r="A5" s="9" t="s">
        <v>20</v>
      </c>
      <c r="B5" s="50" t="s">
        <v>21</v>
      </c>
      <c r="C5" s="10"/>
      <c r="D5" s="11"/>
      <c r="E5" s="12"/>
    </row>
    <row r="6" spans="1:6" s="13" customFormat="1" ht="16.8" thickBot="1">
      <c r="A6" s="14"/>
      <c r="B6" s="51" t="s">
        <v>22</v>
      </c>
      <c r="C6" s="52" t="s">
        <v>1</v>
      </c>
      <c r="D6" s="52" t="s">
        <v>2</v>
      </c>
      <c r="E6" s="43" t="s">
        <v>23</v>
      </c>
    </row>
    <row r="7" spans="1:6" s="13" customFormat="1" ht="24" customHeight="1" thickBot="1">
      <c r="A7" s="53" t="s">
        <v>24</v>
      </c>
      <c r="B7" s="47">
        <v>59949</v>
      </c>
      <c r="C7" s="54">
        <v>388818</v>
      </c>
      <c r="D7" s="55">
        <v>448767</v>
      </c>
      <c r="E7" s="56">
        <v>3.26</v>
      </c>
    </row>
    <row r="8" spans="1:6" s="13" customFormat="1" ht="24" customHeight="1">
      <c r="A8" s="57" t="s">
        <v>25</v>
      </c>
      <c r="B8" s="15">
        <v>59949</v>
      </c>
      <c r="C8" s="15">
        <v>39657</v>
      </c>
      <c r="D8" s="15">
        <v>99606</v>
      </c>
      <c r="E8" s="58">
        <v>0.72</v>
      </c>
    </row>
    <row r="9" spans="1:6" s="13" customFormat="1" ht="24" customHeight="1">
      <c r="A9" s="57" t="s">
        <v>7</v>
      </c>
      <c r="B9" s="15">
        <v>0</v>
      </c>
      <c r="C9" s="15">
        <v>0</v>
      </c>
      <c r="D9" s="15">
        <v>0</v>
      </c>
      <c r="E9" s="118">
        <v>0</v>
      </c>
    </row>
    <row r="10" spans="1:6" s="13" customFormat="1" ht="24" customHeight="1">
      <c r="A10" s="57" t="s">
        <v>8</v>
      </c>
      <c r="B10" s="15">
        <v>57305</v>
      </c>
      <c r="C10" s="15">
        <v>35196</v>
      </c>
      <c r="D10" s="15">
        <v>92501</v>
      </c>
      <c r="E10" s="59">
        <v>0.67330831381689982</v>
      </c>
    </row>
    <row r="11" spans="1:6" s="13" customFormat="1" ht="24" customHeight="1">
      <c r="A11" s="57" t="s">
        <v>9</v>
      </c>
      <c r="B11" s="15">
        <v>581</v>
      </c>
      <c r="C11" s="15">
        <v>0</v>
      </c>
      <c r="D11" s="15">
        <v>581</v>
      </c>
      <c r="E11" s="118">
        <v>0</v>
      </c>
    </row>
    <row r="12" spans="1:6" s="13" customFormat="1" ht="24" customHeight="1">
      <c r="A12" s="57" t="s">
        <v>10</v>
      </c>
      <c r="B12" s="15">
        <v>2063</v>
      </c>
      <c r="C12" s="15">
        <v>4461</v>
      </c>
      <c r="D12" s="15">
        <v>6524</v>
      </c>
      <c r="E12" s="59">
        <v>4.7487996706411906E-2</v>
      </c>
    </row>
    <row r="13" spans="1:6" s="13" customFormat="1" ht="24" customHeight="1">
      <c r="A13" s="57" t="s">
        <v>26</v>
      </c>
      <c r="B13" s="15">
        <v>0</v>
      </c>
      <c r="C13" s="15">
        <v>349161</v>
      </c>
      <c r="D13" s="15">
        <v>349161</v>
      </c>
      <c r="E13" s="59">
        <v>2.5415286134287451</v>
      </c>
    </row>
    <row r="14" spans="1:6" s="13" customFormat="1" ht="24" customHeight="1">
      <c r="A14" s="57" t="s">
        <v>27</v>
      </c>
      <c r="B14" s="15">
        <v>0</v>
      </c>
      <c r="C14" s="15">
        <v>172623</v>
      </c>
      <c r="D14" s="15">
        <v>172623</v>
      </c>
      <c r="E14" s="59">
        <v>1.2565139042692501</v>
      </c>
    </row>
    <row r="15" spans="1:6" s="13" customFormat="1" ht="24" customHeight="1">
      <c r="A15" s="57" t="s">
        <v>28</v>
      </c>
      <c r="B15" s="15">
        <v>0</v>
      </c>
      <c r="C15" s="15">
        <v>176536</v>
      </c>
      <c r="D15" s="15">
        <v>176536</v>
      </c>
      <c r="E15" s="59">
        <v>1.28</v>
      </c>
    </row>
    <row r="16" spans="1:6" s="13" customFormat="1" ht="24" customHeight="1">
      <c r="A16" s="57" t="s">
        <v>29</v>
      </c>
      <c r="B16" s="15">
        <v>0</v>
      </c>
      <c r="C16" s="15">
        <v>1</v>
      </c>
      <c r="D16" s="15">
        <v>1</v>
      </c>
      <c r="E16" s="118">
        <v>0</v>
      </c>
    </row>
    <row r="17" spans="1:5" s="13" customFormat="1" ht="24" customHeight="1" thickBot="1">
      <c r="A17" s="60" t="s">
        <v>112</v>
      </c>
      <c r="B17" s="16">
        <v>0</v>
      </c>
      <c r="C17" s="16">
        <v>1</v>
      </c>
      <c r="D17" s="16">
        <v>1</v>
      </c>
      <c r="E17" s="165">
        <v>0</v>
      </c>
    </row>
    <row r="18" spans="1:5" s="13" customFormat="1" ht="24" customHeight="1" thickBot="1">
      <c r="A18" s="61" t="s">
        <v>30</v>
      </c>
      <c r="B18" s="47">
        <v>4749866</v>
      </c>
      <c r="C18" s="54">
        <v>8123940</v>
      </c>
      <c r="D18" s="55">
        <v>12873806</v>
      </c>
      <c r="E18" s="56">
        <v>93.70803332909091</v>
      </c>
    </row>
    <row r="19" spans="1:5" s="13" customFormat="1" ht="24" customHeight="1">
      <c r="A19" s="62" t="s">
        <v>6</v>
      </c>
      <c r="B19" s="15">
        <v>4749866</v>
      </c>
      <c r="C19" s="15">
        <v>8123940</v>
      </c>
      <c r="D19" s="15">
        <v>12873806</v>
      </c>
      <c r="E19" s="59">
        <v>93.70803332909091</v>
      </c>
    </row>
    <row r="20" spans="1:5" s="13" customFormat="1" ht="24" customHeight="1">
      <c r="A20" s="57" t="s">
        <v>31</v>
      </c>
      <c r="B20" s="15">
        <v>274337</v>
      </c>
      <c r="C20" s="15">
        <v>1129649</v>
      </c>
      <c r="D20" s="15">
        <v>1403986</v>
      </c>
      <c r="E20" s="59">
        <v>10.219571205372228</v>
      </c>
    </row>
    <row r="21" spans="1:5" s="13" customFormat="1" ht="24" customHeight="1">
      <c r="A21" s="57" t="s">
        <v>11</v>
      </c>
      <c r="B21" s="15">
        <v>4331536</v>
      </c>
      <c r="C21" s="15">
        <v>4068576</v>
      </c>
      <c r="D21" s="15">
        <v>8400112</v>
      </c>
      <c r="E21" s="59">
        <v>61.15</v>
      </c>
    </row>
    <row r="22" spans="1:5" s="13" customFormat="1" ht="24" customHeight="1">
      <c r="A22" s="57" t="s">
        <v>12</v>
      </c>
      <c r="B22" s="15">
        <v>46721</v>
      </c>
      <c r="C22" s="15">
        <v>16972</v>
      </c>
      <c r="D22" s="15">
        <v>63693</v>
      </c>
      <c r="E22" s="59">
        <v>0.46361576183677805</v>
      </c>
    </row>
    <row r="23" spans="1:5" s="13" customFormat="1" ht="24" customHeight="1">
      <c r="A23" s="57" t="s">
        <v>13</v>
      </c>
      <c r="B23" s="15">
        <v>48830</v>
      </c>
      <c r="C23" s="15">
        <v>1483899</v>
      </c>
      <c r="D23" s="15">
        <v>1532729</v>
      </c>
      <c r="E23" s="59">
        <v>11.156687569561926</v>
      </c>
    </row>
    <row r="24" spans="1:5" s="13" customFormat="1" ht="24" customHeight="1">
      <c r="A24" s="57" t="s">
        <v>14</v>
      </c>
      <c r="B24" s="15">
        <v>48442</v>
      </c>
      <c r="C24" s="15">
        <v>1424844</v>
      </c>
      <c r="D24" s="15">
        <v>1473286</v>
      </c>
      <c r="E24" s="59">
        <v>10.724000148927715</v>
      </c>
    </row>
    <row r="25" spans="1:5" s="13" customFormat="1" ht="24" customHeight="1">
      <c r="A25" s="57" t="s">
        <v>5</v>
      </c>
      <c r="B25" s="15">
        <v>0</v>
      </c>
      <c r="C25" s="15">
        <v>0</v>
      </c>
      <c r="D25" s="15">
        <v>0</v>
      </c>
      <c r="E25" s="49">
        <v>0</v>
      </c>
    </row>
    <row r="26" spans="1:5" s="13" customFormat="1" ht="24" customHeight="1">
      <c r="A26" s="57" t="s">
        <v>113</v>
      </c>
      <c r="B26" s="15">
        <v>0</v>
      </c>
      <c r="C26" s="15">
        <v>0</v>
      </c>
      <c r="D26" s="15">
        <v>0</v>
      </c>
      <c r="E26" s="49">
        <v>0</v>
      </c>
    </row>
    <row r="27" spans="1:5" s="13" customFormat="1" ht="24" customHeight="1">
      <c r="A27" s="57" t="s">
        <v>32</v>
      </c>
      <c r="B27" s="15">
        <v>0</v>
      </c>
      <c r="C27" s="15">
        <v>0</v>
      </c>
      <c r="D27" s="15">
        <v>0</v>
      </c>
      <c r="E27" s="49">
        <v>0</v>
      </c>
    </row>
    <row r="28" spans="1:5" s="13" customFormat="1" ht="24" customHeight="1">
      <c r="A28" s="57" t="s">
        <v>9</v>
      </c>
      <c r="B28" s="15">
        <v>0</v>
      </c>
      <c r="C28" s="15">
        <v>0</v>
      </c>
      <c r="D28" s="15">
        <v>0</v>
      </c>
      <c r="E28" s="49">
        <v>0</v>
      </c>
    </row>
    <row r="29" spans="1:5" s="13" customFormat="1" ht="24" customHeight="1" thickBot="1">
      <c r="A29" s="60" t="s">
        <v>10</v>
      </c>
      <c r="B29" s="16">
        <v>0</v>
      </c>
      <c r="C29" s="16">
        <v>0</v>
      </c>
      <c r="D29" s="16">
        <v>0</v>
      </c>
      <c r="E29" s="49">
        <v>0</v>
      </c>
    </row>
    <row r="30" spans="1:5" s="13" customFormat="1" ht="24" customHeight="1" thickBot="1">
      <c r="A30" s="61" t="s">
        <v>33</v>
      </c>
      <c r="B30" s="55">
        <v>358648</v>
      </c>
      <c r="C30" s="55">
        <v>8975</v>
      </c>
      <c r="D30" s="55">
        <v>367623</v>
      </c>
      <c r="E30" s="56">
        <v>2.6759129474559948</v>
      </c>
    </row>
    <row r="31" spans="1:5" s="13" customFormat="1" ht="24" customHeight="1">
      <c r="A31" s="63" t="s">
        <v>25</v>
      </c>
      <c r="B31" s="15">
        <v>135</v>
      </c>
      <c r="C31" s="15">
        <v>431</v>
      </c>
      <c r="D31" s="15">
        <v>566</v>
      </c>
      <c r="E31" s="59">
        <v>0.01</v>
      </c>
    </row>
    <row r="32" spans="1:5" s="13" customFormat="1" ht="24" customHeight="1" thickBot="1">
      <c r="A32" s="60" t="s">
        <v>26</v>
      </c>
      <c r="B32" s="16">
        <v>358513</v>
      </c>
      <c r="C32" s="16">
        <v>8544</v>
      </c>
      <c r="D32" s="16">
        <v>367057</v>
      </c>
      <c r="E32" s="81">
        <v>2.671793050746027</v>
      </c>
    </row>
    <row r="33" spans="1:7" s="13" customFormat="1" ht="24" customHeight="1" thickBot="1">
      <c r="A33" s="61" t="s">
        <v>34</v>
      </c>
      <c r="B33" s="55">
        <v>689</v>
      </c>
      <c r="C33" s="55">
        <v>43992</v>
      </c>
      <c r="D33" s="55">
        <v>44681</v>
      </c>
      <c r="E33" s="56">
        <v>0.3252279946107966</v>
      </c>
    </row>
    <row r="34" spans="1:7" s="13" customFormat="1" ht="24" customHeight="1">
      <c r="A34" s="63" t="s">
        <v>25</v>
      </c>
      <c r="B34" s="15">
        <v>8</v>
      </c>
      <c r="C34" s="15">
        <v>8669</v>
      </c>
      <c r="D34" s="15">
        <v>8677</v>
      </c>
      <c r="E34" s="59">
        <v>7.0000000000000007E-2</v>
      </c>
    </row>
    <row r="35" spans="1:7" s="13" customFormat="1" ht="24" customHeight="1" thickBot="1">
      <c r="A35" s="60" t="s">
        <v>26</v>
      </c>
      <c r="B35" s="16">
        <v>681</v>
      </c>
      <c r="C35" s="16">
        <v>35323</v>
      </c>
      <c r="D35" s="16">
        <v>36004</v>
      </c>
      <c r="E35" s="59">
        <v>0.26207201615843867</v>
      </c>
    </row>
    <row r="36" spans="1:7" s="13" customFormat="1" ht="24" customHeight="1" thickBot="1">
      <c r="A36" s="64" t="s">
        <v>35</v>
      </c>
      <c r="B36" s="55">
        <v>5169152</v>
      </c>
      <c r="C36" s="55">
        <v>8565725</v>
      </c>
      <c r="D36" s="55">
        <v>13734877</v>
      </c>
      <c r="E36" s="56">
        <v>99.975724636876777</v>
      </c>
    </row>
    <row r="37" spans="1:7" s="13" customFormat="1" ht="24" customHeight="1" thickBot="1">
      <c r="A37" s="65" t="s">
        <v>15</v>
      </c>
      <c r="B37" s="55">
        <v>0</v>
      </c>
      <c r="C37" s="55">
        <v>3335</v>
      </c>
      <c r="D37" s="55">
        <v>3335</v>
      </c>
      <c r="E37" s="106">
        <v>2.427536312321945E-2</v>
      </c>
    </row>
    <row r="38" spans="1:7" s="13" customFormat="1" ht="24" customHeight="1">
      <c r="A38" s="66" t="s">
        <v>114</v>
      </c>
      <c r="B38" s="15">
        <v>0</v>
      </c>
      <c r="C38" s="15">
        <v>3335</v>
      </c>
      <c r="D38" s="15">
        <v>3335</v>
      </c>
      <c r="E38" s="107">
        <v>2.427536312321945E-2</v>
      </c>
    </row>
    <row r="39" spans="1:7" s="13" customFormat="1" ht="24" customHeight="1">
      <c r="A39" s="117" t="s">
        <v>131</v>
      </c>
      <c r="B39" s="15">
        <v>0</v>
      </c>
      <c r="C39" s="15">
        <v>0</v>
      </c>
      <c r="D39" s="15">
        <v>0</v>
      </c>
      <c r="E39" s="49">
        <v>0</v>
      </c>
    </row>
    <row r="40" spans="1:7" s="13" customFormat="1" ht="24" customHeight="1">
      <c r="A40" s="57" t="s">
        <v>132</v>
      </c>
      <c r="B40" s="15">
        <v>0</v>
      </c>
      <c r="C40" s="15">
        <v>0</v>
      </c>
      <c r="D40" s="15">
        <v>0</v>
      </c>
      <c r="E40" s="49">
        <v>0</v>
      </c>
    </row>
    <row r="41" spans="1:7" s="13" customFormat="1" ht="24" customHeight="1" thickBot="1">
      <c r="A41" s="113" t="s">
        <v>115</v>
      </c>
      <c r="B41" s="16">
        <v>0</v>
      </c>
      <c r="C41" s="16">
        <v>0</v>
      </c>
      <c r="D41" s="16">
        <v>0</v>
      </c>
      <c r="E41" s="119">
        <v>0</v>
      </c>
    </row>
    <row r="42" spans="1:7" s="13" customFormat="1" ht="24" customHeight="1" thickBot="1">
      <c r="A42" s="65" t="s">
        <v>36</v>
      </c>
      <c r="B42" s="17">
        <v>0</v>
      </c>
      <c r="C42" s="17">
        <v>0</v>
      </c>
      <c r="D42" s="17">
        <v>0</v>
      </c>
      <c r="E42" s="67">
        <v>0</v>
      </c>
    </row>
    <row r="43" spans="1:7" s="13" customFormat="1" ht="24" customHeight="1">
      <c r="A43" s="115" t="s">
        <v>116</v>
      </c>
      <c r="B43" s="15">
        <v>0</v>
      </c>
      <c r="C43" s="15">
        <v>0</v>
      </c>
      <c r="D43" s="15">
        <v>0</v>
      </c>
      <c r="E43" s="49">
        <v>0</v>
      </c>
    </row>
    <row r="44" spans="1:7" s="13" customFormat="1" ht="24" customHeight="1">
      <c r="A44" s="114" t="s">
        <v>117</v>
      </c>
      <c r="B44" s="18">
        <v>0</v>
      </c>
      <c r="C44" s="18">
        <v>0</v>
      </c>
      <c r="D44" s="18">
        <v>0</v>
      </c>
      <c r="E44" s="49">
        <v>0</v>
      </c>
    </row>
    <row r="45" spans="1:7" s="13" customFormat="1" ht="24" customHeight="1" thickBot="1">
      <c r="A45" s="116" t="s">
        <v>118</v>
      </c>
      <c r="B45" s="19">
        <v>0</v>
      </c>
      <c r="C45" s="19">
        <v>0</v>
      </c>
      <c r="D45" s="19">
        <v>0</v>
      </c>
      <c r="E45" s="49">
        <v>0</v>
      </c>
    </row>
    <row r="46" spans="1:7" s="13" customFormat="1" ht="24" customHeight="1" thickBot="1">
      <c r="A46" s="64" t="s">
        <v>3</v>
      </c>
      <c r="B46" s="55">
        <v>5169152</v>
      </c>
      <c r="C46" s="55">
        <v>8569060</v>
      </c>
      <c r="D46" s="55">
        <v>13738212</v>
      </c>
      <c r="E46" s="56">
        <v>100</v>
      </c>
    </row>
    <row r="47" spans="1:7">
      <c r="A47" s="7" t="s">
        <v>37</v>
      </c>
      <c r="B47" s="68"/>
      <c r="C47" s="68"/>
      <c r="D47" s="68"/>
      <c r="E47" s="69"/>
      <c r="F47" s="68"/>
      <c r="G47" s="13"/>
    </row>
    <row r="48" spans="1:7">
      <c r="A48" s="70" t="s">
        <v>50</v>
      </c>
      <c r="B48" s="70"/>
      <c r="C48" s="70"/>
      <c r="D48" s="70"/>
      <c r="E48" s="70"/>
      <c r="F48" s="70"/>
      <c r="G48" s="13"/>
    </row>
    <row r="49" spans="1:7">
      <c r="A49" s="70" t="s">
        <v>51</v>
      </c>
      <c r="B49" s="70"/>
      <c r="C49" s="70"/>
      <c r="D49" s="70"/>
      <c r="E49" s="70"/>
      <c r="F49" s="70"/>
      <c r="G49" s="13"/>
    </row>
    <row r="50" spans="1:7">
      <c r="A50" s="195"/>
      <c r="B50" s="195"/>
      <c r="C50" s="195"/>
      <c r="D50" s="195"/>
      <c r="E50" s="195"/>
      <c r="F50" s="195"/>
      <c r="G50" s="13"/>
    </row>
    <row r="51" spans="1:7">
      <c r="G51" s="13"/>
    </row>
    <row r="52" spans="1:7">
      <c r="G52" s="13"/>
    </row>
    <row r="53" spans="1:7">
      <c r="G53" s="71"/>
    </row>
  </sheetData>
  <mergeCells count="4">
    <mergeCell ref="A50:F50"/>
    <mergeCell ref="A1:E1"/>
    <mergeCell ref="A2:E2"/>
    <mergeCell ref="D4:E4"/>
  </mergeCells>
  <phoneticPr fontId="2" type="noConversion"/>
  <printOptions horizontalCentered="1" verticalCentered="1"/>
  <pageMargins left="0.35433070866141736" right="0.35433070866141736" top="0.59055118110236227" bottom="0.39370078740157483" header="0.51181102362204722" footer="0.51181102362204722"/>
  <pageSetup paperSize="9" scale="70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50"/>
  <sheetViews>
    <sheetView view="pageBreakPreview" zoomScale="75" zoomScaleNormal="85" zoomScaleSheetLayoutView="75" workbookViewId="0">
      <selection sqref="A1:G1"/>
    </sheetView>
  </sheetViews>
  <sheetFormatPr defaultColWidth="9" defaultRowHeight="16.2"/>
  <cols>
    <col min="1" max="1" width="52.09765625" style="25" customWidth="1"/>
    <col min="2" max="2" width="14.59765625" style="26" customWidth="1"/>
    <col min="3" max="3" width="10.3984375" style="26" customWidth="1"/>
    <col min="4" max="4" width="14.59765625" style="26" customWidth="1"/>
    <col min="5" max="5" width="10.3984375" style="98" customWidth="1"/>
    <col min="6" max="6" width="14.59765625" style="24" customWidth="1"/>
    <col min="7" max="7" width="10.3984375" style="21" customWidth="1"/>
    <col min="8" max="16384" width="9" style="21"/>
  </cols>
  <sheetData>
    <row r="1" spans="1:7" ht="30.6">
      <c r="A1" s="199" t="s">
        <v>38</v>
      </c>
      <c r="B1" s="199"/>
      <c r="C1" s="199"/>
      <c r="D1" s="199"/>
      <c r="E1" s="199"/>
      <c r="F1" s="199"/>
      <c r="G1" s="199"/>
    </row>
    <row r="2" spans="1:7">
      <c r="A2" s="200"/>
      <c r="B2" s="200"/>
      <c r="C2" s="200"/>
      <c r="D2" s="200"/>
      <c r="E2" s="200"/>
      <c r="F2" s="200"/>
      <c r="G2" s="200"/>
    </row>
    <row r="3" spans="1:7">
      <c r="A3" s="22"/>
      <c r="B3" s="23"/>
      <c r="C3" s="23"/>
      <c r="D3" s="23"/>
      <c r="E3" s="72"/>
    </row>
    <row r="4" spans="1:7" ht="16.8" thickBot="1">
      <c r="E4" s="73"/>
      <c r="F4" s="74" t="s">
        <v>39</v>
      </c>
    </row>
    <row r="5" spans="1:7" s="29" customFormat="1" ht="22.2">
      <c r="A5" s="120" t="s">
        <v>0</v>
      </c>
      <c r="B5" s="201" t="s">
        <v>191</v>
      </c>
      <c r="C5" s="202"/>
      <c r="D5" s="201" t="s">
        <v>169</v>
      </c>
      <c r="E5" s="202"/>
      <c r="F5" s="27" t="s">
        <v>4</v>
      </c>
      <c r="G5" s="28"/>
    </row>
    <row r="6" spans="1:7" s="29" customFormat="1" ht="19.2" thickBot="1">
      <c r="A6" s="121"/>
      <c r="B6" s="75" t="s">
        <v>40</v>
      </c>
      <c r="C6" s="76" t="s">
        <v>23</v>
      </c>
      <c r="D6" s="75" t="s">
        <v>41</v>
      </c>
      <c r="E6" s="77" t="s">
        <v>23</v>
      </c>
      <c r="F6" s="102" t="s">
        <v>16</v>
      </c>
      <c r="G6" s="78" t="s">
        <v>42</v>
      </c>
    </row>
    <row r="7" spans="1:7" s="29" customFormat="1" ht="24" customHeight="1" thickBot="1">
      <c r="A7" s="61" t="s">
        <v>119</v>
      </c>
      <c r="B7" s="30">
        <v>448767</v>
      </c>
      <c r="C7" s="79">
        <v>3.26</v>
      </c>
      <c r="D7" s="30">
        <v>475403</v>
      </c>
      <c r="E7" s="39">
        <v>3.31</v>
      </c>
      <c r="F7" s="103">
        <v>-26636</v>
      </c>
      <c r="G7" s="80">
        <v>-5.6028253923513311</v>
      </c>
    </row>
    <row r="8" spans="1:7" s="29" customFormat="1" ht="24" customHeight="1">
      <c r="A8" s="62" t="s">
        <v>6</v>
      </c>
      <c r="B8" s="31">
        <v>99606</v>
      </c>
      <c r="C8" s="81">
        <v>0.72</v>
      </c>
      <c r="D8" s="32">
        <v>177873</v>
      </c>
      <c r="E8" s="41">
        <v>1.24</v>
      </c>
      <c r="F8" s="104">
        <v>-78267</v>
      </c>
      <c r="G8" s="44">
        <v>-44.001619132752019</v>
      </c>
    </row>
    <row r="9" spans="1:7" s="29" customFormat="1" ht="24" customHeight="1">
      <c r="A9" s="57" t="s">
        <v>7</v>
      </c>
      <c r="B9" s="33">
        <v>0</v>
      </c>
      <c r="C9" s="111">
        <v>0</v>
      </c>
      <c r="D9" s="33">
        <v>0</v>
      </c>
      <c r="E9" s="111">
        <v>0</v>
      </c>
      <c r="F9" s="33">
        <v>0</v>
      </c>
      <c r="G9" s="118">
        <v>0</v>
      </c>
    </row>
    <row r="10" spans="1:7" s="29" customFormat="1" ht="24" customHeight="1">
      <c r="A10" s="57" t="s">
        <v>8</v>
      </c>
      <c r="B10" s="33">
        <v>92501</v>
      </c>
      <c r="C10" s="59">
        <v>0.67330831381689982</v>
      </c>
      <c r="D10" s="33">
        <v>153998</v>
      </c>
      <c r="E10" s="40">
        <v>1.08</v>
      </c>
      <c r="F10" s="83">
        <v>-61497</v>
      </c>
      <c r="G10" s="45">
        <v>-39.93363550175976</v>
      </c>
    </row>
    <row r="11" spans="1:7" s="29" customFormat="1" ht="24" customHeight="1">
      <c r="A11" s="57" t="s">
        <v>29</v>
      </c>
      <c r="B11" s="33">
        <v>581</v>
      </c>
      <c r="C11" s="111">
        <v>0</v>
      </c>
      <c r="D11" s="33">
        <v>565</v>
      </c>
      <c r="E11" s="40">
        <v>0</v>
      </c>
      <c r="F11" s="83">
        <v>16</v>
      </c>
      <c r="G11" s="45">
        <v>2.831858407079646</v>
      </c>
    </row>
    <row r="12" spans="1:7" s="29" customFormat="1" ht="24" customHeight="1">
      <c r="A12" s="57" t="s">
        <v>10</v>
      </c>
      <c r="B12" s="33">
        <v>6524</v>
      </c>
      <c r="C12" s="59">
        <v>4.7487996706411906E-2</v>
      </c>
      <c r="D12" s="33">
        <v>23310</v>
      </c>
      <c r="E12" s="40">
        <v>0.1625434700665177</v>
      </c>
      <c r="F12" s="83">
        <v>-16786</v>
      </c>
      <c r="G12" s="45">
        <v>-72.012012012012022</v>
      </c>
    </row>
    <row r="13" spans="1:7" s="29" customFormat="1" ht="24" customHeight="1">
      <c r="A13" s="57" t="s">
        <v>26</v>
      </c>
      <c r="B13" s="33">
        <v>349161</v>
      </c>
      <c r="C13" s="59">
        <v>2.5415286134287451</v>
      </c>
      <c r="D13" s="33">
        <v>297530</v>
      </c>
      <c r="E13" s="40">
        <v>2.0747539577063416</v>
      </c>
      <c r="F13" s="83">
        <v>51631</v>
      </c>
      <c r="G13" s="45">
        <v>17.353208079857492</v>
      </c>
    </row>
    <row r="14" spans="1:7" s="29" customFormat="1" ht="24" customHeight="1">
      <c r="A14" s="57" t="s">
        <v>120</v>
      </c>
      <c r="B14" s="33">
        <v>172623</v>
      </c>
      <c r="C14" s="59">
        <v>1.2565139042692501</v>
      </c>
      <c r="D14" s="33">
        <v>140591</v>
      </c>
      <c r="E14" s="40">
        <v>0.98037920161830105</v>
      </c>
      <c r="F14" s="83">
        <v>32032</v>
      </c>
      <c r="G14" s="161">
        <v>22.783819732415303</v>
      </c>
    </row>
    <row r="15" spans="1:7" s="29" customFormat="1" ht="24" customHeight="1">
      <c r="A15" s="57" t="s">
        <v>121</v>
      </c>
      <c r="B15" s="33">
        <v>176536</v>
      </c>
      <c r="C15" s="59">
        <v>1.28</v>
      </c>
      <c r="D15" s="33">
        <v>156939</v>
      </c>
      <c r="E15" s="40">
        <v>1.0943747560880408</v>
      </c>
      <c r="F15" s="83">
        <v>19597</v>
      </c>
      <c r="G15" s="161">
        <v>12.487017248739956</v>
      </c>
    </row>
    <row r="16" spans="1:7" s="29" customFormat="1" ht="24" customHeight="1">
      <c r="A16" s="57" t="s">
        <v>9</v>
      </c>
      <c r="B16" s="33">
        <v>1</v>
      </c>
      <c r="C16" s="162">
        <v>0</v>
      </c>
      <c r="D16" s="33">
        <v>0</v>
      </c>
      <c r="E16" s="162">
        <v>0</v>
      </c>
      <c r="F16" s="83">
        <v>1</v>
      </c>
      <c r="G16" s="118">
        <v>0</v>
      </c>
    </row>
    <row r="17" spans="1:7" s="29" customFormat="1" ht="24" customHeight="1" thickBot="1">
      <c r="A17" s="60" t="s">
        <v>10</v>
      </c>
      <c r="B17" s="163">
        <v>1</v>
      </c>
      <c r="C17" s="164">
        <v>0</v>
      </c>
      <c r="D17" s="163">
        <v>0</v>
      </c>
      <c r="E17" s="164">
        <v>0</v>
      </c>
      <c r="F17" s="82">
        <v>1</v>
      </c>
      <c r="G17" s="165">
        <v>0</v>
      </c>
    </row>
    <row r="18" spans="1:7" s="29" customFormat="1" ht="24" customHeight="1" thickBot="1">
      <c r="A18" s="61" t="s">
        <v>122</v>
      </c>
      <c r="B18" s="30">
        <v>12873806</v>
      </c>
      <c r="C18" s="79">
        <v>93.70803332909091</v>
      </c>
      <c r="D18" s="30">
        <v>13514628</v>
      </c>
      <c r="E18" s="39">
        <v>94.241144721078385</v>
      </c>
      <c r="F18" s="103">
        <v>-640822</v>
      </c>
      <c r="G18" s="80">
        <v>-4.7416917431985546</v>
      </c>
    </row>
    <row r="19" spans="1:7" s="29" customFormat="1" ht="24" customHeight="1">
      <c r="A19" s="62" t="s">
        <v>6</v>
      </c>
      <c r="B19" s="31">
        <v>12873806</v>
      </c>
      <c r="C19" s="81">
        <v>93.70803332909091</v>
      </c>
      <c r="D19" s="32">
        <v>13514628</v>
      </c>
      <c r="E19" s="41">
        <v>94.241144721078385</v>
      </c>
      <c r="F19" s="166">
        <v>-640822</v>
      </c>
      <c r="G19" s="45">
        <v>-4.7416917431985546</v>
      </c>
    </row>
    <row r="20" spans="1:7" s="29" customFormat="1" ht="24" customHeight="1">
      <c r="A20" s="57" t="s">
        <v>31</v>
      </c>
      <c r="B20" s="33">
        <v>1403986</v>
      </c>
      <c r="C20" s="59">
        <v>10.219571205372228</v>
      </c>
      <c r="D20" s="33">
        <v>1519602</v>
      </c>
      <c r="E20" s="40">
        <v>10.596593703352083</v>
      </c>
      <c r="F20" s="104">
        <v>-115616</v>
      </c>
      <c r="G20" s="45">
        <v>-7.6083079648486898</v>
      </c>
    </row>
    <row r="21" spans="1:7" s="29" customFormat="1" ht="24" customHeight="1">
      <c r="A21" s="57" t="s">
        <v>11</v>
      </c>
      <c r="B21" s="33">
        <v>8400112</v>
      </c>
      <c r="C21" s="59">
        <v>61.15</v>
      </c>
      <c r="D21" s="33">
        <v>8910362</v>
      </c>
      <c r="E21" s="40">
        <v>62.134372639002841</v>
      </c>
      <c r="F21" s="83">
        <v>-510250</v>
      </c>
      <c r="G21" s="45">
        <v>-5.7264789017550575</v>
      </c>
    </row>
    <row r="22" spans="1:7" s="29" customFormat="1" ht="24" customHeight="1">
      <c r="A22" s="57" t="s">
        <v>12</v>
      </c>
      <c r="B22" s="33">
        <v>63693</v>
      </c>
      <c r="C22" s="59">
        <v>0.46361576183677805</v>
      </c>
      <c r="D22" s="33">
        <v>166088</v>
      </c>
      <c r="E22" s="40">
        <v>1.1581697296354587</v>
      </c>
      <c r="F22" s="83">
        <v>-102395</v>
      </c>
      <c r="G22" s="45">
        <v>-61.651052454120702</v>
      </c>
    </row>
    <row r="23" spans="1:7" s="29" customFormat="1" ht="24" customHeight="1">
      <c r="A23" s="57" t="s">
        <v>13</v>
      </c>
      <c r="B23" s="33">
        <v>1532729</v>
      </c>
      <c r="C23" s="59">
        <v>11.156687569561926</v>
      </c>
      <c r="D23" s="33">
        <v>1495271</v>
      </c>
      <c r="E23" s="40">
        <v>10.426923549898621</v>
      </c>
      <c r="F23" s="83">
        <v>37458</v>
      </c>
      <c r="G23" s="45">
        <v>2.5050977381357629</v>
      </c>
    </row>
    <row r="24" spans="1:7" s="29" customFormat="1" ht="24" customHeight="1">
      <c r="A24" s="57" t="s">
        <v>14</v>
      </c>
      <c r="B24" s="33">
        <v>1473286</v>
      </c>
      <c r="C24" s="59">
        <v>10.724000148927715</v>
      </c>
      <c r="D24" s="33">
        <v>1423305</v>
      </c>
      <c r="E24" s="40">
        <v>9.92</v>
      </c>
      <c r="F24" s="83">
        <v>49981</v>
      </c>
      <c r="G24" s="45">
        <v>3.5116155708017605</v>
      </c>
    </row>
    <row r="25" spans="1:7" s="29" customFormat="1" ht="24" customHeight="1">
      <c r="A25" s="57" t="s">
        <v>5</v>
      </c>
      <c r="B25" s="33">
        <v>0</v>
      </c>
      <c r="C25" s="49">
        <v>0</v>
      </c>
      <c r="D25" s="33">
        <v>0</v>
      </c>
      <c r="E25" s="49">
        <v>0</v>
      </c>
      <c r="F25" s="83">
        <v>0</v>
      </c>
      <c r="G25" s="99">
        <v>0</v>
      </c>
    </row>
    <row r="26" spans="1:7" s="29" customFormat="1" ht="24" customHeight="1">
      <c r="A26" s="57" t="s">
        <v>120</v>
      </c>
      <c r="B26" s="33">
        <v>0</v>
      </c>
      <c r="C26" s="49">
        <v>0</v>
      </c>
      <c r="D26" s="33">
        <v>0</v>
      </c>
      <c r="E26" s="49">
        <v>0</v>
      </c>
      <c r="F26" s="83">
        <v>0</v>
      </c>
      <c r="G26" s="99">
        <v>0</v>
      </c>
    </row>
    <row r="27" spans="1:7" s="29" customFormat="1" ht="24" customHeight="1">
      <c r="A27" s="57" t="s">
        <v>121</v>
      </c>
      <c r="B27" s="33">
        <v>0</v>
      </c>
      <c r="C27" s="49">
        <v>0</v>
      </c>
      <c r="D27" s="33">
        <v>0</v>
      </c>
      <c r="E27" s="49">
        <v>0</v>
      </c>
      <c r="F27" s="83">
        <v>0</v>
      </c>
      <c r="G27" s="99">
        <v>0</v>
      </c>
    </row>
    <row r="28" spans="1:7" s="29" customFormat="1" ht="24" customHeight="1">
      <c r="A28" s="57" t="s">
        <v>9</v>
      </c>
      <c r="B28" s="33">
        <v>0</v>
      </c>
      <c r="C28" s="49">
        <v>0</v>
      </c>
      <c r="D28" s="33">
        <v>0</v>
      </c>
      <c r="E28" s="49">
        <v>0</v>
      </c>
      <c r="F28" s="83">
        <v>0</v>
      </c>
      <c r="G28" s="99">
        <v>0</v>
      </c>
    </row>
    <row r="29" spans="1:7" s="29" customFormat="1" ht="24" customHeight="1" thickBot="1">
      <c r="A29" s="60" t="s">
        <v>10</v>
      </c>
      <c r="B29" s="34">
        <v>0</v>
      </c>
      <c r="C29" s="48">
        <v>0</v>
      </c>
      <c r="D29" s="34">
        <v>0</v>
      </c>
      <c r="E29" s="48">
        <v>0</v>
      </c>
      <c r="F29" s="82">
        <v>0</v>
      </c>
      <c r="G29" s="100">
        <v>0</v>
      </c>
    </row>
    <row r="30" spans="1:7" s="29" customFormat="1" ht="24" customHeight="1" thickBot="1">
      <c r="A30" s="61" t="s">
        <v>123</v>
      </c>
      <c r="B30" s="30">
        <v>367623</v>
      </c>
      <c r="C30" s="79">
        <v>2.6759129474559948</v>
      </c>
      <c r="D30" s="84">
        <v>298204</v>
      </c>
      <c r="E30" s="39">
        <v>2.0794539426405891</v>
      </c>
      <c r="F30" s="103">
        <v>69419</v>
      </c>
      <c r="G30" s="80">
        <v>23.279030462368045</v>
      </c>
    </row>
    <row r="31" spans="1:7" s="29" customFormat="1" ht="24" customHeight="1">
      <c r="A31" s="62" t="s">
        <v>6</v>
      </c>
      <c r="B31" s="31">
        <v>566</v>
      </c>
      <c r="C31" s="81">
        <v>0.01</v>
      </c>
      <c r="D31" s="35">
        <v>988</v>
      </c>
      <c r="E31" s="81">
        <v>6.8861055230994327E-3</v>
      </c>
      <c r="F31" s="104">
        <v>-422</v>
      </c>
      <c r="G31" s="44">
        <v>-42.712550607287447</v>
      </c>
    </row>
    <row r="32" spans="1:7" s="29" customFormat="1" ht="24" customHeight="1" thickBot="1">
      <c r="A32" s="60" t="s">
        <v>26</v>
      </c>
      <c r="B32" s="36">
        <v>367057</v>
      </c>
      <c r="C32" s="85">
        <v>2.671793050746027</v>
      </c>
      <c r="D32" s="37">
        <v>297216</v>
      </c>
      <c r="E32" s="42">
        <v>2.0725678371174894</v>
      </c>
      <c r="F32" s="83">
        <v>69841</v>
      </c>
      <c r="G32" s="46">
        <v>23.498398471145563</v>
      </c>
    </row>
    <row r="33" spans="1:11" s="29" customFormat="1" ht="24" customHeight="1" thickBot="1">
      <c r="A33" s="61" t="s">
        <v>124</v>
      </c>
      <c r="B33" s="30">
        <v>44681</v>
      </c>
      <c r="C33" s="79">
        <v>0.3252279946107966</v>
      </c>
      <c r="D33" s="84">
        <v>49503</v>
      </c>
      <c r="E33" s="39">
        <v>0.34519785489619365</v>
      </c>
      <c r="F33" s="103">
        <v>-4822</v>
      </c>
      <c r="G33" s="80">
        <v>-9.7408237884572646</v>
      </c>
    </row>
    <row r="34" spans="1:11" s="29" customFormat="1" ht="24" customHeight="1">
      <c r="A34" s="62" t="s">
        <v>6</v>
      </c>
      <c r="B34" s="31">
        <v>8677</v>
      </c>
      <c r="C34" s="81">
        <v>7.0000000000000007E-2</v>
      </c>
      <c r="D34" s="35">
        <v>11223</v>
      </c>
      <c r="E34" s="41">
        <v>7.826102509948854E-2</v>
      </c>
      <c r="F34" s="83">
        <v>-2546</v>
      </c>
      <c r="G34" s="44">
        <v>-22.685556446582911</v>
      </c>
    </row>
    <row r="35" spans="1:11" s="29" customFormat="1" ht="24" customHeight="1" thickBot="1">
      <c r="A35" s="60" t="s">
        <v>5</v>
      </c>
      <c r="B35" s="36">
        <v>36004</v>
      </c>
      <c r="C35" s="59">
        <v>0.26207201615843867</v>
      </c>
      <c r="D35" s="34">
        <v>38280</v>
      </c>
      <c r="E35" s="42">
        <v>0.26693682979670508</v>
      </c>
      <c r="F35" s="83">
        <v>-2276</v>
      </c>
      <c r="G35" s="46">
        <v>-5.9456635318704283</v>
      </c>
    </row>
    <row r="36" spans="1:11" s="29" customFormat="1" ht="24" customHeight="1" thickBot="1">
      <c r="A36" s="124" t="s">
        <v>35</v>
      </c>
      <c r="B36" s="30">
        <v>13734877</v>
      </c>
      <c r="C36" s="79">
        <v>99.975724636876777</v>
      </c>
      <c r="D36" s="30">
        <v>14337738</v>
      </c>
      <c r="E36" s="39">
        <v>99.980893236320725</v>
      </c>
      <c r="F36" s="103">
        <v>-602861</v>
      </c>
      <c r="G36" s="80">
        <v>-4.2047148580898881</v>
      </c>
    </row>
    <row r="37" spans="1:11" s="38" customFormat="1" ht="24" customHeight="1" thickBot="1">
      <c r="A37" s="61" t="s">
        <v>125</v>
      </c>
      <c r="B37" s="86">
        <v>3335</v>
      </c>
      <c r="C37" s="108">
        <v>2.427536312321945E-2</v>
      </c>
      <c r="D37" s="86">
        <v>2740</v>
      </c>
      <c r="E37" s="108">
        <v>1.9106763679283489E-2</v>
      </c>
      <c r="F37" s="103">
        <v>595</v>
      </c>
      <c r="G37" s="80">
        <v>21.715328467153284</v>
      </c>
    </row>
    <row r="38" spans="1:11" s="29" customFormat="1" ht="24" customHeight="1">
      <c r="A38" s="87" t="s">
        <v>126</v>
      </c>
      <c r="B38" s="105">
        <v>3335</v>
      </c>
      <c r="C38" s="109">
        <v>2.427536312321945E-2</v>
      </c>
      <c r="D38" s="105">
        <v>2740</v>
      </c>
      <c r="E38" s="109">
        <v>1.9106763679283489E-2</v>
      </c>
      <c r="F38" s="104">
        <v>595</v>
      </c>
      <c r="G38" s="44">
        <v>21.715328467153284</v>
      </c>
    </row>
    <row r="39" spans="1:11" s="29" customFormat="1" ht="24" customHeight="1">
      <c r="A39" s="57" t="s">
        <v>133</v>
      </c>
      <c r="B39" s="33">
        <v>0</v>
      </c>
      <c r="C39" s="49">
        <v>0</v>
      </c>
      <c r="D39" s="33">
        <v>0</v>
      </c>
      <c r="E39" s="49">
        <v>0</v>
      </c>
      <c r="F39" s="83">
        <v>0</v>
      </c>
      <c r="G39" s="99">
        <v>0</v>
      </c>
    </row>
    <row r="40" spans="1:11" s="29" customFormat="1" ht="24" customHeight="1">
      <c r="A40" s="87" t="s">
        <v>134</v>
      </c>
      <c r="B40" s="33">
        <v>0</v>
      </c>
      <c r="C40" s="49">
        <v>0</v>
      </c>
      <c r="D40" s="33">
        <v>0</v>
      </c>
      <c r="E40" s="48">
        <v>0</v>
      </c>
      <c r="F40" s="82">
        <v>0</v>
      </c>
      <c r="G40" s="99">
        <v>0</v>
      </c>
    </row>
    <row r="41" spans="1:11" s="29" customFormat="1" ht="24" customHeight="1" thickBot="1">
      <c r="A41" s="60" t="s">
        <v>127</v>
      </c>
      <c r="B41" s="34">
        <v>0</v>
      </c>
      <c r="C41" s="48">
        <v>0</v>
      </c>
      <c r="D41" s="34">
        <v>0</v>
      </c>
      <c r="E41" s="112">
        <v>0</v>
      </c>
      <c r="F41" s="34">
        <v>0</v>
      </c>
      <c r="G41" s="99">
        <v>0</v>
      </c>
    </row>
    <row r="42" spans="1:11" s="29" customFormat="1" ht="24" customHeight="1" thickBot="1">
      <c r="A42" s="61" t="s">
        <v>17</v>
      </c>
      <c r="B42" s="30">
        <v>0</v>
      </c>
      <c r="C42" s="88">
        <v>0</v>
      </c>
      <c r="D42" s="30">
        <v>0</v>
      </c>
      <c r="E42" s="89">
        <v>0</v>
      </c>
      <c r="F42" s="103">
        <v>0</v>
      </c>
      <c r="G42" s="101">
        <v>0</v>
      </c>
    </row>
    <row r="43" spans="1:11" s="29" customFormat="1" ht="24" customHeight="1">
      <c r="A43" s="62" t="s">
        <v>128</v>
      </c>
      <c r="B43" s="32">
        <v>0</v>
      </c>
      <c r="C43" s="90">
        <v>0</v>
      </c>
      <c r="D43" s="32">
        <v>0</v>
      </c>
      <c r="E43" s="91">
        <v>0</v>
      </c>
      <c r="F43" s="83">
        <v>0</v>
      </c>
      <c r="G43" s="99">
        <v>0</v>
      </c>
    </row>
    <row r="44" spans="1:11" s="29" customFormat="1" ht="24" customHeight="1">
      <c r="A44" s="57" t="s">
        <v>129</v>
      </c>
      <c r="B44" s="33">
        <v>0</v>
      </c>
      <c r="C44" s="49">
        <v>0</v>
      </c>
      <c r="D44" s="33">
        <v>0</v>
      </c>
      <c r="E44" s="92">
        <v>0</v>
      </c>
      <c r="F44" s="83">
        <v>0</v>
      </c>
      <c r="G44" s="99">
        <v>0</v>
      </c>
    </row>
    <row r="45" spans="1:11" s="29" customFormat="1" ht="24" customHeight="1" thickBot="1">
      <c r="A45" s="123" t="s">
        <v>130</v>
      </c>
      <c r="B45" s="36">
        <v>0</v>
      </c>
      <c r="C45" s="48">
        <v>0</v>
      </c>
      <c r="D45" s="36">
        <v>0</v>
      </c>
      <c r="E45" s="93">
        <v>0</v>
      </c>
      <c r="F45" s="83">
        <v>0</v>
      </c>
      <c r="G45" s="99">
        <v>0</v>
      </c>
    </row>
    <row r="46" spans="1:11" s="29" customFormat="1" ht="24" customHeight="1" thickBot="1">
      <c r="A46" s="122" t="s">
        <v>3</v>
      </c>
      <c r="B46" s="30">
        <v>13738212</v>
      </c>
      <c r="C46" s="79">
        <v>100</v>
      </c>
      <c r="D46" s="30">
        <v>14340478</v>
      </c>
      <c r="E46" s="39">
        <v>100</v>
      </c>
      <c r="F46" s="103">
        <v>-602266</v>
      </c>
      <c r="G46" s="80">
        <v>-4.1997623789109397</v>
      </c>
    </row>
    <row r="47" spans="1:11" s="97" customFormat="1">
      <c r="A47" s="7" t="s">
        <v>37</v>
      </c>
      <c r="B47" s="68"/>
      <c r="C47" s="68"/>
      <c r="D47" s="68"/>
      <c r="E47" s="69"/>
      <c r="F47" s="68"/>
      <c r="G47" s="94"/>
      <c r="H47" s="95"/>
      <c r="I47" s="95"/>
      <c r="J47" s="96"/>
      <c r="K47" s="95"/>
    </row>
    <row r="48" spans="1:11" s="97" customFormat="1">
      <c r="A48" s="203" t="s">
        <v>192</v>
      </c>
      <c r="B48" s="204"/>
      <c r="C48" s="204"/>
      <c r="D48" s="204"/>
      <c r="E48" s="204"/>
      <c r="F48" s="204"/>
      <c r="G48" s="204"/>
      <c r="H48" s="95"/>
      <c r="I48" s="95"/>
      <c r="J48" s="96"/>
      <c r="K48" s="95"/>
    </row>
    <row r="49" spans="1:11" s="97" customFormat="1">
      <c r="A49" s="70" t="s">
        <v>193</v>
      </c>
      <c r="B49" s="125"/>
      <c r="C49" s="125"/>
      <c r="D49" s="125"/>
      <c r="E49" s="125"/>
      <c r="F49" s="125"/>
      <c r="G49" s="125"/>
      <c r="H49" s="95"/>
      <c r="I49" s="95"/>
      <c r="J49" s="96"/>
      <c r="K49" s="95"/>
    </row>
    <row r="50" spans="1:11" s="97" customFormat="1">
      <c r="A50" s="195"/>
      <c r="B50" s="195"/>
      <c r="C50" s="195"/>
      <c r="D50" s="195"/>
      <c r="E50" s="195"/>
      <c r="F50" s="195"/>
      <c r="G50" s="94"/>
      <c r="H50" s="95"/>
      <c r="I50" s="95"/>
      <c r="J50" s="96"/>
      <c r="K50" s="95"/>
    </row>
  </sheetData>
  <mergeCells count="6">
    <mergeCell ref="A50:F50"/>
    <mergeCell ref="A1:G1"/>
    <mergeCell ref="A2:G2"/>
    <mergeCell ref="B5:C5"/>
    <mergeCell ref="D5:E5"/>
    <mergeCell ref="A48:G48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="75" zoomScaleNormal="75" workbookViewId="0">
      <selection sqref="A1:E1"/>
    </sheetView>
  </sheetViews>
  <sheetFormatPr defaultColWidth="9.796875" defaultRowHeight="16.2"/>
  <cols>
    <col min="1" max="1" width="47.796875" style="7" customWidth="1"/>
    <col min="2" max="2" width="18.296875" style="8" customWidth="1"/>
    <col min="3" max="3" width="15.09765625" style="8" customWidth="1"/>
    <col min="4" max="4" width="18.296875" style="8" customWidth="1"/>
    <col min="5" max="5" width="13.8984375" style="20" customWidth="1"/>
    <col min="6" max="6" width="16.5" style="155" customWidth="1"/>
    <col min="7" max="7" width="11" style="2" customWidth="1"/>
    <col min="8" max="16384" width="9.796875" style="2"/>
  </cols>
  <sheetData>
    <row r="1" spans="1:7" ht="30.6">
      <c r="A1" s="196" t="s">
        <v>136</v>
      </c>
      <c r="B1" s="196"/>
      <c r="C1" s="196"/>
      <c r="D1" s="196"/>
      <c r="E1" s="196"/>
      <c r="F1" s="196"/>
      <c r="G1" s="196"/>
    </row>
    <row r="2" spans="1:7" ht="19.8">
      <c r="A2" s="197"/>
      <c r="B2" s="197"/>
      <c r="C2" s="197"/>
      <c r="D2" s="197"/>
      <c r="E2" s="197"/>
      <c r="F2" s="197"/>
      <c r="G2" s="197"/>
    </row>
    <row r="3" spans="1:7">
      <c r="A3" s="4"/>
      <c r="B3" s="5"/>
      <c r="C3" s="5"/>
      <c r="D3" s="5"/>
      <c r="E3" s="6"/>
      <c r="F3" s="126"/>
    </row>
    <row r="4" spans="1:7" ht="20.399999999999999" thickBot="1">
      <c r="F4" s="205" t="s">
        <v>137</v>
      </c>
      <c r="G4" s="205"/>
    </row>
    <row r="5" spans="1:7" s="13" customFormat="1" ht="39" customHeight="1">
      <c r="A5" s="9" t="s">
        <v>138</v>
      </c>
      <c r="B5" s="201" t="s">
        <v>191</v>
      </c>
      <c r="C5" s="202"/>
      <c r="D5" s="201" t="s">
        <v>169</v>
      </c>
      <c r="E5" s="202"/>
      <c r="F5" s="27" t="s">
        <v>4</v>
      </c>
      <c r="G5" s="28"/>
    </row>
    <row r="6" spans="1:7" s="13" customFormat="1" ht="24.6" customHeight="1" thickBot="1">
      <c r="A6" s="127"/>
      <c r="B6" s="75" t="s">
        <v>139</v>
      </c>
      <c r="C6" s="76" t="s">
        <v>140</v>
      </c>
      <c r="D6" s="75" t="s">
        <v>141</v>
      </c>
      <c r="E6" s="77" t="s">
        <v>140</v>
      </c>
      <c r="F6" s="102" t="s">
        <v>16</v>
      </c>
      <c r="G6" s="78" t="s">
        <v>142</v>
      </c>
    </row>
    <row r="7" spans="1:7" s="13" customFormat="1" ht="33" customHeight="1" thickBot="1">
      <c r="A7" s="128" t="s">
        <v>143</v>
      </c>
      <c r="B7" s="129">
        <v>5169152</v>
      </c>
      <c r="C7" s="149">
        <v>37.62608991621326</v>
      </c>
      <c r="D7" s="129">
        <v>5293970</v>
      </c>
      <c r="E7" s="130">
        <v>36.916272944318877</v>
      </c>
      <c r="F7" s="131">
        <v>-124818</v>
      </c>
      <c r="G7" s="130">
        <v>-2.3577390880567894</v>
      </c>
    </row>
    <row r="8" spans="1:7" s="13" customFormat="1" ht="25.95" customHeight="1">
      <c r="A8" s="132" t="s">
        <v>144</v>
      </c>
      <c r="B8" s="133">
        <v>59949</v>
      </c>
      <c r="C8" s="134">
        <v>0.43636682852179015</v>
      </c>
      <c r="D8" s="133">
        <v>106327</v>
      </c>
      <c r="E8" s="134">
        <v>0.74144669375734895</v>
      </c>
      <c r="F8" s="135">
        <v>-46378</v>
      </c>
      <c r="G8" s="134">
        <v>-43.618271934692032</v>
      </c>
    </row>
    <row r="9" spans="1:7" s="13" customFormat="1" ht="25.95" customHeight="1">
      <c r="A9" s="62" t="s">
        <v>145</v>
      </c>
      <c r="B9" s="136">
        <v>4749866</v>
      </c>
      <c r="C9" s="137">
        <v>34.574120707993153</v>
      </c>
      <c r="D9" s="136">
        <v>4891839</v>
      </c>
      <c r="E9" s="137">
        <v>34.112105607637346</v>
      </c>
      <c r="F9" s="138">
        <v>-141973</v>
      </c>
      <c r="G9" s="137">
        <v>-2.9022418767257059</v>
      </c>
    </row>
    <row r="10" spans="1:7" s="13" customFormat="1" ht="25.95" customHeight="1">
      <c r="A10" s="57" t="s">
        <v>146</v>
      </c>
      <c r="B10" s="139">
        <v>358648</v>
      </c>
      <c r="C10" s="140">
        <v>2.6105871710234201</v>
      </c>
      <c r="D10" s="139">
        <v>293346</v>
      </c>
      <c r="E10" s="140">
        <v>2.0455803495532017</v>
      </c>
      <c r="F10" s="141">
        <v>65302</v>
      </c>
      <c r="G10" s="140">
        <v>22.261084180455846</v>
      </c>
    </row>
    <row r="11" spans="1:7" s="13" customFormat="1" ht="25.95" customHeight="1">
      <c r="A11" s="57" t="s">
        <v>147</v>
      </c>
      <c r="B11" s="139">
        <v>689</v>
      </c>
      <c r="C11" s="140">
        <v>5.0152086748988878E-3</v>
      </c>
      <c r="D11" s="139">
        <v>2458</v>
      </c>
      <c r="E11" s="140">
        <v>1.7140293370974106E-2</v>
      </c>
      <c r="F11" s="141">
        <v>-1769</v>
      </c>
      <c r="G11" s="140">
        <v>-71.969080553295356</v>
      </c>
    </row>
    <row r="12" spans="1:7" s="13" customFormat="1" ht="25.95" customHeight="1">
      <c r="A12" s="143" t="s">
        <v>148</v>
      </c>
      <c r="B12" s="139">
        <v>0</v>
      </c>
      <c r="C12" s="142">
        <v>0</v>
      </c>
      <c r="D12" s="139">
        <v>0</v>
      </c>
      <c r="E12" s="142">
        <v>0</v>
      </c>
      <c r="F12" s="139">
        <v>0</v>
      </c>
      <c r="G12" s="142">
        <v>0</v>
      </c>
    </row>
    <row r="13" spans="1:7" s="13" customFormat="1" ht="25.95" customHeight="1" thickBot="1">
      <c r="A13" s="144" t="s">
        <v>149</v>
      </c>
      <c r="B13" s="145">
        <v>0</v>
      </c>
      <c r="C13" s="146">
        <v>0</v>
      </c>
      <c r="D13" s="145">
        <v>0</v>
      </c>
      <c r="E13" s="146">
        <v>0</v>
      </c>
      <c r="F13" s="145">
        <v>0</v>
      </c>
      <c r="G13" s="146">
        <v>0</v>
      </c>
    </row>
    <row r="14" spans="1:7" s="13" customFormat="1" ht="33" customHeight="1" thickBot="1">
      <c r="A14" s="147" t="s">
        <v>150</v>
      </c>
      <c r="B14" s="129">
        <v>8569060</v>
      </c>
      <c r="C14" s="149">
        <v>62.37391008378674</v>
      </c>
      <c r="D14" s="148">
        <v>9046508</v>
      </c>
      <c r="E14" s="149">
        <v>63.083727055681123</v>
      </c>
      <c r="F14" s="150">
        <v>-477448</v>
      </c>
      <c r="G14" s="149">
        <v>-5.2777049442724193</v>
      </c>
    </row>
    <row r="15" spans="1:7" s="13" customFormat="1" ht="25.95" customHeight="1">
      <c r="A15" s="132" t="s">
        <v>151</v>
      </c>
      <c r="B15" s="133">
        <v>388818</v>
      </c>
      <c r="C15" s="134">
        <v>2.8301936234496892</v>
      </c>
      <c r="D15" s="133">
        <v>369076</v>
      </c>
      <c r="E15" s="134">
        <v>2.573665954510024</v>
      </c>
      <c r="F15" s="151">
        <v>19742</v>
      </c>
      <c r="G15" s="134">
        <v>5.3490338033358977</v>
      </c>
    </row>
    <row r="16" spans="1:7" s="13" customFormat="1" ht="25.95" customHeight="1">
      <c r="A16" s="57" t="s">
        <v>145</v>
      </c>
      <c r="B16" s="139">
        <v>8123940</v>
      </c>
      <c r="C16" s="140">
        <v>59.133896026644514</v>
      </c>
      <c r="D16" s="139">
        <v>8622789</v>
      </c>
      <c r="E16" s="140">
        <v>60.12902080390905</v>
      </c>
      <c r="F16" s="152">
        <v>-498849</v>
      </c>
      <c r="G16" s="140">
        <v>-5.78523955532253</v>
      </c>
    </row>
    <row r="17" spans="1:7" s="13" customFormat="1" ht="25.95" customHeight="1">
      <c r="A17" s="57" t="s">
        <v>152</v>
      </c>
      <c r="B17" s="139">
        <v>8975</v>
      </c>
      <c r="C17" s="140">
        <v>6.5328734190446325E-2</v>
      </c>
      <c r="D17" s="139">
        <v>4858</v>
      </c>
      <c r="E17" s="140">
        <v>3.3876137183153868E-2</v>
      </c>
      <c r="F17" s="152">
        <v>4117</v>
      </c>
      <c r="G17" s="140">
        <v>84.746809386578832</v>
      </c>
    </row>
    <row r="18" spans="1:7" s="13" customFormat="1" ht="25.95" customHeight="1">
      <c r="A18" s="57" t="s">
        <v>147</v>
      </c>
      <c r="B18" s="139">
        <v>43992</v>
      </c>
      <c r="C18" s="140">
        <v>0.32021634256335541</v>
      </c>
      <c r="D18" s="139">
        <v>47045</v>
      </c>
      <c r="E18" s="140">
        <v>0.3280574050599987</v>
      </c>
      <c r="F18" s="152">
        <v>-3053</v>
      </c>
      <c r="G18" s="140">
        <v>-6.4895312998193218</v>
      </c>
    </row>
    <row r="19" spans="1:7" s="13" customFormat="1" ht="25.95" customHeight="1">
      <c r="A19" s="143" t="s">
        <v>148</v>
      </c>
      <c r="B19" s="139">
        <v>3335</v>
      </c>
      <c r="C19" s="140">
        <v>2.4275356938734095E-2</v>
      </c>
      <c r="D19" s="139">
        <v>2740</v>
      </c>
      <c r="E19" s="140">
        <v>1.9106755018905228E-2</v>
      </c>
      <c r="F19" s="152">
        <v>595</v>
      </c>
      <c r="G19" s="140">
        <v>21.715328467153284</v>
      </c>
    </row>
    <row r="20" spans="1:7" s="13" customFormat="1" ht="25.95" customHeight="1" thickBot="1">
      <c r="A20" s="144" t="s">
        <v>149</v>
      </c>
      <c r="B20" s="145">
        <v>0</v>
      </c>
      <c r="C20" s="146">
        <v>0</v>
      </c>
      <c r="D20" s="145">
        <v>0</v>
      </c>
      <c r="E20" s="146">
        <v>0</v>
      </c>
      <c r="F20" s="145">
        <v>0</v>
      </c>
      <c r="G20" s="146">
        <v>0</v>
      </c>
    </row>
    <row r="21" spans="1:7" s="13" customFormat="1" ht="34.799999999999997" customHeight="1" thickBot="1">
      <c r="A21" s="64" t="s">
        <v>3</v>
      </c>
      <c r="B21" s="129">
        <v>13738212</v>
      </c>
      <c r="C21" s="130">
        <v>100</v>
      </c>
      <c r="D21" s="129">
        <v>14340478</v>
      </c>
      <c r="E21" s="130">
        <v>100</v>
      </c>
      <c r="F21" s="131">
        <v>-602266</v>
      </c>
      <c r="G21" s="130">
        <v>-4.1997623789109397</v>
      </c>
    </row>
    <row r="22" spans="1:7" ht="13.5" customHeight="1">
      <c r="B22" s="68"/>
      <c r="C22" s="68"/>
      <c r="D22" s="68"/>
      <c r="E22" s="69"/>
      <c r="F22" s="153"/>
      <c r="G22" s="13"/>
    </row>
    <row r="23" spans="1:7" ht="13.5" customHeight="1">
      <c r="A23" s="70"/>
      <c r="B23" s="70"/>
      <c r="C23" s="70"/>
      <c r="D23" s="70"/>
      <c r="E23" s="70"/>
      <c r="F23" s="154"/>
      <c r="G23" s="13"/>
    </row>
    <row r="24" spans="1:7">
      <c r="A24" s="70"/>
      <c r="B24" s="70"/>
      <c r="C24" s="70"/>
      <c r="D24" s="70"/>
      <c r="E24" s="70"/>
      <c r="F24" s="154"/>
      <c r="G24" s="13"/>
    </row>
    <row r="25" spans="1:7">
      <c r="A25" s="195"/>
      <c r="B25" s="195"/>
      <c r="C25" s="195"/>
      <c r="D25" s="195"/>
      <c r="E25" s="195"/>
      <c r="F25" s="195"/>
      <c r="G25" s="13"/>
    </row>
    <row r="26" spans="1:7">
      <c r="G26" s="13"/>
    </row>
  </sheetData>
  <mergeCells count="6">
    <mergeCell ref="A25:F25"/>
    <mergeCell ref="A1:G1"/>
    <mergeCell ref="A2:G2"/>
    <mergeCell ref="F4:G4"/>
    <mergeCell ref="B5:C5"/>
    <mergeCell ref="D5:E5"/>
  </mergeCells>
  <phoneticPr fontId="16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V87"/>
  <sheetViews>
    <sheetView view="pageBreakPreview" zoomScale="75" zoomScaleNormal="100" zoomScaleSheetLayoutView="75" workbookViewId="0">
      <selection sqref="A1:E1"/>
    </sheetView>
  </sheetViews>
  <sheetFormatPr defaultColWidth="9.5" defaultRowHeight="15.6"/>
  <cols>
    <col min="1" max="14" width="9.5" style="172"/>
    <col min="15" max="32" width="9.5" style="172" customWidth="1"/>
    <col min="33" max="33" width="9.5" style="169"/>
    <col min="34" max="35" width="13" style="170" customWidth="1"/>
    <col min="36" max="36" width="13" style="171" customWidth="1"/>
    <col min="37" max="39" width="9.5" style="170"/>
    <col min="40" max="42" width="9.5" style="172"/>
    <col min="43" max="43" width="11.59765625" style="172" customWidth="1"/>
    <col min="44" max="44" width="11.5" style="172" customWidth="1"/>
    <col min="45" max="45" width="10.5" style="172" customWidth="1"/>
    <col min="46" max="289" width="9.5" style="172"/>
    <col min="290" max="292" width="13" style="172" customWidth="1"/>
    <col min="293" max="298" width="9.5" style="172"/>
    <col min="299" max="299" width="11.59765625" style="172" customWidth="1"/>
    <col min="300" max="300" width="11.5" style="172" customWidth="1"/>
    <col min="301" max="301" width="10.5" style="172" customWidth="1"/>
    <col min="302" max="545" width="9.5" style="172"/>
    <col min="546" max="548" width="13" style="172" customWidth="1"/>
    <col min="549" max="554" width="9.5" style="172"/>
    <col min="555" max="555" width="11.59765625" style="172" customWidth="1"/>
    <col min="556" max="556" width="11.5" style="172" customWidth="1"/>
    <col min="557" max="557" width="10.5" style="172" customWidth="1"/>
    <col min="558" max="801" width="9.5" style="172"/>
    <col min="802" max="804" width="13" style="172" customWidth="1"/>
    <col min="805" max="810" width="9.5" style="172"/>
    <col min="811" max="811" width="11.59765625" style="172" customWidth="1"/>
    <col min="812" max="812" width="11.5" style="172" customWidth="1"/>
    <col min="813" max="813" width="10.5" style="172" customWidth="1"/>
    <col min="814" max="1057" width="9.5" style="172"/>
    <col min="1058" max="1060" width="13" style="172" customWidth="1"/>
    <col min="1061" max="1066" width="9.5" style="172"/>
    <col min="1067" max="1067" width="11.59765625" style="172" customWidth="1"/>
    <col min="1068" max="1068" width="11.5" style="172" customWidth="1"/>
    <col min="1069" max="1069" width="10.5" style="172" customWidth="1"/>
    <col min="1070" max="1313" width="9.5" style="172"/>
    <col min="1314" max="1316" width="13" style="172" customWidth="1"/>
    <col min="1317" max="1322" width="9.5" style="172"/>
    <col min="1323" max="1323" width="11.59765625" style="172" customWidth="1"/>
    <col min="1324" max="1324" width="11.5" style="172" customWidth="1"/>
    <col min="1325" max="1325" width="10.5" style="172" customWidth="1"/>
    <col min="1326" max="1569" width="9.5" style="172"/>
    <col min="1570" max="1572" width="13" style="172" customWidth="1"/>
    <col min="1573" max="1578" width="9.5" style="172"/>
    <col min="1579" max="1579" width="11.59765625" style="172" customWidth="1"/>
    <col min="1580" max="1580" width="11.5" style="172" customWidth="1"/>
    <col min="1581" max="1581" width="10.5" style="172" customWidth="1"/>
    <col min="1582" max="1825" width="9.5" style="172"/>
    <col min="1826" max="1828" width="13" style="172" customWidth="1"/>
    <col min="1829" max="1834" width="9.5" style="172"/>
    <col min="1835" max="1835" width="11.59765625" style="172" customWidth="1"/>
    <col min="1836" max="1836" width="11.5" style="172" customWidth="1"/>
    <col min="1837" max="1837" width="10.5" style="172" customWidth="1"/>
    <col min="1838" max="2081" width="9.5" style="172"/>
    <col min="2082" max="2084" width="13" style="172" customWidth="1"/>
    <col min="2085" max="2090" width="9.5" style="172"/>
    <col min="2091" max="2091" width="11.59765625" style="172" customWidth="1"/>
    <col min="2092" max="2092" width="11.5" style="172" customWidth="1"/>
    <col min="2093" max="2093" width="10.5" style="172" customWidth="1"/>
    <col min="2094" max="2337" width="9.5" style="172"/>
    <col min="2338" max="2340" width="13" style="172" customWidth="1"/>
    <col min="2341" max="2346" width="9.5" style="172"/>
    <col min="2347" max="2347" width="11.59765625" style="172" customWidth="1"/>
    <col min="2348" max="2348" width="11.5" style="172" customWidth="1"/>
    <col min="2349" max="2349" width="10.5" style="172" customWidth="1"/>
    <col min="2350" max="2593" width="9.5" style="172"/>
    <col min="2594" max="2596" width="13" style="172" customWidth="1"/>
    <col min="2597" max="2602" width="9.5" style="172"/>
    <col min="2603" max="2603" width="11.59765625" style="172" customWidth="1"/>
    <col min="2604" max="2604" width="11.5" style="172" customWidth="1"/>
    <col min="2605" max="2605" width="10.5" style="172" customWidth="1"/>
    <col min="2606" max="2849" width="9.5" style="172"/>
    <col min="2850" max="2852" width="13" style="172" customWidth="1"/>
    <col min="2853" max="2858" width="9.5" style="172"/>
    <col min="2859" max="2859" width="11.59765625" style="172" customWidth="1"/>
    <col min="2860" max="2860" width="11.5" style="172" customWidth="1"/>
    <col min="2861" max="2861" width="10.5" style="172" customWidth="1"/>
    <col min="2862" max="3105" width="9.5" style="172"/>
    <col min="3106" max="3108" width="13" style="172" customWidth="1"/>
    <col min="3109" max="3114" width="9.5" style="172"/>
    <col min="3115" max="3115" width="11.59765625" style="172" customWidth="1"/>
    <col min="3116" max="3116" width="11.5" style="172" customWidth="1"/>
    <col min="3117" max="3117" width="10.5" style="172" customWidth="1"/>
    <col min="3118" max="3361" width="9.5" style="172"/>
    <col min="3362" max="3364" width="13" style="172" customWidth="1"/>
    <col min="3365" max="3370" width="9.5" style="172"/>
    <col min="3371" max="3371" width="11.59765625" style="172" customWidth="1"/>
    <col min="3372" max="3372" width="11.5" style="172" customWidth="1"/>
    <col min="3373" max="3373" width="10.5" style="172" customWidth="1"/>
    <col min="3374" max="3617" width="9.5" style="172"/>
    <col min="3618" max="3620" width="13" style="172" customWidth="1"/>
    <col min="3621" max="3626" width="9.5" style="172"/>
    <col min="3627" max="3627" width="11.59765625" style="172" customWidth="1"/>
    <col min="3628" max="3628" width="11.5" style="172" customWidth="1"/>
    <col min="3629" max="3629" width="10.5" style="172" customWidth="1"/>
    <col min="3630" max="3873" width="9.5" style="172"/>
    <col min="3874" max="3876" width="13" style="172" customWidth="1"/>
    <col min="3877" max="3882" width="9.5" style="172"/>
    <col min="3883" max="3883" width="11.59765625" style="172" customWidth="1"/>
    <col min="3884" max="3884" width="11.5" style="172" customWidth="1"/>
    <col min="3885" max="3885" width="10.5" style="172" customWidth="1"/>
    <col min="3886" max="4129" width="9.5" style="172"/>
    <col min="4130" max="4132" width="13" style="172" customWidth="1"/>
    <col min="4133" max="4138" width="9.5" style="172"/>
    <col min="4139" max="4139" width="11.59765625" style="172" customWidth="1"/>
    <col min="4140" max="4140" width="11.5" style="172" customWidth="1"/>
    <col min="4141" max="4141" width="10.5" style="172" customWidth="1"/>
    <col min="4142" max="4385" width="9.5" style="172"/>
    <col min="4386" max="4388" width="13" style="172" customWidth="1"/>
    <col min="4389" max="4394" width="9.5" style="172"/>
    <col min="4395" max="4395" width="11.59765625" style="172" customWidth="1"/>
    <col min="4396" max="4396" width="11.5" style="172" customWidth="1"/>
    <col min="4397" max="4397" width="10.5" style="172" customWidth="1"/>
    <col min="4398" max="4641" width="9.5" style="172"/>
    <col min="4642" max="4644" width="13" style="172" customWidth="1"/>
    <col min="4645" max="4650" width="9.5" style="172"/>
    <col min="4651" max="4651" width="11.59765625" style="172" customWidth="1"/>
    <col min="4652" max="4652" width="11.5" style="172" customWidth="1"/>
    <col min="4653" max="4653" width="10.5" style="172" customWidth="1"/>
    <col min="4654" max="4897" width="9.5" style="172"/>
    <col min="4898" max="4900" width="13" style="172" customWidth="1"/>
    <col min="4901" max="4906" width="9.5" style="172"/>
    <col min="4907" max="4907" width="11.59765625" style="172" customWidth="1"/>
    <col min="4908" max="4908" width="11.5" style="172" customWidth="1"/>
    <col min="4909" max="4909" width="10.5" style="172" customWidth="1"/>
    <col min="4910" max="5153" width="9.5" style="172"/>
    <col min="5154" max="5156" width="13" style="172" customWidth="1"/>
    <col min="5157" max="5162" width="9.5" style="172"/>
    <col min="5163" max="5163" width="11.59765625" style="172" customWidth="1"/>
    <col min="5164" max="5164" width="11.5" style="172" customWidth="1"/>
    <col min="5165" max="5165" width="10.5" style="172" customWidth="1"/>
    <col min="5166" max="5409" width="9.5" style="172"/>
    <col min="5410" max="5412" width="13" style="172" customWidth="1"/>
    <col min="5413" max="5418" width="9.5" style="172"/>
    <col min="5419" max="5419" width="11.59765625" style="172" customWidth="1"/>
    <col min="5420" max="5420" width="11.5" style="172" customWidth="1"/>
    <col min="5421" max="5421" width="10.5" style="172" customWidth="1"/>
    <col min="5422" max="5665" width="9.5" style="172"/>
    <col min="5666" max="5668" width="13" style="172" customWidth="1"/>
    <col min="5669" max="5674" width="9.5" style="172"/>
    <col min="5675" max="5675" width="11.59765625" style="172" customWidth="1"/>
    <col min="5676" max="5676" width="11.5" style="172" customWidth="1"/>
    <col min="5677" max="5677" width="10.5" style="172" customWidth="1"/>
    <col min="5678" max="5921" width="9.5" style="172"/>
    <col min="5922" max="5924" width="13" style="172" customWidth="1"/>
    <col min="5925" max="5930" width="9.5" style="172"/>
    <col min="5931" max="5931" width="11.59765625" style="172" customWidth="1"/>
    <col min="5932" max="5932" width="11.5" style="172" customWidth="1"/>
    <col min="5933" max="5933" width="10.5" style="172" customWidth="1"/>
    <col min="5934" max="6177" width="9.5" style="172"/>
    <col min="6178" max="6180" width="13" style="172" customWidth="1"/>
    <col min="6181" max="6186" width="9.5" style="172"/>
    <col min="6187" max="6187" width="11.59765625" style="172" customWidth="1"/>
    <col min="6188" max="6188" width="11.5" style="172" customWidth="1"/>
    <col min="6189" max="6189" width="10.5" style="172" customWidth="1"/>
    <col min="6190" max="6433" width="9.5" style="172"/>
    <col min="6434" max="6436" width="13" style="172" customWidth="1"/>
    <col min="6437" max="6442" width="9.5" style="172"/>
    <col min="6443" max="6443" width="11.59765625" style="172" customWidth="1"/>
    <col min="6444" max="6444" width="11.5" style="172" customWidth="1"/>
    <col min="6445" max="6445" width="10.5" style="172" customWidth="1"/>
    <col min="6446" max="6689" width="9.5" style="172"/>
    <col min="6690" max="6692" width="13" style="172" customWidth="1"/>
    <col min="6693" max="6698" width="9.5" style="172"/>
    <col min="6699" max="6699" width="11.59765625" style="172" customWidth="1"/>
    <col min="6700" max="6700" width="11.5" style="172" customWidth="1"/>
    <col min="6701" max="6701" width="10.5" style="172" customWidth="1"/>
    <col min="6702" max="6945" width="9.5" style="172"/>
    <col min="6946" max="6948" width="13" style="172" customWidth="1"/>
    <col min="6949" max="6954" width="9.5" style="172"/>
    <col min="6955" max="6955" width="11.59765625" style="172" customWidth="1"/>
    <col min="6956" max="6956" width="11.5" style="172" customWidth="1"/>
    <col min="6957" max="6957" width="10.5" style="172" customWidth="1"/>
    <col min="6958" max="7201" width="9.5" style="172"/>
    <col min="7202" max="7204" width="13" style="172" customWidth="1"/>
    <col min="7205" max="7210" width="9.5" style="172"/>
    <col min="7211" max="7211" width="11.59765625" style="172" customWidth="1"/>
    <col min="7212" max="7212" width="11.5" style="172" customWidth="1"/>
    <col min="7213" max="7213" width="10.5" style="172" customWidth="1"/>
    <col min="7214" max="7457" width="9.5" style="172"/>
    <col min="7458" max="7460" width="13" style="172" customWidth="1"/>
    <col min="7461" max="7466" width="9.5" style="172"/>
    <col min="7467" max="7467" width="11.59765625" style="172" customWidth="1"/>
    <col min="7468" max="7468" width="11.5" style="172" customWidth="1"/>
    <col min="7469" max="7469" width="10.5" style="172" customWidth="1"/>
    <col min="7470" max="7713" width="9.5" style="172"/>
    <col min="7714" max="7716" width="13" style="172" customWidth="1"/>
    <col min="7717" max="7722" width="9.5" style="172"/>
    <col min="7723" max="7723" width="11.59765625" style="172" customWidth="1"/>
    <col min="7724" max="7724" width="11.5" style="172" customWidth="1"/>
    <col min="7725" max="7725" width="10.5" style="172" customWidth="1"/>
    <col min="7726" max="7969" width="9.5" style="172"/>
    <col min="7970" max="7972" width="13" style="172" customWidth="1"/>
    <col min="7973" max="7978" width="9.5" style="172"/>
    <col min="7979" max="7979" width="11.59765625" style="172" customWidth="1"/>
    <col min="7980" max="7980" width="11.5" style="172" customWidth="1"/>
    <col min="7981" max="7981" width="10.5" style="172" customWidth="1"/>
    <col min="7982" max="8225" width="9.5" style="172"/>
    <col min="8226" max="8228" width="13" style="172" customWidth="1"/>
    <col min="8229" max="8234" width="9.5" style="172"/>
    <col min="8235" max="8235" width="11.59765625" style="172" customWidth="1"/>
    <col min="8236" max="8236" width="11.5" style="172" customWidth="1"/>
    <col min="8237" max="8237" width="10.5" style="172" customWidth="1"/>
    <col min="8238" max="8481" width="9.5" style="172"/>
    <col min="8482" max="8484" width="13" style="172" customWidth="1"/>
    <col min="8485" max="8490" width="9.5" style="172"/>
    <col min="8491" max="8491" width="11.59765625" style="172" customWidth="1"/>
    <col min="8492" max="8492" width="11.5" style="172" customWidth="1"/>
    <col min="8493" max="8493" width="10.5" style="172" customWidth="1"/>
    <col min="8494" max="8737" width="9.5" style="172"/>
    <col min="8738" max="8740" width="13" style="172" customWidth="1"/>
    <col min="8741" max="8746" width="9.5" style="172"/>
    <col min="8747" max="8747" width="11.59765625" style="172" customWidth="1"/>
    <col min="8748" max="8748" width="11.5" style="172" customWidth="1"/>
    <col min="8749" max="8749" width="10.5" style="172" customWidth="1"/>
    <col min="8750" max="8993" width="9.5" style="172"/>
    <col min="8994" max="8996" width="13" style="172" customWidth="1"/>
    <col min="8997" max="9002" width="9.5" style="172"/>
    <col min="9003" max="9003" width="11.59765625" style="172" customWidth="1"/>
    <col min="9004" max="9004" width="11.5" style="172" customWidth="1"/>
    <col min="9005" max="9005" width="10.5" style="172" customWidth="1"/>
    <col min="9006" max="9249" width="9.5" style="172"/>
    <col min="9250" max="9252" width="13" style="172" customWidth="1"/>
    <col min="9253" max="9258" width="9.5" style="172"/>
    <col min="9259" max="9259" width="11.59765625" style="172" customWidth="1"/>
    <col min="9260" max="9260" width="11.5" style="172" customWidth="1"/>
    <col min="9261" max="9261" width="10.5" style="172" customWidth="1"/>
    <col min="9262" max="9505" width="9.5" style="172"/>
    <col min="9506" max="9508" width="13" style="172" customWidth="1"/>
    <col min="9509" max="9514" width="9.5" style="172"/>
    <col min="9515" max="9515" width="11.59765625" style="172" customWidth="1"/>
    <col min="9516" max="9516" width="11.5" style="172" customWidth="1"/>
    <col min="9517" max="9517" width="10.5" style="172" customWidth="1"/>
    <col min="9518" max="9761" width="9.5" style="172"/>
    <col min="9762" max="9764" width="13" style="172" customWidth="1"/>
    <col min="9765" max="9770" width="9.5" style="172"/>
    <col min="9771" max="9771" width="11.59765625" style="172" customWidth="1"/>
    <col min="9772" max="9772" width="11.5" style="172" customWidth="1"/>
    <col min="9773" max="9773" width="10.5" style="172" customWidth="1"/>
    <col min="9774" max="10017" width="9.5" style="172"/>
    <col min="10018" max="10020" width="13" style="172" customWidth="1"/>
    <col min="10021" max="10026" width="9.5" style="172"/>
    <col min="10027" max="10027" width="11.59765625" style="172" customWidth="1"/>
    <col min="10028" max="10028" width="11.5" style="172" customWidth="1"/>
    <col min="10029" max="10029" width="10.5" style="172" customWidth="1"/>
    <col min="10030" max="10273" width="9.5" style="172"/>
    <col min="10274" max="10276" width="13" style="172" customWidth="1"/>
    <col min="10277" max="10282" width="9.5" style="172"/>
    <col min="10283" max="10283" width="11.59765625" style="172" customWidth="1"/>
    <col min="10284" max="10284" width="11.5" style="172" customWidth="1"/>
    <col min="10285" max="10285" width="10.5" style="172" customWidth="1"/>
    <col min="10286" max="10529" width="9.5" style="172"/>
    <col min="10530" max="10532" width="13" style="172" customWidth="1"/>
    <col min="10533" max="10538" width="9.5" style="172"/>
    <col min="10539" max="10539" width="11.59765625" style="172" customWidth="1"/>
    <col min="10540" max="10540" width="11.5" style="172" customWidth="1"/>
    <col min="10541" max="10541" width="10.5" style="172" customWidth="1"/>
    <col min="10542" max="10785" width="9.5" style="172"/>
    <col min="10786" max="10788" width="13" style="172" customWidth="1"/>
    <col min="10789" max="10794" width="9.5" style="172"/>
    <col min="10795" max="10795" width="11.59765625" style="172" customWidth="1"/>
    <col min="10796" max="10796" width="11.5" style="172" customWidth="1"/>
    <col min="10797" max="10797" width="10.5" style="172" customWidth="1"/>
    <col min="10798" max="11041" width="9.5" style="172"/>
    <col min="11042" max="11044" width="13" style="172" customWidth="1"/>
    <col min="11045" max="11050" width="9.5" style="172"/>
    <col min="11051" max="11051" width="11.59765625" style="172" customWidth="1"/>
    <col min="11052" max="11052" width="11.5" style="172" customWidth="1"/>
    <col min="11053" max="11053" width="10.5" style="172" customWidth="1"/>
    <col min="11054" max="11297" width="9.5" style="172"/>
    <col min="11298" max="11300" width="13" style="172" customWidth="1"/>
    <col min="11301" max="11306" width="9.5" style="172"/>
    <col min="11307" max="11307" width="11.59765625" style="172" customWidth="1"/>
    <col min="11308" max="11308" width="11.5" style="172" customWidth="1"/>
    <col min="11309" max="11309" width="10.5" style="172" customWidth="1"/>
    <col min="11310" max="11553" width="9.5" style="172"/>
    <col min="11554" max="11556" width="13" style="172" customWidth="1"/>
    <col min="11557" max="11562" width="9.5" style="172"/>
    <col min="11563" max="11563" width="11.59765625" style="172" customWidth="1"/>
    <col min="11564" max="11564" width="11.5" style="172" customWidth="1"/>
    <col min="11565" max="11565" width="10.5" style="172" customWidth="1"/>
    <col min="11566" max="11809" width="9.5" style="172"/>
    <col min="11810" max="11812" width="13" style="172" customWidth="1"/>
    <col min="11813" max="11818" width="9.5" style="172"/>
    <col min="11819" max="11819" width="11.59765625" style="172" customWidth="1"/>
    <col min="11820" max="11820" width="11.5" style="172" customWidth="1"/>
    <col min="11821" max="11821" width="10.5" style="172" customWidth="1"/>
    <col min="11822" max="12065" width="9.5" style="172"/>
    <col min="12066" max="12068" width="13" style="172" customWidth="1"/>
    <col min="12069" max="12074" width="9.5" style="172"/>
    <col min="12075" max="12075" width="11.59765625" style="172" customWidth="1"/>
    <col min="12076" max="12076" width="11.5" style="172" customWidth="1"/>
    <col min="12077" max="12077" width="10.5" style="172" customWidth="1"/>
    <col min="12078" max="12321" width="9.5" style="172"/>
    <col min="12322" max="12324" width="13" style="172" customWidth="1"/>
    <col min="12325" max="12330" width="9.5" style="172"/>
    <col min="12331" max="12331" width="11.59765625" style="172" customWidth="1"/>
    <col min="12332" max="12332" width="11.5" style="172" customWidth="1"/>
    <col min="12333" max="12333" width="10.5" style="172" customWidth="1"/>
    <col min="12334" max="12577" width="9.5" style="172"/>
    <col min="12578" max="12580" width="13" style="172" customWidth="1"/>
    <col min="12581" max="12586" width="9.5" style="172"/>
    <col min="12587" max="12587" width="11.59765625" style="172" customWidth="1"/>
    <col min="12588" max="12588" width="11.5" style="172" customWidth="1"/>
    <col min="12589" max="12589" width="10.5" style="172" customWidth="1"/>
    <col min="12590" max="12833" width="9.5" style="172"/>
    <col min="12834" max="12836" width="13" style="172" customWidth="1"/>
    <col min="12837" max="12842" width="9.5" style="172"/>
    <col min="12843" max="12843" width="11.59765625" style="172" customWidth="1"/>
    <col min="12844" max="12844" width="11.5" style="172" customWidth="1"/>
    <col min="12845" max="12845" width="10.5" style="172" customWidth="1"/>
    <col min="12846" max="13089" width="9.5" style="172"/>
    <col min="13090" max="13092" width="13" style="172" customWidth="1"/>
    <col min="13093" max="13098" width="9.5" style="172"/>
    <col min="13099" max="13099" width="11.59765625" style="172" customWidth="1"/>
    <col min="13100" max="13100" width="11.5" style="172" customWidth="1"/>
    <col min="13101" max="13101" width="10.5" style="172" customWidth="1"/>
    <col min="13102" max="13345" width="9.5" style="172"/>
    <col min="13346" max="13348" width="13" style="172" customWidth="1"/>
    <col min="13349" max="13354" width="9.5" style="172"/>
    <col min="13355" max="13355" width="11.59765625" style="172" customWidth="1"/>
    <col min="13356" max="13356" width="11.5" style="172" customWidth="1"/>
    <col min="13357" max="13357" width="10.5" style="172" customWidth="1"/>
    <col min="13358" max="13601" width="9.5" style="172"/>
    <col min="13602" max="13604" width="13" style="172" customWidth="1"/>
    <col min="13605" max="13610" width="9.5" style="172"/>
    <col min="13611" max="13611" width="11.59765625" style="172" customWidth="1"/>
    <col min="13612" max="13612" width="11.5" style="172" customWidth="1"/>
    <col min="13613" max="13613" width="10.5" style="172" customWidth="1"/>
    <col min="13614" max="13857" width="9.5" style="172"/>
    <col min="13858" max="13860" width="13" style="172" customWidth="1"/>
    <col min="13861" max="13866" width="9.5" style="172"/>
    <col min="13867" max="13867" width="11.59765625" style="172" customWidth="1"/>
    <col min="13868" max="13868" width="11.5" style="172" customWidth="1"/>
    <col min="13869" max="13869" width="10.5" style="172" customWidth="1"/>
    <col min="13870" max="14113" width="9.5" style="172"/>
    <col min="14114" max="14116" width="13" style="172" customWidth="1"/>
    <col min="14117" max="14122" width="9.5" style="172"/>
    <col min="14123" max="14123" width="11.59765625" style="172" customWidth="1"/>
    <col min="14124" max="14124" width="11.5" style="172" customWidth="1"/>
    <col min="14125" max="14125" width="10.5" style="172" customWidth="1"/>
    <col min="14126" max="14369" width="9.5" style="172"/>
    <col min="14370" max="14372" width="13" style="172" customWidth="1"/>
    <col min="14373" max="14378" width="9.5" style="172"/>
    <col min="14379" max="14379" width="11.59765625" style="172" customWidth="1"/>
    <col min="14380" max="14380" width="11.5" style="172" customWidth="1"/>
    <col min="14381" max="14381" width="10.5" style="172" customWidth="1"/>
    <col min="14382" max="14625" width="9.5" style="172"/>
    <col min="14626" max="14628" width="13" style="172" customWidth="1"/>
    <col min="14629" max="14634" width="9.5" style="172"/>
    <col min="14635" max="14635" width="11.59765625" style="172" customWidth="1"/>
    <col min="14636" max="14636" width="11.5" style="172" customWidth="1"/>
    <col min="14637" max="14637" width="10.5" style="172" customWidth="1"/>
    <col min="14638" max="14881" width="9.5" style="172"/>
    <col min="14882" max="14884" width="13" style="172" customWidth="1"/>
    <col min="14885" max="14890" width="9.5" style="172"/>
    <col min="14891" max="14891" width="11.59765625" style="172" customWidth="1"/>
    <col min="14892" max="14892" width="11.5" style="172" customWidth="1"/>
    <col min="14893" max="14893" width="10.5" style="172" customWidth="1"/>
    <col min="14894" max="15137" width="9.5" style="172"/>
    <col min="15138" max="15140" width="13" style="172" customWidth="1"/>
    <col min="15141" max="15146" width="9.5" style="172"/>
    <col min="15147" max="15147" width="11.59765625" style="172" customWidth="1"/>
    <col min="15148" max="15148" width="11.5" style="172" customWidth="1"/>
    <col min="15149" max="15149" width="10.5" style="172" customWidth="1"/>
    <col min="15150" max="15393" width="9.5" style="172"/>
    <col min="15394" max="15396" width="13" style="172" customWidth="1"/>
    <col min="15397" max="15402" width="9.5" style="172"/>
    <col min="15403" max="15403" width="11.59765625" style="172" customWidth="1"/>
    <col min="15404" max="15404" width="11.5" style="172" customWidth="1"/>
    <col min="15405" max="15405" width="10.5" style="172" customWidth="1"/>
    <col min="15406" max="15649" width="9.5" style="172"/>
    <col min="15650" max="15652" width="13" style="172" customWidth="1"/>
    <col min="15653" max="15658" width="9.5" style="172"/>
    <col min="15659" max="15659" width="11.59765625" style="172" customWidth="1"/>
    <col min="15660" max="15660" width="11.5" style="172" customWidth="1"/>
    <col min="15661" max="15661" width="10.5" style="172" customWidth="1"/>
    <col min="15662" max="15905" width="9.5" style="172"/>
    <col min="15906" max="15908" width="13" style="172" customWidth="1"/>
    <col min="15909" max="15914" width="9.5" style="172"/>
    <col min="15915" max="15915" width="11.59765625" style="172" customWidth="1"/>
    <col min="15916" max="15916" width="11.5" style="172" customWidth="1"/>
    <col min="15917" max="15917" width="10.5" style="172" customWidth="1"/>
    <col min="15918" max="16161" width="9.5" style="172"/>
    <col min="16162" max="16164" width="13" style="172" customWidth="1"/>
    <col min="16165" max="16170" width="9.5" style="172"/>
    <col min="16171" max="16171" width="11.59765625" style="172" customWidth="1"/>
    <col min="16172" max="16172" width="11.5" style="172" customWidth="1"/>
    <col min="16173" max="16173" width="10.5" style="172" customWidth="1"/>
    <col min="16174" max="16384" width="9.5" style="172"/>
  </cols>
  <sheetData>
    <row r="1" spans="1:48" ht="28.2">
      <c r="A1" s="206" t="s">
        <v>194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J1" s="171" t="s">
        <v>171</v>
      </c>
      <c r="AM1" s="170" t="s">
        <v>172</v>
      </c>
    </row>
    <row r="2" spans="1:48" ht="16.2">
      <c r="AG2" s="168" t="s">
        <v>173</v>
      </c>
      <c r="AH2" s="173" t="s">
        <v>174</v>
      </c>
      <c r="AI2" s="170" t="s">
        <v>175</v>
      </c>
      <c r="AJ2" s="171" t="s">
        <v>176</v>
      </c>
      <c r="AK2" s="173" t="s">
        <v>174</v>
      </c>
      <c r="AL2" s="170" t="s">
        <v>175</v>
      </c>
      <c r="AM2" s="170" t="s">
        <v>176</v>
      </c>
    </row>
    <row r="3" spans="1:48">
      <c r="AG3" s="179" t="s">
        <v>58</v>
      </c>
      <c r="AH3" s="170">
        <v>8968254</v>
      </c>
      <c r="AI3" s="170">
        <v>7979268</v>
      </c>
      <c r="AJ3" s="171">
        <v>710861</v>
      </c>
      <c r="AK3" s="170">
        <f t="shared" ref="AK3:AM17" si="0">AH3/1000</f>
        <v>8968.2540000000008</v>
      </c>
      <c r="AL3" s="170">
        <f t="shared" si="0"/>
        <v>7979.268</v>
      </c>
      <c r="AM3" s="170">
        <f t="shared" si="0"/>
        <v>710.86099999999999</v>
      </c>
      <c r="AP3" s="175" t="s">
        <v>52</v>
      </c>
      <c r="AQ3" s="176">
        <v>1235735</v>
      </c>
      <c r="AR3" s="177">
        <v>1149087</v>
      </c>
      <c r="AS3" s="178">
        <v>86103</v>
      </c>
      <c r="AT3" s="177">
        <f t="shared" ref="AT3:AV34" si="1">AQ3/1000</f>
        <v>1235.7349999999999</v>
      </c>
      <c r="AU3" s="177">
        <f t="shared" si="1"/>
        <v>1149.087</v>
      </c>
      <c r="AV3" s="177">
        <f t="shared" si="1"/>
        <v>86.102999999999994</v>
      </c>
    </row>
    <row r="4" spans="1:48">
      <c r="AG4" s="169" t="s">
        <v>60</v>
      </c>
      <c r="AH4" s="170">
        <v>10612523</v>
      </c>
      <c r="AI4" s="170">
        <v>9088091</v>
      </c>
      <c r="AJ4" s="171">
        <v>1137645</v>
      </c>
      <c r="AK4" s="170">
        <f t="shared" si="0"/>
        <v>10612.522999999999</v>
      </c>
      <c r="AL4" s="170">
        <f t="shared" si="0"/>
        <v>9088.0910000000003</v>
      </c>
      <c r="AM4" s="170">
        <f t="shared" si="0"/>
        <v>1137.645</v>
      </c>
      <c r="AP4" s="175" t="s">
        <v>53</v>
      </c>
      <c r="AQ4" s="176">
        <v>1577800</v>
      </c>
      <c r="AR4" s="177">
        <v>1311254</v>
      </c>
      <c r="AS4" s="178">
        <v>261223</v>
      </c>
      <c r="AT4" s="177">
        <f t="shared" si="1"/>
        <v>1577.8</v>
      </c>
      <c r="AU4" s="177">
        <f t="shared" si="1"/>
        <v>1311.2539999999999</v>
      </c>
      <c r="AV4" s="177">
        <f t="shared" si="1"/>
        <v>261.22300000000001</v>
      </c>
    </row>
    <row r="5" spans="1:48">
      <c r="AG5" s="169" t="s">
        <v>62</v>
      </c>
      <c r="AH5" s="170">
        <v>9969199</v>
      </c>
      <c r="AI5" s="170">
        <v>8903779</v>
      </c>
      <c r="AJ5" s="171">
        <v>826804</v>
      </c>
      <c r="AK5" s="170">
        <f t="shared" si="0"/>
        <v>9969.1990000000005</v>
      </c>
      <c r="AL5" s="170">
        <f t="shared" si="0"/>
        <v>8903.7790000000005</v>
      </c>
      <c r="AM5" s="170">
        <f t="shared" si="0"/>
        <v>826.80399999999997</v>
      </c>
      <c r="AP5" s="175" t="s">
        <v>55</v>
      </c>
      <c r="AQ5" s="176">
        <v>1910058</v>
      </c>
      <c r="AR5" s="177">
        <v>1669183</v>
      </c>
      <c r="AS5" s="178">
        <v>237751</v>
      </c>
      <c r="AT5" s="177">
        <f t="shared" si="1"/>
        <v>1910.058</v>
      </c>
      <c r="AU5" s="177">
        <f t="shared" si="1"/>
        <v>1669.183</v>
      </c>
      <c r="AV5" s="177">
        <f t="shared" si="1"/>
        <v>237.751</v>
      </c>
    </row>
    <row r="6" spans="1:48">
      <c r="AG6" s="169" t="s">
        <v>64</v>
      </c>
      <c r="AH6" s="170">
        <v>9683885</v>
      </c>
      <c r="AI6" s="170">
        <v>8561660</v>
      </c>
      <c r="AJ6" s="171">
        <v>885738</v>
      </c>
      <c r="AK6" s="170">
        <f t="shared" si="0"/>
        <v>9683.8850000000002</v>
      </c>
      <c r="AL6" s="170">
        <f t="shared" si="0"/>
        <v>8561.66</v>
      </c>
      <c r="AM6" s="170">
        <f t="shared" si="0"/>
        <v>885.73800000000006</v>
      </c>
      <c r="AP6" s="175" t="s">
        <v>57</v>
      </c>
      <c r="AQ6" s="176">
        <v>1642499</v>
      </c>
      <c r="AR6" s="177">
        <v>1325977</v>
      </c>
      <c r="AS6" s="178">
        <v>297295</v>
      </c>
      <c r="AT6" s="177">
        <f t="shared" si="1"/>
        <v>1642.499</v>
      </c>
      <c r="AU6" s="177">
        <f t="shared" si="1"/>
        <v>1325.9770000000001</v>
      </c>
      <c r="AV6" s="177">
        <f t="shared" si="1"/>
        <v>297.29500000000002</v>
      </c>
    </row>
    <row r="7" spans="1:48">
      <c r="AG7" s="169" t="s">
        <v>47</v>
      </c>
      <c r="AH7" s="170">
        <v>8165684</v>
      </c>
      <c r="AI7" s="170">
        <v>7345199</v>
      </c>
      <c r="AJ7" s="171">
        <v>440191</v>
      </c>
      <c r="AK7" s="170">
        <f t="shared" si="0"/>
        <v>8165.6840000000002</v>
      </c>
      <c r="AL7" s="170">
        <f t="shared" si="0"/>
        <v>7345.1989999999996</v>
      </c>
      <c r="AM7" s="170">
        <f t="shared" si="0"/>
        <v>440.19099999999997</v>
      </c>
      <c r="AP7" s="175" t="s">
        <v>59</v>
      </c>
      <c r="AQ7" s="176">
        <v>1683150</v>
      </c>
      <c r="AR7" s="177">
        <v>1495026</v>
      </c>
      <c r="AS7" s="178">
        <v>188124</v>
      </c>
      <c r="AT7" s="177">
        <f t="shared" si="1"/>
        <v>1683.15</v>
      </c>
      <c r="AU7" s="177">
        <f t="shared" si="1"/>
        <v>1495.0260000000001</v>
      </c>
      <c r="AV7" s="177">
        <f t="shared" si="1"/>
        <v>188.124</v>
      </c>
    </row>
    <row r="8" spans="1:48">
      <c r="AG8" s="169" t="s">
        <v>48</v>
      </c>
      <c r="AH8" s="170">
        <v>11713699</v>
      </c>
      <c r="AI8" s="170">
        <v>10776315</v>
      </c>
      <c r="AJ8" s="171">
        <v>606026</v>
      </c>
      <c r="AK8" s="170">
        <f t="shared" si="0"/>
        <v>11713.699000000001</v>
      </c>
      <c r="AL8" s="170">
        <f t="shared" si="0"/>
        <v>10776.315000000001</v>
      </c>
      <c r="AM8" s="170">
        <f t="shared" si="0"/>
        <v>606.02599999999995</v>
      </c>
      <c r="AP8" s="175" t="s">
        <v>61</v>
      </c>
      <c r="AQ8" s="176">
        <v>2181734</v>
      </c>
      <c r="AR8" s="177">
        <v>1693392</v>
      </c>
      <c r="AS8" s="178">
        <v>482424</v>
      </c>
      <c r="AT8" s="177">
        <f t="shared" si="1"/>
        <v>2181.7339999999999</v>
      </c>
      <c r="AU8" s="177">
        <f t="shared" si="1"/>
        <v>1693.3920000000001</v>
      </c>
      <c r="AV8" s="177">
        <f t="shared" si="1"/>
        <v>482.42399999999998</v>
      </c>
    </row>
    <row r="9" spans="1:48">
      <c r="AG9" s="169" t="s">
        <v>49</v>
      </c>
      <c r="AH9" s="170">
        <v>11715533</v>
      </c>
      <c r="AI9" s="170">
        <v>10698044</v>
      </c>
      <c r="AJ9" s="171">
        <v>649559</v>
      </c>
      <c r="AK9" s="170">
        <f t="shared" si="0"/>
        <v>11715.532999999999</v>
      </c>
      <c r="AL9" s="170">
        <f t="shared" si="0"/>
        <v>10698.044</v>
      </c>
      <c r="AM9" s="170">
        <f t="shared" si="0"/>
        <v>649.55899999999997</v>
      </c>
      <c r="AP9" s="175" t="s">
        <v>63</v>
      </c>
      <c r="AQ9" s="176">
        <v>2431119</v>
      </c>
      <c r="AR9" s="177">
        <v>1980560</v>
      </c>
      <c r="AS9" s="178">
        <v>433023</v>
      </c>
      <c r="AT9" s="177">
        <f t="shared" si="1"/>
        <v>2431.1190000000001</v>
      </c>
      <c r="AU9" s="177">
        <f t="shared" si="1"/>
        <v>1980.56</v>
      </c>
      <c r="AV9" s="177">
        <f t="shared" si="1"/>
        <v>433.02300000000002</v>
      </c>
    </row>
    <row r="10" spans="1:48">
      <c r="AG10" s="169" t="s">
        <v>69</v>
      </c>
      <c r="AH10" s="170">
        <v>11656347</v>
      </c>
      <c r="AI10" s="170">
        <v>10727910</v>
      </c>
      <c r="AJ10" s="171">
        <v>547766</v>
      </c>
      <c r="AK10" s="170">
        <f t="shared" si="0"/>
        <v>11656.347</v>
      </c>
      <c r="AL10" s="170">
        <f t="shared" si="0"/>
        <v>10727.91</v>
      </c>
      <c r="AM10" s="170">
        <f t="shared" si="0"/>
        <v>547.76599999999996</v>
      </c>
      <c r="AP10" s="175" t="s">
        <v>65</v>
      </c>
      <c r="AQ10" s="176">
        <v>3340846</v>
      </c>
      <c r="AR10" s="177">
        <v>2872861</v>
      </c>
      <c r="AS10" s="178">
        <v>439052</v>
      </c>
      <c r="AT10" s="177">
        <f t="shared" si="1"/>
        <v>3340.846</v>
      </c>
      <c r="AU10" s="177">
        <f t="shared" si="1"/>
        <v>2872.8609999999999</v>
      </c>
      <c r="AV10" s="177">
        <f t="shared" si="1"/>
        <v>439.05200000000002</v>
      </c>
    </row>
    <row r="11" spans="1:48">
      <c r="AG11" s="169" t="s">
        <v>71</v>
      </c>
      <c r="AH11" s="170">
        <v>10888925</v>
      </c>
      <c r="AI11" s="170">
        <v>10162943</v>
      </c>
      <c r="AJ11" s="171">
        <v>347454</v>
      </c>
      <c r="AK11" s="170">
        <f t="shared" si="0"/>
        <v>10888.924999999999</v>
      </c>
      <c r="AL11" s="170">
        <f t="shared" si="0"/>
        <v>10162.942999999999</v>
      </c>
      <c r="AM11" s="170">
        <f t="shared" si="0"/>
        <v>347.45400000000001</v>
      </c>
      <c r="AP11" s="175" t="s">
        <v>66</v>
      </c>
      <c r="AQ11" s="176">
        <v>2581612</v>
      </c>
      <c r="AR11" s="177">
        <v>2293359</v>
      </c>
      <c r="AS11" s="178">
        <v>284503</v>
      </c>
      <c r="AT11" s="177">
        <f t="shared" si="1"/>
        <v>2581.6120000000001</v>
      </c>
      <c r="AU11" s="177">
        <f t="shared" si="1"/>
        <v>2293.3589999999999</v>
      </c>
      <c r="AV11" s="177">
        <f t="shared" si="1"/>
        <v>284.50299999999999</v>
      </c>
    </row>
    <row r="12" spans="1:48">
      <c r="AG12" s="169" t="s">
        <v>45</v>
      </c>
      <c r="AH12" s="170">
        <v>14599945</v>
      </c>
      <c r="AI12" s="170">
        <v>13114019</v>
      </c>
      <c r="AJ12" s="171">
        <v>771179</v>
      </c>
      <c r="AK12" s="170">
        <f t="shared" si="0"/>
        <v>14599.945</v>
      </c>
      <c r="AL12" s="170">
        <f t="shared" si="0"/>
        <v>13114.019</v>
      </c>
      <c r="AM12" s="170">
        <f t="shared" si="0"/>
        <v>771.17899999999997</v>
      </c>
      <c r="AP12" s="175" t="s">
        <v>67</v>
      </c>
      <c r="AQ12" s="176">
        <v>3980031</v>
      </c>
      <c r="AR12" s="177">
        <v>3365183</v>
      </c>
      <c r="AS12" s="178">
        <v>558424</v>
      </c>
      <c r="AT12" s="177">
        <f t="shared" si="1"/>
        <v>3980.0309999999999</v>
      </c>
      <c r="AU12" s="177">
        <f t="shared" si="1"/>
        <v>3365.183</v>
      </c>
      <c r="AV12" s="177">
        <f t="shared" si="1"/>
        <v>558.42399999999998</v>
      </c>
    </row>
    <row r="13" spans="1:48">
      <c r="AG13" s="169" t="s">
        <v>161</v>
      </c>
      <c r="AH13" s="180">
        <v>11432368</v>
      </c>
      <c r="AI13" s="180">
        <v>10364627</v>
      </c>
      <c r="AJ13" s="171">
        <v>620047</v>
      </c>
      <c r="AK13" s="170">
        <f t="shared" si="0"/>
        <v>11432.368</v>
      </c>
      <c r="AL13" s="170">
        <f t="shared" si="0"/>
        <v>10364.627</v>
      </c>
      <c r="AM13" s="170">
        <f t="shared" si="0"/>
        <v>620.04700000000003</v>
      </c>
      <c r="AP13" s="175" t="s">
        <v>68</v>
      </c>
      <c r="AQ13" s="176">
        <v>4245477</v>
      </c>
      <c r="AR13" s="177">
        <v>3434169</v>
      </c>
      <c r="AS13" s="178">
        <v>784338</v>
      </c>
      <c r="AT13" s="177">
        <f t="shared" si="1"/>
        <v>4245.4769999999999</v>
      </c>
      <c r="AU13" s="177">
        <f t="shared" si="1"/>
        <v>3434.1689999999999</v>
      </c>
      <c r="AV13" s="177">
        <f t="shared" si="1"/>
        <v>784.33799999999997</v>
      </c>
    </row>
    <row r="14" spans="1:48">
      <c r="AG14" s="169" t="s">
        <v>162</v>
      </c>
      <c r="AH14" s="170">
        <v>14535390</v>
      </c>
      <c r="AI14" s="170">
        <v>13367321</v>
      </c>
      <c r="AJ14" s="171">
        <v>672338</v>
      </c>
      <c r="AK14" s="170">
        <f t="shared" si="0"/>
        <v>14535.39</v>
      </c>
      <c r="AL14" s="170">
        <f t="shared" si="0"/>
        <v>13367.321</v>
      </c>
      <c r="AM14" s="170">
        <f t="shared" si="0"/>
        <v>672.33799999999997</v>
      </c>
      <c r="AP14" s="175" t="s">
        <v>70</v>
      </c>
      <c r="AQ14" s="176">
        <v>4083032</v>
      </c>
      <c r="AR14" s="177">
        <v>3252826</v>
      </c>
      <c r="AS14" s="178">
        <v>819943</v>
      </c>
      <c r="AT14" s="177">
        <f t="shared" si="1"/>
        <v>4083.0320000000002</v>
      </c>
      <c r="AU14" s="177">
        <f t="shared" si="1"/>
        <v>3252.826</v>
      </c>
      <c r="AV14" s="177">
        <f t="shared" si="1"/>
        <v>819.94299999999998</v>
      </c>
    </row>
    <row r="15" spans="1:48">
      <c r="AG15" s="169" t="s">
        <v>163</v>
      </c>
      <c r="AH15" s="170">
        <v>13239672</v>
      </c>
      <c r="AI15" s="170">
        <v>12483620</v>
      </c>
      <c r="AJ15" s="171">
        <v>288851</v>
      </c>
      <c r="AK15" s="170">
        <f t="shared" si="0"/>
        <v>13239.672</v>
      </c>
      <c r="AL15" s="170">
        <f t="shared" si="0"/>
        <v>12483.62</v>
      </c>
      <c r="AM15" s="170">
        <f t="shared" si="0"/>
        <v>288.851</v>
      </c>
      <c r="AP15" s="175" t="s">
        <v>72</v>
      </c>
      <c r="AQ15" s="176">
        <v>4626743</v>
      </c>
      <c r="AR15" s="177">
        <v>3924629</v>
      </c>
      <c r="AS15" s="178">
        <v>700770</v>
      </c>
      <c r="AT15" s="177">
        <f t="shared" si="1"/>
        <v>4626.7430000000004</v>
      </c>
      <c r="AU15" s="177">
        <f t="shared" si="1"/>
        <v>3924.6289999999999</v>
      </c>
      <c r="AV15" s="177">
        <f t="shared" si="1"/>
        <v>700.77</v>
      </c>
    </row>
    <row r="16" spans="1:48">
      <c r="AG16" s="169" t="s">
        <v>170</v>
      </c>
      <c r="AH16" s="180">
        <v>14340478</v>
      </c>
      <c r="AI16" s="180">
        <v>13514628</v>
      </c>
      <c r="AJ16" s="181">
        <v>475403</v>
      </c>
      <c r="AK16" s="170">
        <f t="shared" si="0"/>
        <v>14340.477999999999</v>
      </c>
      <c r="AL16" s="170">
        <f t="shared" si="0"/>
        <v>13514.628000000001</v>
      </c>
      <c r="AM16" s="170">
        <f t="shared" si="0"/>
        <v>475.40300000000002</v>
      </c>
      <c r="AP16" s="175" t="s">
        <v>73</v>
      </c>
      <c r="AQ16" s="176">
        <v>4965032</v>
      </c>
      <c r="AR16" s="177">
        <v>3760509</v>
      </c>
      <c r="AS16" s="178">
        <v>1150216</v>
      </c>
      <c r="AT16" s="177">
        <f t="shared" si="1"/>
        <v>4965.0320000000002</v>
      </c>
      <c r="AU16" s="177">
        <f t="shared" si="1"/>
        <v>3760.509</v>
      </c>
      <c r="AV16" s="177">
        <f t="shared" si="1"/>
        <v>1150.2159999999999</v>
      </c>
    </row>
    <row r="17" spans="1:48">
      <c r="AG17" s="169" t="s">
        <v>178</v>
      </c>
      <c r="AH17" s="170">
        <v>13738212</v>
      </c>
      <c r="AI17" s="170">
        <v>12873806</v>
      </c>
      <c r="AJ17" s="171">
        <v>448767</v>
      </c>
      <c r="AK17" s="170">
        <f t="shared" si="0"/>
        <v>13738.212</v>
      </c>
      <c r="AL17" s="170">
        <f t="shared" si="0"/>
        <v>12873.806</v>
      </c>
      <c r="AM17" s="170">
        <f t="shared" si="0"/>
        <v>448.767</v>
      </c>
      <c r="AP17" s="175" t="s">
        <v>74</v>
      </c>
      <c r="AQ17" s="176">
        <v>4773622</v>
      </c>
      <c r="AR17" s="177">
        <v>3544338</v>
      </c>
      <c r="AS17" s="178">
        <v>1213345</v>
      </c>
      <c r="AT17" s="177">
        <f t="shared" si="1"/>
        <v>4773.6220000000003</v>
      </c>
      <c r="AU17" s="177">
        <f t="shared" si="1"/>
        <v>3544.3380000000002</v>
      </c>
      <c r="AV17" s="177">
        <f t="shared" si="1"/>
        <v>1213.345</v>
      </c>
    </row>
    <row r="18" spans="1:48">
      <c r="AP18" s="175" t="s">
        <v>76</v>
      </c>
      <c r="AQ18" s="176">
        <v>4898809</v>
      </c>
      <c r="AR18" s="177">
        <v>3708636</v>
      </c>
      <c r="AS18" s="178">
        <v>1183017</v>
      </c>
      <c r="AT18" s="177">
        <f t="shared" si="1"/>
        <v>4898.8090000000002</v>
      </c>
      <c r="AU18" s="177">
        <f t="shared" si="1"/>
        <v>3708.636</v>
      </c>
      <c r="AV18" s="177">
        <f t="shared" si="1"/>
        <v>1183.0170000000001</v>
      </c>
    </row>
    <row r="19" spans="1:48">
      <c r="AP19" s="175" t="s">
        <v>77</v>
      </c>
      <c r="AQ19" s="176">
        <v>5773305</v>
      </c>
      <c r="AR19" s="177">
        <v>5006039</v>
      </c>
      <c r="AS19" s="178">
        <v>759679</v>
      </c>
      <c r="AT19" s="177">
        <f t="shared" si="1"/>
        <v>5773.3050000000003</v>
      </c>
      <c r="AU19" s="177">
        <f t="shared" si="1"/>
        <v>5006.0389999999998</v>
      </c>
      <c r="AV19" s="177">
        <f t="shared" si="1"/>
        <v>759.67899999999997</v>
      </c>
    </row>
    <row r="20" spans="1:48">
      <c r="AP20" s="175" t="s">
        <v>78</v>
      </c>
      <c r="AQ20" s="176">
        <v>6350635</v>
      </c>
      <c r="AR20" s="177">
        <v>4892798</v>
      </c>
      <c r="AS20" s="178">
        <v>1441170</v>
      </c>
      <c r="AT20" s="177">
        <f t="shared" si="1"/>
        <v>6350.6350000000002</v>
      </c>
      <c r="AU20" s="177">
        <f t="shared" si="1"/>
        <v>4892.7979999999998</v>
      </c>
      <c r="AV20" s="177">
        <f t="shared" si="1"/>
        <v>1441.17</v>
      </c>
    </row>
    <row r="21" spans="1:48">
      <c r="AP21" s="175" t="s">
        <v>79</v>
      </c>
      <c r="AQ21" s="176">
        <v>7029569</v>
      </c>
      <c r="AR21" s="177">
        <v>5576623</v>
      </c>
      <c r="AS21" s="178">
        <v>1437864</v>
      </c>
      <c r="AT21" s="177">
        <f t="shared" si="1"/>
        <v>7029.5690000000004</v>
      </c>
      <c r="AU21" s="177">
        <f t="shared" si="1"/>
        <v>5576.6229999999996</v>
      </c>
      <c r="AV21" s="177">
        <f t="shared" si="1"/>
        <v>1437.864</v>
      </c>
    </row>
    <row r="22" spans="1:48">
      <c r="AP22" s="175" t="s">
        <v>80</v>
      </c>
      <c r="AQ22" s="176">
        <v>7041978</v>
      </c>
      <c r="AR22" s="177">
        <v>5826624</v>
      </c>
      <c r="AS22" s="178">
        <v>1185914</v>
      </c>
      <c r="AT22" s="177">
        <f t="shared" si="1"/>
        <v>7041.9780000000001</v>
      </c>
      <c r="AU22" s="177">
        <f t="shared" si="1"/>
        <v>5826.6239999999998</v>
      </c>
      <c r="AV22" s="177">
        <f t="shared" si="1"/>
        <v>1185.914</v>
      </c>
    </row>
    <row r="23" spans="1:48">
      <c r="AG23" s="179"/>
      <c r="AH23" s="180"/>
      <c r="AI23" s="180"/>
      <c r="AJ23" s="181"/>
      <c r="AP23" s="175" t="s">
        <v>81</v>
      </c>
      <c r="AQ23" s="176">
        <v>7208957</v>
      </c>
      <c r="AR23" s="177">
        <v>6304659</v>
      </c>
      <c r="AS23" s="178">
        <v>873851</v>
      </c>
      <c r="AT23" s="177">
        <f t="shared" si="1"/>
        <v>7208.9570000000003</v>
      </c>
      <c r="AU23" s="177">
        <f t="shared" si="1"/>
        <v>6304.6589999999997</v>
      </c>
      <c r="AV23" s="177">
        <f t="shared" si="1"/>
        <v>873.851</v>
      </c>
    </row>
    <row r="24" spans="1:48">
      <c r="AP24" s="175" t="s">
        <v>82</v>
      </c>
      <c r="AQ24" s="176">
        <v>7654289</v>
      </c>
      <c r="AR24" s="177">
        <v>6153711</v>
      </c>
      <c r="AS24" s="178">
        <v>1452401</v>
      </c>
      <c r="AT24" s="177">
        <f t="shared" si="1"/>
        <v>7654.2889999999998</v>
      </c>
      <c r="AU24" s="177">
        <f t="shared" si="1"/>
        <v>6153.7110000000002</v>
      </c>
      <c r="AV24" s="177">
        <f t="shared" si="1"/>
        <v>1452.4010000000001</v>
      </c>
    </row>
    <row r="25" spans="1:48">
      <c r="AG25" s="179"/>
      <c r="AH25" s="180"/>
      <c r="AI25" s="180"/>
      <c r="AJ25" s="181"/>
      <c r="AP25" s="175" t="s">
        <v>179</v>
      </c>
      <c r="AQ25" s="176">
        <v>5826558</v>
      </c>
      <c r="AR25" s="177">
        <v>4313923</v>
      </c>
      <c r="AS25" s="178">
        <v>1473252</v>
      </c>
      <c r="AT25" s="177">
        <f t="shared" si="1"/>
        <v>5826.558</v>
      </c>
      <c r="AU25" s="177">
        <f t="shared" si="1"/>
        <v>4313.9229999999998</v>
      </c>
      <c r="AV25" s="177">
        <f t="shared" si="1"/>
        <v>1473.252</v>
      </c>
    </row>
    <row r="26" spans="1:48">
      <c r="AG26" s="179"/>
      <c r="AH26" s="180"/>
      <c r="AI26" s="180"/>
      <c r="AJ26" s="181"/>
      <c r="AP26" s="175" t="s">
        <v>83</v>
      </c>
      <c r="AQ26" s="176">
        <v>8841649</v>
      </c>
      <c r="AR26" s="177">
        <v>6423127</v>
      </c>
      <c r="AS26" s="178">
        <v>2386212</v>
      </c>
      <c r="AT26" s="177">
        <f t="shared" si="1"/>
        <v>8841.6489999999994</v>
      </c>
      <c r="AU26" s="177">
        <f t="shared" si="1"/>
        <v>6423.1270000000004</v>
      </c>
      <c r="AV26" s="177">
        <f t="shared" si="1"/>
        <v>2386.212</v>
      </c>
    </row>
    <row r="27" spans="1:48">
      <c r="AP27" s="175" t="s">
        <v>180</v>
      </c>
      <c r="AQ27" s="176">
        <v>6997763</v>
      </c>
      <c r="AR27" s="177">
        <v>4793839</v>
      </c>
      <c r="AS27" s="178">
        <v>1954145</v>
      </c>
      <c r="AT27" s="177">
        <f t="shared" si="1"/>
        <v>6997.7629999999999</v>
      </c>
      <c r="AU27" s="177">
        <f t="shared" si="1"/>
        <v>4793.8389999999999</v>
      </c>
      <c r="AV27" s="177">
        <f t="shared" si="1"/>
        <v>1954.145</v>
      </c>
    </row>
    <row r="28" spans="1:48">
      <c r="AG28" s="179"/>
      <c r="AP28" s="175" t="s">
        <v>181</v>
      </c>
      <c r="AQ28" s="176">
        <v>8686972.5</v>
      </c>
      <c r="AR28" s="177">
        <v>5808833</v>
      </c>
      <c r="AS28" s="178">
        <v>2623982</v>
      </c>
      <c r="AT28" s="177">
        <f t="shared" si="1"/>
        <v>8686.9724999999999</v>
      </c>
      <c r="AU28" s="177">
        <f t="shared" si="1"/>
        <v>5808.8329999999996</v>
      </c>
      <c r="AV28" s="177">
        <f t="shared" si="1"/>
        <v>2623.982</v>
      </c>
    </row>
    <row r="29" spans="1:48">
      <c r="AG29" s="179"/>
      <c r="AP29" s="175" t="s">
        <v>84</v>
      </c>
      <c r="AQ29" s="176">
        <v>8325877</v>
      </c>
      <c r="AR29" s="177">
        <v>5494503</v>
      </c>
      <c r="AS29" s="178">
        <v>2561059</v>
      </c>
      <c r="AT29" s="177">
        <f t="shared" si="1"/>
        <v>8325.8770000000004</v>
      </c>
      <c r="AU29" s="177">
        <f t="shared" si="1"/>
        <v>5494.5029999999997</v>
      </c>
      <c r="AV29" s="177">
        <f t="shared" si="1"/>
        <v>2561.0590000000002</v>
      </c>
    </row>
    <row r="30" spans="1:48">
      <c r="AP30" s="175" t="s">
        <v>182</v>
      </c>
      <c r="AQ30" s="176">
        <v>8902470</v>
      </c>
      <c r="AR30" s="177">
        <v>6242920</v>
      </c>
      <c r="AS30" s="178">
        <v>2218953</v>
      </c>
      <c r="AT30" s="177">
        <f t="shared" si="1"/>
        <v>8902.4699999999993</v>
      </c>
      <c r="AU30" s="177">
        <f t="shared" si="1"/>
        <v>6242.92</v>
      </c>
      <c r="AV30" s="177">
        <f t="shared" si="1"/>
        <v>2218.953</v>
      </c>
    </row>
    <row r="31" spans="1:48" s="182" customFormat="1" ht="17.399999999999999">
      <c r="A31" s="192"/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AG31" s="183"/>
      <c r="AH31" s="184"/>
      <c r="AI31" s="185"/>
      <c r="AJ31" s="186"/>
      <c r="AK31" s="185"/>
      <c r="AL31" s="185"/>
      <c r="AM31" s="185"/>
      <c r="AP31" s="187" t="s">
        <v>183</v>
      </c>
      <c r="AQ31" s="188">
        <v>10184486.5</v>
      </c>
      <c r="AR31" s="189">
        <v>6412308</v>
      </c>
      <c r="AS31" s="190">
        <v>3209750</v>
      </c>
      <c r="AT31" s="189">
        <f t="shared" si="1"/>
        <v>10184.486500000001</v>
      </c>
      <c r="AU31" s="189">
        <f t="shared" si="1"/>
        <v>6412.308</v>
      </c>
      <c r="AV31" s="189">
        <f t="shared" si="1"/>
        <v>3209.75</v>
      </c>
    </row>
    <row r="32" spans="1:48" ht="17.399999999999999">
      <c r="A32" s="191"/>
      <c r="AG32" s="179"/>
      <c r="AP32" s="175" t="s">
        <v>184</v>
      </c>
      <c r="AQ32" s="176">
        <v>7444372</v>
      </c>
      <c r="AR32" s="177">
        <v>5438541</v>
      </c>
      <c r="AS32" s="178">
        <v>1767400</v>
      </c>
      <c r="AT32" s="177">
        <f t="shared" si="1"/>
        <v>7444.3720000000003</v>
      </c>
      <c r="AU32" s="177">
        <f t="shared" si="1"/>
        <v>5438.5410000000002</v>
      </c>
      <c r="AV32" s="177">
        <f t="shared" si="1"/>
        <v>1767.4</v>
      </c>
    </row>
    <row r="33" spans="33:48">
      <c r="AP33" s="175" t="s">
        <v>185</v>
      </c>
      <c r="AQ33" s="176">
        <v>9283019</v>
      </c>
      <c r="AR33" s="177">
        <v>6598816</v>
      </c>
      <c r="AS33" s="178">
        <v>2403579</v>
      </c>
      <c r="AT33" s="177">
        <f t="shared" si="1"/>
        <v>9283.0190000000002</v>
      </c>
      <c r="AU33" s="177">
        <f t="shared" si="1"/>
        <v>6598.8159999999998</v>
      </c>
      <c r="AV33" s="177">
        <f t="shared" si="1"/>
        <v>2403.5790000000002</v>
      </c>
    </row>
    <row r="34" spans="33:48">
      <c r="AG34" s="179"/>
      <c r="AP34" s="175" t="s">
        <v>85</v>
      </c>
      <c r="AQ34" s="176">
        <v>10309281.5</v>
      </c>
      <c r="AR34" s="177">
        <v>6878062</v>
      </c>
      <c r="AS34" s="178">
        <v>3022730</v>
      </c>
      <c r="AT34" s="177">
        <f t="shared" si="1"/>
        <v>10309.281499999999</v>
      </c>
      <c r="AU34" s="177">
        <f t="shared" si="1"/>
        <v>6878.0619999999999</v>
      </c>
      <c r="AV34" s="177">
        <f t="shared" si="1"/>
        <v>3022.73</v>
      </c>
    </row>
    <row r="35" spans="33:48">
      <c r="AP35" s="175" t="s">
        <v>86</v>
      </c>
      <c r="AQ35" s="176">
        <v>7194504</v>
      </c>
      <c r="AR35" s="177">
        <v>5497460</v>
      </c>
      <c r="AS35" s="178">
        <v>1439145</v>
      </c>
      <c r="AT35" s="177">
        <v>7194.5039999999999</v>
      </c>
      <c r="AU35" s="177">
        <v>5497.46</v>
      </c>
      <c r="AV35" s="177">
        <v>1439.145</v>
      </c>
    </row>
    <row r="36" spans="33:48">
      <c r="AP36" s="175" t="s">
        <v>87</v>
      </c>
      <c r="AQ36" s="176">
        <v>10502584</v>
      </c>
      <c r="AR36" s="177">
        <v>6497490</v>
      </c>
      <c r="AS36" s="178">
        <v>3535101</v>
      </c>
      <c r="AT36" s="177">
        <f t="shared" ref="AT36:AV58" si="2">AQ36/1000</f>
        <v>10502.584000000001</v>
      </c>
      <c r="AU36" s="177">
        <f t="shared" si="2"/>
        <v>6497.49</v>
      </c>
      <c r="AV36" s="177">
        <f t="shared" si="2"/>
        <v>3535.1010000000001</v>
      </c>
    </row>
    <row r="37" spans="33:48">
      <c r="AP37" s="175" t="s">
        <v>88</v>
      </c>
      <c r="AQ37" s="176">
        <v>7949826</v>
      </c>
      <c r="AR37" s="177">
        <v>5132908</v>
      </c>
      <c r="AS37" s="178">
        <v>2629195</v>
      </c>
      <c r="AT37" s="177">
        <f t="shared" si="2"/>
        <v>7949.826</v>
      </c>
      <c r="AU37" s="177">
        <f t="shared" si="2"/>
        <v>5132.9080000000004</v>
      </c>
      <c r="AV37" s="177">
        <f t="shared" si="2"/>
        <v>2629.1950000000002</v>
      </c>
    </row>
    <row r="38" spans="33:48">
      <c r="AP38" s="175" t="s">
        <v>89</v>
      </c>
      <c r="AQ38" s="176">
        <v>9903783</v>
      </c>
      <c r="AR38" s="177">
        <v>6552712</v>
      </c>
      <c r="AS38" s="178">
        <v>2946655</v>
      </c>
      <c r="AT38" s="177">
        <f t="shared" si="2"/>
        <v>9903.7829999999994</v>
      </c>
      <c r="AU38" s="177">
        <f t="shared" si="2"/>
        <v>6552.7120000000004</v>
      </c>
      <c r="AV38" s="177">
        <f t="shared" si="2"/>
        <v>2946.6550000000002</v>
      </c>
    </row>
    <row r="39" spans="33:48">
      <c r="AP39" s="175" t="s">
        <v>90</v>
      </c>
      <c r="AQ39" s="176">
        <v>8984460</v>
      </c>
      <c r="AR39" s="177">
        <v>6130528</v>
      </c>
      <c r="AS39" s="178">
        <v>2500651</v>
      </c>
      <c r="AT39" s="177">
        <f t="shared" si="2"/>
        <v>8984.4599999999991</v>
      </c>
      <c r="AU39" s="177">
        <f t="shared" si="2"/>
        <v>6130.5280000000002</v>
      </c>
      <c r="AV39" s="177">
        <f t="shared" si="2"/>
        <v>2500.6509999999998</v>
      </c>
    </row>
    <row r="40" spans="33:48">
      <c r="AP40" s="175" t="s">
        <v>91</v>
      </c>
      <c r="AQ40" s="176">
        <v>8927024</v>
      </c>
      <c r="AR40" s="177">
        <v>5925206</v>
      </c>
      <c r="AS40" s="178">
        <v>2618623</v>
      </c>
      <c r="AT40" s="177">
        <f t="shared" si="2"/>
        <v>8927.0239999999994</v>
      </c>
      <c r="AU40" s="177">
        <f t="shared" si="2"/>
        <v>5925.2060000000001</v>
      </c>
      <c r="AV40" s="177">
        <f t="shared" si="2"/>
        <v>2618.623</v>
      </c>
    </row>
    <row r="41" spans="33:48">
      <c r="AP41" s="175" t="s">
        <v>92</v>
      </c>
      <c r="AQ41" s="176">
        <v>9138928</v>
      </c>
      <c r="AR41" s="177">
        <v>5782702</v>
      </c>
      <c r="AS41" s="178">
        <v>2849656</v>
      </c>
      <c r="AT41" s="177">
        <f t="shared" si="2"/>
        <v>9138.9279999999999</v>
      </c>
      <c r="AU41" s="177">
        <f t="shared" si="2"/>
        <v>5782.7020000000002</v>
      </c>
      <c r="AV41" s="177">
        <f t="shared" si="2"/>
        <v>2849.6559999999999</v>
      </c>
    </row>
    <row r="42" spans="33:48">
      <c r="AP42" s="175" t="s">
        <v>93</v>
      </c>
      <c r="AQ42" s="176">
        <v>8746229</v>
      </c>
      <c r="AR42" s="177">
        <v>6085706</v>
      </c>
      <c r="AS42" s="178">
        <v>2071806</v>
      </c>
      <c r="AT42" s="177">
        <f t="shared" si="2"/>
        <v>8746.2289999999994</v>
      </c>
      <c r="AU42" s="177">
        <f t="shared" si="2"/>
        <v>6085.7060000000001</v>
      </c>
      <c r="AV42" s="177">
        <f t="shared" si="2"/>
        <v>2071.806</v>
      </c>
    </row>
    <row r="43" spans="33:48">
      <c r="AP43" s="175" t="s">
        <v>94</v>
      </c>
      <c r="AQ43" s="176">
        <v>7777611</v>
      </c>
      <c r="AR43" s="177">
        <v>5684049</v>
      </c>
      <c r="AS43" s="178">
        <v>1684543</v>
      </c>
      <c r="AT43" s="177">
        <f t="shared" si="2"/>
        <v>7777.6109999999999</v>
      </c>
      <c r="AU43" s="177">
        <f t="shared" si="2"/>
        <v>5684.049</v>
      </c>
      <c r="AV43" s="177">
        <f t="shared" si="2"/>
        <v>1684.5429999999999</v>
      </c>
    </row>
    <row r="44" spans="33:48">
      <c r="AP44" s="175" t="s">
        <v>95</v>
      </c>
      <c r="AQ44" s="176">
        <v>9743924</v>
      </c>
      <c r="AR44" s="177">
        <v>6731112</v>
      </c>
      <c r="AS44" s="178">
        <v>2559841</v>
      </c>
      <c r="AT44" s="177">
        <f t="shared" si="2"/>
        <v>9743.9240000000009</v>
      </c>
      <c r="AU44" s="177">
        <f t="shared" si="2"/>
        <v>6731.1120000000001</v>
      </c>
      <c r="AV44" s="177">
        <f t="shared" si="2"/>
        <v>2559.8409999999999</v>
      </c>
    </row>
    <row r="45" spans="33:48">
      <c r="AP45" s="175" t="s">
        <v>96</v>
      </c>
      <c r="AQ45" s="176">
        <v>9265390</v>
      </c>
      <c r="AR45" s="177">
        <v>7462691</v>
      </c>
      <c r="AS45" s="178">
        <v>1463731</v>
      </c>
      <c r="AT45" s="177">
        <f t="shared" si="2"/>
        <v>9265.39</v>
      </c>
      <c r="AU45" s="177">
        <f t="shared" si="2"/>
        <v>7462.6909999999998</v>
      </c>
      <c r="AV45" s="177">
        <f t="shared" si="2"/>
        <v>1463.731</v>
      </c>
    </row>
    <row r="46" spans="33:48">
      <c r="AP46" s="175" t="s">
        <v>97</v>
      </c>
      <c r="AQ46" s="176">
        <v>6169541.5</v>
      </c>
      <c r="AR46" s="177">
        <v>4616060</v>
      </c>
      <c r="AS46" s="178">
        <v>1303227.5</v>
      </c>
      <c r="AT46" s="177">
        <f t="shared" si="2"/>
        <v>6169.5415000000003</v>
      </c>
      <c r="AU46" s="177">
        <f t="shared" si="2"/>
        <v>4616.0600000000004</v>
      </c>
      <c r="AV46" s="177">
        <f t="shared" si="2"/>
        <v>1303.2275</v>
      </c>
    </row>
    <row r="47" spans="33:48">
      <c r="AP47" s="174" t="s">
        <v>98</v>
      </c>
      <c r="AQ47" s="173">
        <v>6888624</v>
      </c>
      <c r="AR47" s="170">
        <v>4634432</v>
      </c>
      <c r="AS47" s="171">
        <v>1901783</v>
      </c>
      <c r="AT47" s="170">
        <f t="shared" si="2"/>
        <v>6888.6239999999998</v>
      </c>
      <c r="AU47" s="170">
        <f t="shared" si="2"/>
        <v>4634.4319999999998</v>
      </c>
      <c r="AV47" s="170">
        <f t="shared" si="2"/>
        <v>1901.7829999999999</v>
      </c>
    </row>
    <row r="48" spans="33:48">
      <c r="AP48" s="174" t="s">
        <v>99</v>
      </c>
      <c r="AQ48" s="180">
        <v>6464230</v>
      </c>
      <c r="AR48" s="180">
        <v>3871472</v>
      </c>
      <c r="AS48" s="181">
        <v>2344384</v>
      </c>
      <c r="AT48" s="170">
        <f t="shared" si="2"/>
        <v>6464.23</v>
      </c>
      <c r="AU48" s="170">
        <f t="shared" si="2"/>
        <v>3871.4720000000002</v>
      </c>
      <c r="AV48" s="170">
        <f t="shared" si="2"/>
        <v>2344.384</v>
      </c>
    </row>
    <row r="49" spans="42:48">
      <c r="AP49" s="174" t="s">
        <v>100</v>
      </c>
      <c r="AQ49" s="180">
        <v>8393603</v>
      </c>
      <c r="AR49" s="180">
        <v>4966324</v>
      </c>
      <c r="AS49" s="181">
        <v>3124378</v>
      </c>
      <c r="AT49" s="170">
        <f t="shared" si="2"/>
        <v>8393.6029999999992</v>
      </c>
      <c r="AU49" s="170">
        <f t="shared" si="2"/>
        <v>4966.3239999999996</v>
      </c>
      <c r="AV49" s="170">
        <f t="shared" si="2"/>
        <v>3124.3780000000002</v>
      </c>
    </row>
    <row r="50" spans="42:48">
      <c r="AP50" s="174" t="s">
        <v>101</v>
      </c>
      <c r="AQ50" s="173">
        <v>9311519</v>
      </c>
      <c r="AR50" s="170">
        <v>5330087</v>
      </c>
      <c r="AS50" s="171">
        <v>3565070</v>
      </c>
      <c r="AT50" s="170">
        <f t="shared" si="2"/>
        <v>9311.5190000000002</v>
      </c>
      <c r="AU50" s="170">
        <f t="shared" si="2"/>
        <v>5330.0870000000004</v>
      </c>
      <c r="AV50" s="170">
        <f t="shared" si="2"/>
        <v>3565.07</v>
      </c>
    </row>
    <row r="51" spans="42:48">
      <c r="AP51" s="174" t="s">
        <v>102</v>
      </c>
      <c r="AQ51" s="180">
        <v>8612590</v>
      </c>
      <c r="AR51" s="180">
        <v>5290798</v>
      </c>
      <c r="AS51" s="181">
        <v>2898672</v>
      </c>
      <c r="AT51" s="170">
        <f t="shared" si="2"/>
        <v>8612.59</v>
      </c>
      <c r="AU51" s="170">
        <f t="shared" si="2"/>
        <v>5290.7979999999998</v>
      </c>
      <c r="AV51" s="170">
        <f t="shared" si="2"/>
        <v>2898.672</v>
      </c>
    </row>
    <row r="52" spans="42:48">
      <c r="AP52" s="174" t="s">
        <v>103</v>
      </c>
      <c r="AQ52" s="180">
        <v>8262723</v>
      </c>
      <c r="AR52" s="180">
        <v>5084914</v>
      </c>
      <c r="AS52" s="181">
        <v>2864210</v>
      </c>
      <c r="AT52" s="170">
        <f t="shared" si="2"/>
        <v>8262.723</v>
      </c>
      <c r="AU52" s="170">
        <f t="shared" si="2"/>
        <v>5084.9139999999998</v>
      </c>
      <c r="AV52" s="170">
        <f t="shared" si="2"/>
        <v>2864.21</v>
      </c>
    </row>
    <row r="53" spans="42:48">
      <c r="AP53" s="174" t="s">
        <v>104</v>
      </c>
      <c r="AQ53" s="173">
        <v>9563307</v>
      </c>
      <c r="AR53" s="170">
        <v>5706837</v>
      </c>
      <c r="AS53" s="171">
        <v>3522238</v>
      </c>
      <c r="AT53" s="170">
        <f t="shared" si="2"/>
        <v>9563.3070000000007</v>
      </c>
      <c r="AU53" s="170">
        <f t="shared" si="2"/>
        <v>5706.8370000000004</v>
      </c>
      <c r="AV53" s="170">
        <f t="shared" si="2"/>
        <v>3522.2379999999998</v>
      </c>
    </row>
    <row r="54" spans="42:48">
      <c r="AP54" s="174" t="s">
        <v>105</v>
      </c>
      <c r="AQ54" s="180">
        <v>9345055</v>
      </c>
      <c r="AR54" s="180">
        <v>5730547</v>
      </c>
      <c r="AS54" s="181">
        <v>3255113</v>
      </c>
      <c r="AT54" s="170">
        <f t="shared" si="2"/>
        <v>9345.0550000000003</v>
      </c>
      <c r="AU54" s="170">
        <f t="shared" si="2"/>
        <v>5730.5469999999996</v>
      </c>
      <c r="AV54" s="170">
        <f t="shared" si="2"/>
        <v>3255.1129999999998</v>
      </c>
    </row>
    <row r="55" spans="42:48">
      <c r="AP55" s="174" t="s">
        <v>106</v>
      </c>
      <c r="AQ55" s="180">
        <v>9517006</v>
      </c>
      <c r="AR55" s="180">
        <v>5749648</v>
      </c>
      <c r="AS55" s="181">
        <v>3453717</v>
      </c>
      <c r="AT55" s="170">
        <f t="shared" si="2"/>
        <v>9517.0059999999994</v>
      </c>
      <c r="AU55" s="170">
        <f t="shared" si="2"/>
        <v>5749.6480000000001</v>
      </c>
      <c r="AV55" s="170">
        <f t="shared" si="2"/>
        <v>3453.7170000000001</v>
      </c>
    </row>
    <row r="56" spans="42:48">
      <c r="AP56" s="174" t="s">
        <v>107</v>
      </c>
      <c r="AQ56" s="173">
        <v>9089255</v>
      </c>
      <c r="AR56" s="170">
        <v>6452391</v>
      </c>
      <c r="AS56" s="171">
        <v>2265033</v>
      </c>
      <c r="AT56" s="170">
        <f t="shared" si="2"/>
        <v>9089.2549999999992</v>
      </c>
      <c r="AU56" s="170">
        <f t="shared" si="2"/>
        <v>6452.3909999999996</v>
      </c>
      <c r="AV56" s="170">
        <f t="shared" si="2"/>
        <v>2265.0329999999999</v>
      </c>
    </row>
    <row r="57" spans="42:48">
      <c r="AP57" s="174" t="s">
        <v>108</v>
      </c>
      <c r="AQ57" s="180">
        <v>8902795</v>
      </c>
      <c r="AR57" s="180">
        <v>6679218</v>
      </c>
      <c r="AS57" s="181">
        <v>1855182</v>
      </c>
      <c r="AT57" s="170">
        <f t="shared" si="2"/>
        <v>8902.7950000000001</v>
      </c>
      <c r="AU57" s="170">
        <f t="shared" si="2"/>
        <v>6679.2179999999998</v>
      </c>
      <c r="AV57" s="170">
        <f t="shared" si="2"/>
        <v>1855.182</v>
      </c>
    </row>
    <row r="58" spans="42:48">
      <c r="AP58" s="174" t="s">
        <v>109</v>
      </c>
      <c r="AQ58" s="180">
        <v>8822354</v>
      </c>
      <c r="AR58" s="180">
        <v>7110271</v>
      </c>
      <c r="AS58" s="181">
        <v>1349071</v>
      </c>
      <c r="AT58" s="170">
        <f t="shared" si="2"/>
        <v>8822.3539999999994</v>
      </c>
      <c r="AU58" s="170">
        <f t="shared" si="2"/>
        <v>7110.2709999999997</v>
      </c>
      <c r="AV58" s="170">
        <f t="shared" si="2"/>
        <v>1349.0709999999999</v>
      </c>
    </row>
    <row r="60" spans="42:48">
      <c r="AP60" s="172" t="s">
        <v>43</v>
      </c>
      <c r="AQ60" s="173">
        <v>9848195</v>
      </c>
      <c r="AR60" s="170">
        <v>7887411</v>
      </c>
      <c r="AS60" s="171">
        <v>1528451</v>
      </c>
      <c r="AT60" s="170">
        <v>9848.1949999999997</v>
      </c>
      <c r="AU60" s="170">
        <v>7887.4110000000001</v>
      </c>
      <c r="AV60" s="170">
        <v>1528.451</v>
      </c>
    </row>
    <row r="61" spans="42:48">
      <c r="AP61" s="172" t="s">
        <v>44</v>
      </c>
      <c r="AQ61" s="173">
        <v>11440124</v>
      </c>
      <c r="AR61" s="170">
        <v>8373552</v>
      </c>
      <c r="AS61" s="171">
        <v>2009930</v>
      </c>
      <c r="AT61" s="170">
        <v>11440.124</v>
      </c>
      <c r="AU61" s="170">
        <v>8373.5519999999997</v>
      </c>
      <c r="AV61" s="170">
        <v>2009.93</v>
      </c>
    </row>
    <row r="62" spans="42:48">
      <c r="AP62" s="172" t="s">
        <v>54</v>
      </c>
      <c r="AQ62" s="173">
        <v>11089716</v>
      </c>
      <c r="AR62" s="170">
        <v>8437078</v>
      </c>
      <c r="AS62" s="171">
        <v>2046398</v>
      </c>
      <c r="AT62" s="170">
        <v>11089.716</v>
      </c>
      <c r="AU62" s="170">
        <v>8437.0779999999995</v>
      </c>
      <c r="AV62" s="170">
        <v>2046.3979999999999</v>
      </c>
    </row>
    <row r="63" spans="42:48">
      <c r="AP63" s="172" t="s">
        <v>56</v>
      </c>
      <c r="AQ63" s="173">
        <v>11574838</v>
      </c>
      <c r="AR63" s="170">
        <v>10107235</v>
      </c>
      <c r="AS63" s="171">
        <v>987897</v>
      </c>
      <c r="AT63" s="170">
        <v>11574.838</v>
      </c>
      <c r="AU63" s="170">
        <v>10107.235000000001</v>
      </c>
      <c r="AV63" s="170">
        <v>987.89700000000005</v>
      </c>
    </row>
    <row r="64" spans="42:48">
      <c r="AP64" s="172" t="s">
        <v>58</v>
      </c>
      <c r="AQ64" s="173">
        <v>8968254</v>
      </c>
      <c r="AR64" s="170">
        <v>7979268</v>
      </c>
      <c r="AS64" s="171">
        <v>710861</v>
      </c>
      <c r="AT64" s="170">
        <v>8968.2540000000008</v>
      </c>
      <c r="AU64" s="170">
        <v>7979.268</v>
      </c>
      <c r="AV64" s="170">
        <v>710.86099999999999</v>
      </c>
    </row>
    <row r="65" spans="42:48">
      <c r="AP65" s="172" t="s">
        <v>60</v>
      </c>
      <c r="AQ65" s="173">
        <v>10612523</v>
      </c>
      <c r="AR65" s="170">
        <v>9088091</v>
      </c>
      <c r="AS65" s="171">
        <v>1137645</v>
      </c>
      <c r="AT65" s="170">
        <v>10612.522999999999</v>
      </c>
      <c r="AU65" s="170">
        <v>9088.0910000000003</v>
      </c>
      <c r="AV65" s="170">
        <v>1137.645</v>
      </c>
    </row>
    <row r="66" spans="42:48">
      <c r="AP66" s="172" t="s">
        <v>62</v>
      </c>
      <c r="AQ66" s="173">
        <v>9969199</v>
      </c>
      <c r="AR66" s="170">
        <v>8903779</v>
      </c>
      <c r="AS66" s="171">
        <v>826804</v>
      </c>
      <c r="AT66" s="170">
        <v>9969.1990000000005</v>
      </c>
      <c r="AU66" s="170">
        <v>8903.7790000000005</v>
      </c>
      <c r="AV66" s="170">
        <v>826.80399999999997</v>
      </c>
    </row>
    <row r="67" spans="42:48">
      <c r="AP67" s="172" t="s">
        <v>64</v>
      </c>
      <c r="AQ67" s="173">
        <v>9683885</v>
      </c>
      <c r="AR67" s="170">
        <v>8561660</v>
      </c>
      <c r="AS67" s="171">
        <v>885738</v>
      </c>
      <c r="AT67" s="170">
        <v>9683.8850000000002</v>
      </c>
      <c r="AU67" s="170">
        <v>8561.66</v>
      </c>
      <c r="AV67" s="170">
        <v>885.73800000000006</v>
      </c>
    </row>
    <row r="68" spans="42:48">
      <c r="AP68" s="172" t="s">
        <v>47</v>
      </c>
      <c r="AQ68" s="173">
        <v>8165684</v>
      </c>
      <c r="AR68" s="170">
        <v>7345199</v>
      </c>
      <c r="AS68" s="171">
        <v>440191</v>
      </c>
      <c r="AT68" s="170">
        <v>8165.6840000000002</v>
      </c>
      <c r="AU68" s="170">
        <v>7345.1989999999996</v>
      </c>
      <c r="AV68" s="170">
        <v>440.19099999999997</v>
      </c>
    </row>
    <row r="69" spans="42:48">
      <c r="AP69" s="172" t="s">
        <v>48</v>
      </c>
      <c r="AQ69" s="173">
        <v>11713699</v>
      </c>
      <c r="AR69" s="170">
        <v>10776315</v>
      </c>
      <c r="AS69" s="171">
        <v>606026</v>
      </c>
      <c r="AT69" s="170">
        <v>11713.699000000001</v>
      </c>
      <c r="AU69" s="170">
        <v>10776.315000000001</v>
      </c>
      <c r="AV69" s="170">
        <v>606.02599999999995</v>
      </c>
    </row>
    <row r="70" spans="42:48">
      <c r="AP70" s="172" t="s">
        <v>49</v>
      </c>
      <c r="AQ70" s="173">
        <v>11715533</v>
      </c>
      <c r="AR70" s="170">
        <v>10698044</v>
      </c>
      <c r="AS70" s="171">
        <v>649559</v>
      </c>
      <c r="AT70" s="170">
        <v>11715.532999999999</v>
      </c>
      <c r="AU70" s="170">
        <v>10698.044</v>
      </c>
      <c r="AV70" s="170">
        <v>649.55899999999997</v>
      </c>
    </row>
    <row r="71" spans="42:48">
      <c r="AP71" s="172" t="s">
        <v>69</v>
      </c>
      <c r="AQ71" s="173">
        <v>11656347</v>
      </c>
      <c r="AR71" s="170">
        <v>10727910</v>
      </c>
      <c r="AS71" s="171">
        <v>547766</v>
      </c>
      <c r="AT71" s="170">
        <v>11656.347</v>
      </c>
      <c r="AU71" s="170">
        <v>10727.91</v>
      </c>
      <c r="AV71" s="170">
        <v>547.76599999999996</v>
      </c>
    </row>
    <row r="72" spans="42:48">
      <c r="AP72" s="172" t="s">
        <v>71</v>
      </c>
      <c r="AQ72" s="173">
        <v>10888925</v>
      </c>
      <c r="AR72" s="170">
        <v>10162943</v>
      </c>
      <c r="AS72" s="171">
        <v>347454</v>
      </c>
      <c r="AT72" s="170">
        <v>10888.924999999999</v>
      </c>
      <c r="AU72" s="170">
        <v>10162.942999999999</v>
      </c>
      <c r="AV72" s="170">
        <v>347.45400000000001</v>
      </c>
    </row>
    <row r="73" spans="42:48">
      <c r="AP73" s="172" t="s">
        <v>110</v>
      </c>
      <c r="AQ73" s="173">
        <v>17205163</v>
      </c>
      <c r="AR73" s="170">
        <v>16306900</v>
      </c>
      <c r="AS73" s="171">
        <v>500675</v>
      </c>
      <c r="AT73" s="170">
        <v>17205.163</v>
      </c>
      <c r="AU73" s="170">
        <v>16306.9</v>
      </c>
      <c r="AV73" s="170">
        <v>500.67500000000001</v>
      </c>
    </row>
    <row r="74" spans="42:48">
      <c r="AP74" s="172" t="s">
        <v>111</v>
      </c>
      <c r="AQ74" s="173">
        <v>13659581</v>
      </c>
      <c r="AR74" s="170">
        <v>12781739</v>
      </c>
      <c r="AS74" s="171">
        <v>441207</v>
      </c>
      <c r="AT74" s="170">
        <v>13659.581</v>
      </c>
      <c r="AU74" s="170">
        <v>12781.739</v>
      </c>
      <c r="AV74" s="170">
        <v>441.20699999999999</v>
      </c>
    </row>
    <row r="75" spans="42:48">
      <c r="AP75" s="172" t="s">
        <v>45</v>
      </c>
      <c r="AQ75" s="173">
        <v>14599945</v>
      </c>
      <c r="AR75" s="170">
        <v>13114019</v>
      </c>
      <c r="AS75" s="171">
        <v>771179</v>
      </c>
      <c r="AT75" s="170">
        <v>14599.945</v>
      </c>
      <c r="AU75" s="170">
        <v>13114.019</v>
      </c>
      <c r="AV75" s="170">
        <v>771.17899999999997</v>
      </c>
    </row>
    <row r="76" spans="42:48">
      <c r="AP76" s="172" t="s">
        <v>46</v>
      </c>
      <c r="AQ76" s="173">
        <v>13973265</v>
      </c>
      <c r="AR76" s="170">
        <v>12679576</v>
      </c>
      <c r="AS76" s="171">
        <v>605394</v>
      </c>
      <c r="AT76" s="170">
        <v>13973.264999999999</v>
      </c>
      <c r="AU76" s="170">
        <v>12679.575999999999</v>
      </c>
      <c r="AV76" s="170">
        <v>605.39400000000001</v>
      </c>
    </row>
    <row r="77" spans="42:48">
      <c r="AP77" s="172" t="s">
        <v>75</v>
      </c>
      <c r="AQ77" s="173">
        <v>12020442</v>
      </c>
      <c r="AR77" s="170">
        <v>10624448</v>
      </c>
      <c r="AS77" s="171">
        <v>748472</v>
      </c>
      <c r="AT77" s="170">
        <v>12020.441999999999</v>
      </c>
      <c r="AU77" s="170">
        <v>10624.448</v>
      </c>
      <c r="AV77" s="170">
        <v>748.47199999999998</v>
      </c>
    </row>
    <row r="78" spans="42:48">
      <c r="AP78" s="172" t="s">
        <v>161</v>
      </c>
      <c r="AQ78" s="173">
        <v>11432368</v>
      </c>
      <c r="AR78" s="170">
        <v>10364627</v>
      </c>
      <c r="AS78" s="171">
        <v>620047</v>
      </c>
      <c r="AT78" s="170">
        <v>11432.368</v>
      </c>
      <c r="AU78" s="170">
        <v>10364.627</v>
      </c>
      <c r="AV78" s="170">
        <v>620.04700000000003</v>
      </c>
    </row>
    <row r="79" spans="42:48">
      <c r="AP79" s="172" t="s">
        <v>164</v>
      </c>
      <c r="AQ79" s="173">
        <v>12755431</v>
      </c>
      <c r="AR79" s="170">
        <v>11467656</v>
      </c>
      <c r="AS79" s="171">
        <v>700966</v>
      </c>
      <c r="AT79" s="170">
        <v>12755.431</v>
      </c>
      <c r="AU79" s="170">
        <v>11467.656000000001</v>
      </c>
      <c r="AV79" s="170">
        <v>700.96600000000001</v>
      </c>
    </row>
    <row r="80" spans="42:48">
      <c r="AP80" s="169" t="s">
        <v>165</v>
      </c>
      <c r="AQ80" s="170">
        <v>12013190</v>
      </c>
      <c r="AR80" s="170">
        <v>11016323</v>
      </c>
      <c r="AS80" s="171">
        <v>529477</v>
      </c>
      <c r="AT80" s="170">
        <f t="shared" ref="AT80:AV87" si="3">AQ80/1000</f>
        <v>12013.19</v>
      </c>
      <c r="AU80" s="170">
        <f t="shared" si="3"/>
        <v>11016.323</v>
      </c>
      <c r="AV80" s="170">
        <f t="shared" si="3"/>
        <v>529.47699999999998</v>
      </c>
    </row>
    <row r="81" spans="42:48">
      <c r="AP81" s="169" t="s">
        <v>162</v>
      </c>
      <c r="AQ81" s="170">
        <v>14535390</v>
      </c>
      <c r="AR81" s="170">
        <v>13367321</v>
      </c>
      <c r="AS81" s="171">
        <v>672338</v>
      </c>
      <c r="AT81" s="170">
        <f t="shared" si="3"/>
        <v>14535.39</v>
      </c>
      <c r="AU81" s="170">
        <f t="shared" si="3"/>
        <v>13367.321</v>
      </c>
      <c r="AV81" s="170">
        <f t="shared" si="3"/>
        <v>672.33799999999997</v>
      </c>
    </row>
    <row r="82" spans="42:48">
      <c r="AP82" s="169" t="s">
        <v>166</v>
      </c>
      <c r="AQ82" s="180">
        <v>13986038</v>
      </c>
      <c r="AR82" s="180">
        <v>12836457</v>
      </c>
      <c r="AS82" s="181">
        <v>640597</v>
      </c>
      <c r="AT82" s="170">
        <f t="shared" si="3"/>
        <v>13986.038</v>
      </c>
      <c r="AU82" s="170">
        <f t="shared" si="3"/>
        <v>12836.457</v>
      </c>
      <c r="AV82" s="170">
        <f t="shared" si="3"/>
        <v>640.59699999999998</v>
      </c>
    </row>
    <row r="83" spans="42:48">
      <c r="AP83" s="169" t="s">
        <v>167</v>
      </c>
      <c r="AQ83" s="170">
        <v>12828289</v>
      </c>
      <c r="AR83" s="170">
        <v>12047414</v>
      </c>
      <c r="AS83" s="171">
        <v>441537</v>
      </c>
      <c r="AT83" s="170">
        <f t="shared" si="3"/>
        <v>12828.289000000001</v>
      </c>
      <c r="AU83" s="170">
        <f t="shared" si="3"/>
        <v>12047.414000000001</v>
      </c>
      <c r="AV83" s="170">
        <f t="shared" si="3"/>
        <v>441.53699999999998</v>
      </c>
    </row>
    <row r="84" spans="42:48">
      <c r="AP84" s="172" t="s">
        <v>163</v>
      </c>
      <c r="AQ84" s="170">
        <v>13239672</v>
      </c>
      <c r="AR84" s="170">
        <v>12483620</v>
      </c>
      <c r="AS84" s="171">
        <v>288851</v>
      </c>
      <c r="AT84" s="170">
        <f t="shared" si="3"/>
        <v>13239.672</v>
      </c>
      <c r="AU84" s="170">
        <f t="shared" si="3"/>
        <v>12483.62</v>
      </c>
      <c r="AV84" s="170">
        <f t="shared" si="3"/>
        <v>288.851</v>
      </c>
    </row>
    <row r="85" spans="42:48">
      <c r="AP85" s="172" t="s">
        <v>177</v>
      </c>
      <c r="AQ85" s="170">
        <v>15149333</v>
      </c>
      <c r="AR85" s="170">
        <v>14134246</v>
      </c>
      <c r="AS85" s="171">
        <v>523034</v>
      </c>
      <c r="AT85" s="170">
        <f t="shared" si="3"/>
        <v>15149.333000000001</v>
      </c>
      <c r="AU85" s="170">
        <f t="shared" si="3"/>
        <v>14134.245999999999</v>
      </c>
      <c r="AV85" s="170">
        <f t="shared" si="3"/>
        <v>523.03399999999999</v>
      </c>
    </row>
    <row r="86" spans="42:48">
      <c r="AP86" s="172" t="s">
        <v>168</v>
      </c>
      <c r="AQ86" s="170">
        <v>9956771</v>
      </c>
      <c r="AR86" s="170">
        <v>9383149</v>
      </c>
      <c r="AS86" s="171">
        <v>316338</v>
      </c>
      <c r="AT86" s="170">
        <f t="shared" si="3"/>
        <v>9956.7710000000006</v>
      </c>
      <c r="AU86" s="170">
        <f t="shared" si="3"/>
        <v>9383.1489999999994</v>
      </c>
      <c r="AV86" s="170">
        <f t="shared" si="3"/>
        <v>316.33800000000002</v>
      </c>
    </row>
    <row r="87" spans="42:48">
      <c r="AP87" s="172" t="s">
        <v>170</v>
      </c>
      <c r="AQ87" s="170">
        <v>14340478</v>
      </c>
      <c r="AR87" s="170">
        <v>13514628</v>
      </c>
      <c r="AS87" s="171">
        <v>475403</v>
      </c>
      <c r="AT87" s="170">
        <f t="shared" si="3"/>
        <v>14340.477999999999</v>
      </c>
      <c r="AU87" s="170">
        <f t="shared" si="3"/>
        <v>13514.628000000001</v>
      </c>
      <c r="AV87" s="170">
        <f t="shared" si="3"/>
        <v>475.40300000000002</v>
      </c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colBreaks count="1" manualBreakCount="1">
    <brk id="14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G23"/>
  <sheetViews>
    <sheetView view="pageBreakPreview" zoomScaleNormal="100" zoomScaleSheetLayoutView="100" workbookViewId="0">
      <selection sqref="A1:E1"/>
    </sheetView>
  </sheetViews>
  <sheetFormatPr defaultColWidth="9.5" defaultRowHeight="16.2"/>
  <cols>
    <col min="1" max="25" width="9.5" style="110"/>
    <col min="26" max="26" width="12.5" style="110" customWidth="1"/>
    <col min="27" max="27" width="9.5" style="110"/>
    <col min="28" max="28" width="6" style="110" customWidth="1"/>
    <col min="29" max="29" width="12.796875" style="110" customWidth="1"/>
    <col min="30" max="281" width="9.5" style="110"/>
    <col min="282" max="282" width="12.5" style="110" customWidth="1"/>
    <col min="283" max="283" width="9.5" style="110"/>
    <col min="284" max="284" width="6" style="110" customWidth="1"/>
    <col min="285" max="285" width="12.796875" style="110" customWidth="1"/>
    <col min="286" max="537" width="9.5" style="110"/>
    <col min="538" max="538" width="12.5" style="110" customWidth="1"/>
    <col min="539" max="539" width="9.5" style="110"/>
    <col min="540" max="540" width="6" style="110" customWidth="1"/>
    <col min="541" max="541" width="12.796875" style="110" customWidth="1"/>
    <col min="542" max="793" width="9.5" style="110"/>
    <col min="794" max="794" width="12.5" style="110" customWidth="1"/>
    <col min="795" max="795" width="9.5" style="110"/>
    <col min="796" max="796" width="6" style="110" customWidth="1"/>
    <col min="797" max="797" width="12.796875" style="110" customWidth="1"/>
    <col min="798" max="1049" width="9.5" style="110"/>
    <col min="1050" max="1050" width="12.5" style="110" customWidth="1"/>
    <col min="1051" max="1051" width="9.5" style="110"/>
    <col min="1052" max="1052" width="6" style="110" customWidth="1"/>
    <col min="1053" max="1053" width="12.796875" style="110" customWidth="1"/>
    <col min="1054" max="1305" width="9.5" style="110"/>
    <col min="1306" max="1306" width="12.5" style="110" customWidth="1"/>
    <col min="1307" max="1307" width="9.5" style="110"/>
    <col min="1308" max="1308" width="6" style="110" customWidth="1"/>
    <col min="1309" max="1309" width="12.796875" style="110" customWidth="1"/>
    <col min="1310" max="1561" width="9.5" style="110"/>
    <col min="1562" max="1562" width="12.5" style="110" customWidth="1"/>
    <col min="1563" max="1563" width="9.5" style="110"/>
    <col min="1564" max="1564" width="6" style="110" customWidth="1"/>
    <col min="1565" max="1565" width="12.796875" style="110" customWidth="1"/>
    <col min="1566" max="1817" width="9.5" style="110"/>
    <col min="1818" max="1818" width="12.5" style="110" customWidth="1"/>
    <col min="1819" max="1819" width="9.5" style="110"/>
    <col min="1820" max="1820" width="6" style="110" customWidth="1"/>
    <col min="1821" max="1821" width="12.796875" style="110" customWidth="1"/>
    <col min="1822" max="2073" width="9.5" style="110"/>
    <col min="2074" max="2074" width="12.5" style="110" customWidth="1"/>
    <col min="2075" max="2075" width="9.5" style="110"/>
    <col min="2076" max="2076" width="6" style="110" customWidth="1"/>
    <col min="2077" max="2077" width="12.796875" style="110" customWidth="1"/>
    <col min="2078" max="2329" width="9.5" style="110"/>
    <col min="2330" max="2330" width="12.5" style="110" customWidth="1"/>
    <col min="2331" max="2331" width="9.5" style="110"/>
    <col min="2332" max="2332" width="6" style="110" customWidth="1"/>
    <col min="2333" max="2333" width="12.796875" style="110" customWidth="1"/>
    <col min="2334" max="2585" width="9.5" style="110"/>
    <col min="2586" max="2586" width="12.5" style="110" customWidth="1"/>
    <col min="2587" max="2587" width="9.5" style="110"/>
    <col min="2588" max="2588" width="6" style="110" customWidth="1"/>
    <col min="2589" max="2589" width="12.796875" style="110" customWidth="1"/>
    <col min="2590" max="2841" width="9.5" style="110"/>
    <col min="2842" max="2842" width="12.5" style="110" customWidth="1"/>
    <col min="2843" max="2843" width="9.5" style="110"/>
    <col min="2844" max="2844" width="6" style="110" customWidth="1"/>
    <col min="2845" max="2845" width="12.796875" style="110" customWidth="1"/>
    <col min="2846" max="3097" width="9.5" style="110"/>
    <col min="3098" max="3098" width="12.5" style="110" customWidth="1"/>
    <col min="3099" max="3099" width="9.5" style="110"/>
    <col min="3100" max="3100" width="6" style="110" customWidth="1"/>
    <col min="3101" max="3101" width="12.796875" style="110" customWidth="1"/>
    <col min="3102" max="3353" width="9.5" style="110"/>
    <col min="3354" max="3354" width="12.5" style="110" customWidth="1"/>
    <col min="3355" max="3355" width="9.5" style="110"/>
    <col min="3356" max="3356" width="6" style="110" customWidth="1"/>
    <col min="3357" max="3357" width="12.796875" style="110" customWidth="1"/>
    <col min="3358" max="3609" width="9.5" style="110"/>
    <col min="3610" max="3610" width="12.5" style="110" customWidth="1"/>
    <col min="3611" max="3611" width="9.5" style="110"/>
    <col min="3612" max="3612" width="6" style="110" customWidth="1"/>
    <col min="3613" max="3613" width="12.796875" style="110" customWidth="1"/>
    <col min="3614" max="3865" width="9.5" style="110"/>
    <col min="3866" max="3866" width="12.5" style="110" customWidth="1"/>
    <col min="3867" max="3867" width="9.5" style="110"/>
    <col min="3868" max="3868" width="6" style="110" customWidth="1"/>
    <col min="3869" max="3869" width="12.796875" style="110" customWidth="1"/>
    <col min="3870" max="4121" width="9.5" style="110"/>
    <col min="4122" max="4122" width="12.5" style="110" customWidth="1"/>
    <col min="4123" max="4123" width="9.5" style="110"/>
    <col min="4124" max="4124" width="6" style="110" customWidth="1"/>
    <col min="4125" max="4125" width="12.796875" style="110" customWidth="1"/>
    <col min="4126" max="4377" width="9.5" style="110"/>
    <col min="4378" max="4378" width="12.5" style="110" customWidth="1"/>
    <col min="4379" max="4379" width="9.5" style="110"/>
    <col min="4380" max="4380" width="6" style="110" customWidth="1"/>
    <col min="4381" max="4381" width="12.796875" style="110" customWidth="1"/>
    <col min="4382" max="4633" width="9.5" style="110"/>
    <col min="4634" max="4634" width="12.5" style="110" customWidth="1"/>
    <col min="4635" max="4635" width="9.5" style="110"/>
    <col min="4636" max="4636" width="6" style="110" customWidth="1"/>
    <col min="4637" max="4637" width="12.796875" style="110" customWidth="1"/>
    <col min="4638" max="4889" width="9.5" style="110"/>
    <col min="4890" max="4890" width="12.5" style="110" customWidth="1"/>
    <col min="4891" max="4891" width="9.5" style="110"/>
    <col min="4892" max="4892" width="6" style="110" customWidth="1"/>
    <col min="4893" max="4893" width="12.796875" style="110" customWidth="1"/>
    <col min="4894" max="5145" width="9.5" style="110"/>
    <col min="5146" max="5146" width="12.5" style="110" customWidth="1"/>
    <col min="5147" max="5147" width="9.5" style="110"/>
    <col min="5148" max="5148" width="6" style="110" customWidth="1"/>
    <col min="5149" max="5149" width="12.796875" style="110" customWidth="1"/>
    <col min="5150" max="5401" width="9.5" style="110"/>
    <col min="5402" max="5402" width="12.5" style="110" customWidth="1"/>
    <col min="5403" max="5403" width="9.5" style="110"/>
    <col min="5404" max="5404" width="6" style="110" customWidth="1"/>
    <col min="5405" max="5405" width="12.796875" style="110" customWidth="1"/>
    <col min="5406" max="5657" width="9.5" style="110"/>
    <col min="5658" max="5658" width="12.5" style="110" customWidth="1"/>
    <col min="5659" max="5659" width="9.5" style="110"/>
    <col min="5660" max="5660" width="6" style="110" customWidth="1"/>
    <col min="5661" max="5661" width="12.796875" style="110" customWidth="1"/>
    <col min="5662" max="5913" width="9.5" style="110"/>
    <col min="5914" max="5914" width="12.5" style="110" customWidth="1"/>
    <col min="5915" max="5915" width="9.5" style="110"/>
    <col min="5916" max="5916" width="6" style="110" customWidth="1"/>
    <col min="5917" max="5917" width="12.796875" style="110" customWidth="1"/>
    <col min="5918" max="6169" width="9.5" style="110"/>
    <col min="6170" max="6170" width="12.5" style="110" customWidth="1"/>
    <col min="6171" max="6171" width="9.5" style="110"/>
    <col min="6172" max="6172" width="6" style="110" customWidth="1"/>
    <col min="6173" max="6173" width="12.796875" style="110" customWidth="1"/>
    <col min="6174" max="6425" width="9.5" style="110"/>
    <col min="6426" max="6426" width="12.5" style="110" customWidth="1"/>
    <col min="6427" max="6427" width="9.5" style="110"/>
    <col min="6428" max="6428" width="6" style="110" customWidth="1"/>
    <col min="6429" max="6429" width="12.796875" style="110" customWidth="1"/>
    <col min="6430" max="6681" width="9.5" style="110"/>
    <col min="6682" max="6682" width="12.5" style="110" customWidth="1"/>
    <col min="6683" max="6683" width="9.5" style="110"/>
    <col min="6684" max="6684" width="6" style="110" customWidth="1"/>
    <col min="6685" max="6685" width="12.796875" style="110" customWidth="1"/>
    <col min="6686" max="6937" width="9.5" style="110"/>
    <col min="6938" max="6938" width="12.5" style="110" customWidth="1"/>
    <col min="6939" max="6939" width="9.5" style="110"/>
    <col min="6940" max="6940" width="6" style="110" customWidth="1"/>
    <col min="6941" max="6941" width="12.796875" style="110" customWidth="1"/>
    <col min="6942" max="7193" width="9.5" style="110"/>
    <col min="7194" max="7194" width="12.5" style="110" customWidth="1"/>
    <col min="7195" max="7195" width="9.5" style="110"/>
    <col min="7196" max="7196" width="6" style="110" customWidth="1"/>
    <col min="7197" max="7197" width="12.796875" style="110" customWidth="1"/>
    <col min="7198" max="7449" width="9.5" style="110"/>
    <col min="7450" max="7450" width="12.5" style="110" customWidth="1"/>
    <col min="7451" max="7451" width="9.5" style="110"/>
    <col min="7452" max="7452" width="6" style="110" customWidth="1"/>
    <col min="7453" max="7453" width="12.796875" style="110" customWidth="1"/>
    <col min="7454" max="7705" width="9.5" style="110"/>
    <col min="7706" max="7706" width="12.5" style="110" customWidth="1"/>
    <col min="7707" max="7707" width="9.5" style="110"/>
    <col min="7708" max="7708" width="6" style="110" customWidth="1"/>
    <col min="7709" max="7709" width="12.796875" style="110" customWidth="1"/>
    <col min="7710" max="7961" width="9.5" style="110"/>
    <col min="7962" max="7962" width="12.5" style="110" customWidth="1"/>
    <col min="7963" max="7963" width="9.5" style="110"/>
    <col min="7964" max="7964" width="6" style="110" customWidth="1"/>
    <col min="7965" max="7965" width="12.796875" style="110" customWidth="1"/>
    <col min="7966" max="8217" width="9.5" style="110"/>
    <col min="8218" max="8218" width="12.5" style="110" customWidth="1"/>
    <col min="8219" max="8219" width="9.5" style="110"/>
    <col min="8220" max="8220" width="6" style="110" customWidth="1"/>
    <col min="8221" max="8221" width="12.796875" style="110" customWidth="1"/>
    <col min="8222" max="8473" width="9.5" style="110"/>
    <col min="8474" max="8474" width="12.5" style="110" customWidth="1"/>
    <col min="8475" max="8475" width="9.5" style="110"/>
    <col min="8476" max="8476" width="6" style="110" customWidth="1"/>
    <col min="8477" max="8477" width="12.796875" style="110" customWidth="1"/>
    <col min="8478" max="8729" width="9.5" style="110"/>
    <col min="8730" max="8730" width="12.5" style="110" customWidth="1"/>
    <col min="8731" max="8731" width="9.5" style="110"/>
    <col min="8732" max="8732" width="6" style="110" customWidth="1"/>
    <col min="8733" max="8733" width="12.796875" style="110" customWidth="1"/>
    <col min="8734" max="8985" width="9.5" style="110"/>
    <col min="8986" max="8986" width="12.5" style="110" customWidth="1"/>
    <col min="8987" max="8987" width="9.5" style="110"/>
    <col min="8988" max="8988" width="6" style="110" customWidth="1"/>
    <col min="8989" max="8989" width="12.796875" style="110" customWidth="1"/>
    <col min="8990" max="9241" width="9.5" style="110"/>
    <col min="9242" max="9242" width="12.5" style="110" customWidth="1"/>
    <col min="9243" max="9243" width="9.5" style="110"/>
    <col min="9244" max="9244" width="6" style="110" customWidth="1"/>
    <col min="9245" max="9245" width="12.796875" style="110" customWidth="1"/>
    <col min="9246" max="9497" width="9.5" style="110"/>
    <col min="9498" max="9498" width="12.5" style="110" customWidth="1"/>
    <col min="9499" max="9499" width="9.5" style="110"/>
    <col min="9500" max="9500" width="6" style="110" customWidth="1"/>
    <col min="9501" max="9501" width="12.796875" style="110" customWidth="1"/>
    <col min="9502" max="9753" width="9.5" style="110"/>
    <col min="9754" max="9754" width="12.5" style="110" customWidth="1"/>
    <col min="9755" max="9755" width="9.5" style="110"/>
    <col min="9756" max="9756" width="6" style="110" customWidth="1"/>
    <col min="9757" max="9757" width="12.796875" style="110" customWidth="1"/>
    <col min="9758" max="10009" width="9.5" style="110"/>
    <col min="10010" max="10010" width="12.5" style="110" customWidth="1"/>
    <col min="10011" max="10011" width="9.5" style="110"/>
    <col min="10012" max="10012" width="6" style="110" customWidth="1"/>
    <col min="10013" max="10013" width="12.796875" style="110" customWidth="1"/>
    <col min="10014" max="10265" width="9.5" style="110"/>
    <col min="10266" max="10266" width="12.5" style="110" customWidth="1"/>
    <col min="10267" max="10267" width="9.5" style="110"/>
    <col min="10268" max="10268" width="6" style="110" customWidth="1"/>
    <col min="10269" max="10269" width="12.796875" style="110" customWidth="1"/>
    <col min="10270" max="10521" width="9.5" style="110"/>
    <col min="10522" max="10522" width="12.5" style="110" customWidth="1"/>
    <col min="10523" max="10523" width="9.5" style="110"/>
    <col min="10524" max="10524" width="6" style="110" customWidth="1"/>
    <col min="10525" max="10525" width="12.796875" style="110" customWidth="1"/>
    <col min="10526" max="10777" width="9.5" style="110"/>
    <col min="10778" max="10778" width="12.5" style="110" customWidth="1"/>
    <col min="10779" max="10779" width="9.5" style="110"/>
    <col min="10780" max="10780" width="6" style="110" customWidth="1"/>
    <col min="10781" max="10781" width="12.796875" style="110" customWidth="1"/>
    <col min="10782" max="11033" width="9.5" style="110"/>
    <col min="11034" max="11034" width="12.5" style="110" customWidth="1"/>
    <col min="11035" max="11035" width="9.5" style="110"/>
    <col min="11036" max="11036" width="6" style="110" customWidth="1"/>
    <col min="11037" max="11037" width="12.796875" style="110" customWidth="1"/>
    <col min="11038" max="11289" width="9.5" style="110"/>
    <col min="11290" max="11290" width="12.5" style="110" customWidth="1"/>
    <col min="11291" max="11291" width="9.5" style="110"/>
    <col min="11292" max="11292" width="6" style="110" customWidth="1"/>
    <col min="11293" max="11293" width="12.796875" style="110" customWidth="1"/>
    <col min="11294" max="11545" width="9.5" style="110"/>
    <col min="11546" max="11546" width="12.5" style="110" customWidth="1"/>
    <col min="11547" max="11547" width="9.5" style="110"/>
    <col min="11548" max="11548" width="6" style="110" customWidth="1"/>
    <col min="11549" max="11549" width="12.796875" style="110" customWidth="1"/>
    <col min="11550" max="11801" width="9.5" style="110"/>
    <col min="11802" max="11802" width="12.5" style="110" customWidth="1"/>
    <col min="11803" max="11803" width="9.5" style="110"/>
    <col min="11804" max="11804" width="6" style="110" customWidth="1"/>
    <col min="11805" max="11805" width="12.796875" style="110" customWidth="1"/>
    <col min="11806" max="12057" width="9.5" style="110"/>
    <col min="12058" max="12058" width="12.5" style="110" customWidth="1"/>
    <col min="12059" max="12059" width="9.5" style="110"/>
    <col min="12060" max="12060" width="6" style="110" customWidth="1"/>
    <col min="12061" max="12061" width="12.796875" style="110" customWidth="1"/>
    <col min="12062" max="12313" width="9.5" style="110"/>
    <col min="12314" max="12314" width="12.5" style="110" customWidth="1"/>
    <col min="12315" max="12315" width="9.5" style="110"/>
    <col min="12316" max="12316" width="6" style="110" customWidth="1"/>
    <col min="12317" max="12317" width="12.796875" style="110" customWidth="1"/>
    <col min="12318" max="12569" width="9.5" style="110"/>
    <col min="12570" max="12570" width="12.5" style="110" customWidth="1"/>
    <col min="12571" max="12571" width="9.5" style="110"/>
    <col min="12572" max="12572" width="6" style="110" customWidth="1"/>
    <col min="12573" max="12573" width="12.796875" style="110" customWidth="1"/>
    <col min="12574" max="12825" width="9.5" style="110"/>
    <col min="12826" max="12826" width="12.5" style="110" customWidth="1"/>
    <col min="12827" max="12827" width="9.5" style="110"/>
    <col min="12828" max="12828" width="6" style="110" customWidth="1"/>
    <col min="12829" max="12829" width="12.796875" style="110" customWidth="1"/>
    <col min="12830" max="13081" width="9.5" style="110"/>
    <col min="13082" max="13082" width="12.5" style="110" customWidth="1"/>
    <col min="13083" max="13083" width="9.5" style="110"/>
    <col min="13084" max="13084" width="6" style="110" customWidth="1"/>
    <col min="13085" max="13085" width="12.796875" style="110" customWidth="1"/>
    <col min="13086" max="13337" width="9.5" style="110"/>
    <col min="13338" max="13338" width="12.5" style="110" customWidth="1"/>
    <col min="13339" max="13339" width="9.5" style="110"/>
    <col min="13340" max="13340" width="6" style="110" customWidth="1"/>
    <col min="13341" max="13341" width="12.796875" style="110" customWidth="1"/>
    <col min="13342" max="13593" width="9.5" style="110"/>
    <col min="13594" max="13594" width="12.5" style="110" customWidth="1"/>
    <col min="13595" max="13595" width="9.5" style="110"/>
    <col min="13596" max="13596" width="6" style="110" customWidth="1"/>
    <col min="13597" max="13597" width="12.796875" style="110" customWidth="1"/>
    <col min="13598" max="13849" width="9.5" style="110"/>
    <col min="13850" max="13850" width="12.5" style="110" customWidth="1"/>
    <col min="13851" max="13851" width="9.5" style="110"/>
    <col min="13852" max="13852" width="6" style="110" customWidth="1"/>
    <col min="13853" max="13853" width="12.796875" style="110" customWidth="1"/>
    <col min="13854" max="14105" width="9.5" style="110"/>
    <col min="14106" max="14106" width="12.5" style="110" customWidth="1"/>
    <col min="14107" max="14107" width="9.5" style="110"/>
    <col min="14108" max="14108" width="6" style="110" customWidth="1"/>
    <col min="14109" max="14109" width="12.796875" style="110" customWidth="1"/>
    <col min="14110" max="14361" width="9.5" style="110"/>
    <col min="14362" max="14362" width="12.5" style="110" customWidth="1"/>
    <col min="14363" max="14363" width="9.5" style="110"/>
    <col min="14364" max="14364" width="6" style="110" customWidth="1"/>
    <col min="14365" max="14365" width="12.796875" style="110" customWidth="1"/>
    <col min="14366" max="14617" width="9.5" style="110"/>
    <col min="14618" max="14618" width="12.5" style="110" customWidth="1"/>
    <col min="14619" max="14619" width="9.5" style="110"/>
    <col min="14620" max="14620" width="6" style="110" customWidth="1"/>
    <col min="14621" max="14621" width="12.796875" style="110" customWidth="1"/>
    <col min="14622" max="14873" width="9.5" style="110"/>
    <col min="14874" max="14874" width="12.5" style="110" customWidth="1"/>
    <col min="14875" max="14875" width="9.5" style="110"/>
    <col min="14876" max="14876" width="6" style="110" customWidth="1"/>
    <col min="14877" max="14877" width="12.796875" style="110" customWidth="1"/>
    <col min="14878" max="15129" width="9.5" style="110"/>
    <col min="15130" max="15130" width="12.5" style="110" customWidth="1"/>
    <col min="15131" max="15131" width="9.5" style="110"/>
    <col min="15132" max="15132" width="6" style="110" customWidth="1"/>
    <col min="15133" max="15133" width="12.796875" style="110" customWidth="1"/>
    <col min="15134" max="15385" width="9.5" style="110"/>
    <col min="15386" max="15386" width="12.5" style="110" customWidth="1"/>
    <col min="15387" max="15387" width="9.5" style="110"/>
    <col min="15388" max="15388" width="6" style="110" customWidth="1"/>
    <col min="15389" max="15389" width="12.796875" style="110" customWidth="1"/>
    <col min="15390" max="15641" width="9.5" style="110"/>
    <col min="15642" max="15642" width="12.5" style="110" customWidth="1"/>
    <col min="15643" max="15643" width="9.5" style="110"/>
    <col min="15644" max="15644" width="6" style="110" customWidth="1"/>
    <col min="15645" max="15645" width="12.796875" style="110" customWidth="1"/>
    <col min="15646" max="15897" width="9.5" style="110"/>
    <col min="15898" max="15898" width="12.5" style="110" customWidth="1"/>
    <col min="15899" max="15899" width="9.5" style="110"/>
    <col min="15900" max="15900" width="6" style="110" customWidth="1"/>
    <col min="15901" max="15901" width="12.796875" style="110" customWidth="1"/>
    <col min="15902" max="16153" width="9.5" style="110"/>
    <col min="16154" max="16154" width="12.5" style="110" customWidth="1"/>
    <col min="16155" max="16155" width="9.5" style="110"/>
    <col min="16156" max="16156" width="6" style="110" customWidth="1"/>
    <col min="16157" max="16157" width="12.796875" style="110" customWidth="1"/>
    <col min="16158" max="16384" width="9.5" style="110"/>
  </cols>
  <sheetData>
    <row r="1" spans="1:33" ht="39.75" customHeight="1">
      <c r="A1" s="207" t="s">
        <v>186</v>
      </c>
      <c r="B1" s="207"/>
      <c r="C1" s="207"/>
      <c r="D1" s="207"/>
      <c r="E1" s="207"/>
      <c r="F1" s="207"/>
      <c r="G1" s="207"/>
      <c r="H1" s="207"/>
      <c r="I1" s="207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</row>
    <row r="2" spans="1:33" ht="16.5" customHeight="1">
      <c r="A2" s="208" t="s">
        <v>187</v>
      </c>
      <c r="B2" s="208"/>
      <c r="C2" s="208"/>
      <c r="D2" s="208"/>
      <c r="E2" s="208"/>
      <c r="F2" s="208"/>
      <c r="G2" s="208"/>
      <c r="H2" s="208"/>
      <c r="I2" s="208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56" t="s">
        <v>153</v>
      </c>
      <c r="AA2" s="156"/>
      <c r="AB2" s="156"/>
      <c r="AC2" s="156" t="s">
        <v>154</v>
      </c>
      <c r="AD2" s="156"/>
      <c r="AE2" s="156"/>
      <c r="AF2" s="156" t="s">
        <v>135</v>
      </c>
      <c r="AG2" s="156"/>
    </row>
    <row r="3" spans="1:33" ht="19.5" customHeight="1">
      <c r="Z3" s="156" t="s">
        <v>155</v>
      </c>
      <c r="AA3" s="157">
        <f>'[7]彙總表 1（新聞稿）'!E18</f>
        <v>93.70803332909091</v>
      </c>
      <c r="AB3" s="156"/>
      <c r="AC3" s="156" t="s">
        <v>1</v>
      </c>
      <c r="AD3" s="158">
        <f>'[7]彙總表 1（新聞稿）'!C46/'[7]彙總表 1（新聞稿）'!D46</f>
        <v>0.62373910083786743</v>
      </c>
      <c r="AE3" s="156"/>
      <c r="AF3" s="156" t="s">
        <v>188</v>
      </c>
      <c r="AG3" s="157">
        <f>'[7]表4銀行別(需排序)'!O50</f>
        <v>77.113180197410799</v>
      </c>
    </row>
    <row r="4" spans="1:33" ht="36" customHeight="1">
      <c r="Z4" s="156" t="s">
        <v>156</v>
      </c>
      <c r="AA4" s="157">
        <f>'[7]彙總表 1（新聞稿）'!E7</f>
        <v>3.26</v>
      </c>
      <c r="AB4" s="156"/>
      <c r="AC4" s="156" t="s">
        <v>189</v>
      </c>
      <c r="AD4" s="158">
        <f>'[7]彙總表 1（新聞稿）'!B46/'[7]彙總表 1（新聞稿）'!D46</f>
        <v>0.37626089916213262</v>
      </c>
      <c r="AE4" s="156"/>
      <c r="AF4" s="159" t="s">
        <v>157</v>
      </c>
      <c r="AG4" s="157">
        <f>'[7]表4銀行別(需排序)'!O86</f>
        <v>22.886819802589205</v>
      </c>
    </row>
    <row r="5" spans="1:33">
      <c r="Z5" s="156" t="s">
        <v>158</v>
      </c>
      <c r="AA5" s="157">
        <f>'[7]彙總表 1（新聞稿）'!E30</f>
        <v>2.6759129474559948</v>
      </c>
      <c r="AB5" s="156"/>
      <c r="AC5" s="156"/>
      <c r="AD5" s="156"/>
      <c r="AE5" s="156"/>
      <c r="AF5" s="156"/>
      <c r="AG5" s="156"/>
    </row>
    <row r="6" spans="1:33">
      <c r="Z6" s="156" t="s">
        <v>159</v>
      </c>
      <c r="AA6" s="157">
        <f>'[7]彙總表 1（新聞稿）'!E33</f>
        <v>0.3252279946107966</v>
      </c>
      <c r="AB6" s="156"/>
      <c r="AC6" s="156"/>
      <c r="AD6" s="156"/>
      <c r="AE6" s="156"/>
      <c r="AF6" s="156"/>
      <c r="AG6" s="156"/>
    </row>
    <row r="7" spans="1:33">
      <c r="Z7" s="156" t="s">
        <v>160</v>
      </c>
      <c r="AA7" s="157">
        <f>'[7]彙總表 1（新聞稿）'!E37</f>
        <v>2.427536312321945E-2</v>
      </c>
      <c r="AB7" s="156"/>
      <c r="AC7" s="156"/>
      <c r="AD7" s="156"/>
      <c r="AE7" s="156"/>
      <c r="AF7" s="156"/>
      <c r="AG7" s="156"/>
    </row>
    <row r="11" spans="1:33">
      <c r="Z11" s="160"/>
    </row>
    <row r="12" spans="1:33">
      <c r="Z12" s="160"/>
    </row>
    <row r="13" spans="1:33">
      <c r="AA13" s="167"/>
    </row>
    <row r="22" spans="1:25" ht="14.4" customHeight="1"/>
    <row r="23" spans="1:25" ht="22.2">
      <c r="A23" s="208" t="s">
        <v>135</v>
      </c>
      <c r="B23" s="208"/>
      <c r="C23" s="208"/>
      <c r="D23" s="208"/>
      <c r="E23" s="208"/>
      <c r="F23" s="208"/>
      <c r="G23" s="208"/>
      <c r="H23" s="208"/>
      <c r="I23" s="208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</row>
  </sheetData>
  <mergeCells count="3">
    <mergeCell ref="A1:I1"/>
    <mergeCell ref="A2:I2"/>
    <mergeCell ref="A23:I23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colBreaks count="1" manualBreakCount="1">
    <brk id="2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附表 1(外值)</vt:lpstr>
      <vt:lpstr>附表2 (外比)</vt:lpstr>
      <vt:lpstr> 附表3</vt:lpstr>
      <vt:lpstr>附圖1</vt:lpstr>
      <vt:lpstr>附圖2</vt:lpstr>
      <vt:lpstr>'附表 1(外值)'!Print_Area</vt:lpstr>
      <vt:lpstr>'附表2 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2015-06-10T02:01:33Z</cp:lastPrinted>
  <dcterms:created xsi:type="dcterms:W3CDTF">1998-06-12T06:17:19Z</dcterms:created>
  <dcterms:modified xsi:type="dcterms:W3CDTF">2015-06-10T02:01:36Z</dcterms:modified>
</cp:coreProperties>
</file>