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1128" windowWidth="15360" windowHeight="8340" tabRatio="831" activeTab="7"/>
  </bookViews>
  <sheets>
    <sheet name="產物保險公司 " sheetId="1" r:id="rId1"/>
    <sheet name="資負表" sheetId="2" r:id="rId2"/>
    <sheet name="產險圖" sheetId="3" r:id="rId3"/>
    <sheet name="收支損益" sheetId="4" r:id="rId4"/>
    <sheet name="稅前純益統計表" sheetId="5" r:id="rId5"/>
    <sheet name="保險負債" sheetId="6" r:id="rId6"/>
    <sheet name="業主權益" sheetId="7" r:id="rId7"/>
    <sheet name="政府債券投資" sheetId="8" r:id="rId8"/>
    <sheet name="其他有價證券" sheetId="9" r:id="rId9"/>
    <sheet name="不動產投資" sheetId="10" r:id="rId10"/>
    <sheet name="營運比率" sheetId="11" r:id="rId11"/>
    <sheet name="Sheet1" sheetId="12" r:id="rId12"/>
  </sheets>
  <definedNames>
    <definedName name="_xlnm.Print_Area" localSheetId="3">'收支損益'!$A$1:$D$47</definedName>
  </definedNames>
  <calcPr fullCalcOnLoad="1"/>
</workbook>
</file>

<file path=xl/sharedStrings.xml><?xml version="1.0" encoding="utf-8"?>
<sst xmlns="http://schemas.openxmlformats.org/spreadsheetml/2006/main" count="338" uniqueCount="202">
  <si>
    <t>(一)資產負債</t>
  </si>
  <si>
    <t>單位：新臺幣百萬元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</si>
  <si>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</si>
  <si>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</si>
  <si>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</si>
  <si>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</si>
  <si>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</si>
  <si>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</si>
  <si>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資產合計</t>
  </si>
  <si>
    <t>負  債</t>
  </si>
  <si>
    <t xml:space="preserve">    負債合計</t>
  </si>
  <si>
    <t>業主權益</t>
  </si>
  <si>
    <t xml:space="preserve">    業主權益合計</t>
  </si>
  <si>
    <t xml:space="preserve">    負債及業主權益合計</t>
  </si>
  <si>
    <t>(二)收支損益</t>
  </si>
  <si>
    <t>營業收入</t>
  </si>
  <si>
    <t>公             司             別</t>
  </si>
  <si>
    <t xml:space="preserve">    合　  　　　　　　　　　　　計</t>
  </si>
  <si>
    <t>(四)業主權益</t>
  </si>
  <si>
    <t>(五)有價證券投資</t>
  </si>
  <si>
    <t xml:space="preserve"> 1.政府債券</t>
  </si>
  <si>
    <t xml:space="preserve"> 註：政府債券包括公債及國庫券。</t>
  </si>
  <si>
    <t xml:space="preserve"> 2.其他有價證券投資</t>
  </si>
  <si>
    <t>(六)不動產投資</t>
  </si>
  <si>
    <t xml:space="preserve">    (1)負債占業主權益比率</t>
  </si>
  <si>
    <t xml:space="preserve">    (2)業主權益占資產總額比率</t>
  </si>
  <si>
    <t xml:space="preserve">    (3)稅前純益占業主權益比率</t>
  </si>
  <si>
    <t xml:space="preserve"> </t>
  </si>
  <si>
    <t xml:space="preserve">        </t>
  </si>
  <si>
    <r>
      <t>102</t>
    </r>
    <r>
      <rPr>
        <sz val="11"/>
        <rFont val="標楷體"/>
        <family val="4"/>
      </rPr>
      <t>年底</t>
    </r>
  </si>
  <si>
    <r>
      <t>102</t>
    </r>
    <r>
      <rPr>
        <sz val="10"/>
        <rFont val="標楷體"/>
        <family val="4"/>
      </rPr>
      <t>年底</t>
    </r>
  </si>
  <si>
    <r>
      <t xml:space="preserve">  </t>
    </r>
    <r>
      <rPr>
        <sz val="11"/>
        <rFont val="標楷體"/>
        <family val="4"/>
      </rPr>
      <t>現金及約當現金</t>
    </r>
  </si>
  <si>
    <r>
      <t xml:space="preserve">  </t>
    </r>
    <r>
      <rPr>
        <sz val="11"/>
        <rFont val="標楷體"/>
        <family val="4"/>
      </rPr>
      <t>應收款項</t>
    </r>
  </si>
  <si>
    <r>
      <t xml:space="preserve">  </t>
    </r>
    <r>
      <rPr>
        <sz val="11"/>
        <rFont val="標楷體"/>
        <family val="4"/>
      </rPr>
      <t>透過損益按公允價值衡量之金融資產</t>
    </r>
  </si>
  <si>
    <r>
      <t xml:space="preserve">  </t>
    </r>
    <r>
      <rPr>
        <sz val="11"/>
        <rFont val="標楷體"/>
        <family val="4"/>
      </rPr>
      <t>備供出售金融資產</t>
    </r>
  </si>
  <si>
    <r>
      <t xml:space="preserve">  </t>
    </r>
    <r>
      <rPr>
        <sz val="11"/>
        <rFont val="標楷體"/>
        <family val="4"/>
      </rPr>
      <t>避險之衍生金融資產</t>
    </r>
  </si>
  <si>
    <r>
      <t xml:space="preserve">  </t>
    </r>
    <r>
      <rPr>
        <sz val="11"/>
        <rFont val="標楷體"/>
        <family val="4"/>
      </rPr>
      <t>以成本衡量之金融資產</t>
    </r>
  </si>
  <si>
    <r>
      <t xml:space="preserve">  </t>
    </r>
    <r>
      <rPr>
        <sz val="11"/>
        <rFont val="標楷體"/>
        <family val="4"/>
      </rPr>
      <t>無活絡市場之債券投資</t>
    </r>
  </si>
  <si>
    <r>
      <t xml:space="preserve">  </t>
    </r>
    <r>
      <rPr>
        <sz val="11"/>
        <rFont val="標楷體"/>
        <family val="4"/>
      </rPr>
      <t>持有至到期日金融資產</t>
    </r>
  </si>
  <si>
    <r>
      <t xml:space="preserve">  </t>
    </r>
    <r>
      <rPr>
        <sz val="11"/>
        <rFont val="標楷體"/>
        <family val="4"/>
      </rPr>
      <t>採用權益法之投資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</si>
  <si>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</si>
  <si>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投資性不動產</t>
    </r>
  </si>
  <si>
    <r>
      <t xml:space="preserve">  </t>
    </r>
    <r>
      <rPr>
        <sz val="11"/>
        <rFont val="標楷體"/>
        <family val="4"/>
      </rPr>
      <t>放款</t>
    </r>
  </si>
  <si>
    <r>
      <t xml:space="preserve">  </t>
    </r>
    <r>
      <rPr>
        <sz val="11"/>
        <rFont val="標楷體"/>
        <family val="4"/>
      </rPr>
      <t>再保險合約資產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</si>
  <si>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</si>
  <si>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</si>
  <si>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</t>
    </r>
    <r>
      <rPr>
        <sz val="11"/>
        <rFont val="標楷體"/>
        <family val="4"/>
      </rPr>
      <t>短期債務</t>
    </r>
  </si>
  <si>
    <r>
      <t xml:space="preserve">  </t>
    </r>
    <r>
      <rPr>
        <sz val="11"/>
        <rFont val="標楷體"/>
        <family val="4"/>
      </rPr>
      <t>應付款項</t>
    </r>
  </si>
  <si>
    <r>
      <t xml:space="preserve">  </t>
    </r>
    <r>
      <rPr>
        <sz val="11"/>
        <rFont val="標楷體"/>
        <family val="4"/>
      </rPr>
      <t>透過損益按公允價值衡量之金融負債</t>
    </r>
  </si>
  <si>
    <r>
      <t xml:space="preserve">  </t>
    </r>
    <r>
      <rPr>
        <sz val="11"/>
        <rFont val="標楷體"/>
        <family val="4"/>
      </rPr>
      <t>避險之衍生金融負債</t>
    </r>
  </si>
  <si>
    <r>
      <t xml:space="preserve">  </t>
    </r>
    <r>
      <rPr>
        <sz val="11"/>
        <rFont val="標楷體"/>
        <family val="4"/>
      </rPr>
      <t>以成本衡量之金融負債</t>
    </r>
  </si>
  <si>
    <r>
      <t xml:space="preserve">  </t>
    </r>
    <r>
      <rPr>
        <sz val="11"/>
        <rFont val="標楷體"/>
        <family val="4"/>
      </rPr>
      <t>特別股負債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</si>
  <si>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</si>
  <si>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具金融商品性質之保險契約準備</t>
    </r>
  </si>
  <si>
    <r>
      <t xml:space="preserve">  </t>
    </r>
    <r>
      <rPr>
        <sz val="11"/>
        <rFont val="標楷體"/>
        <family val="4"/>
      </rPr>
      <t>外匯價格變動準備</t>
    </r>
  </si>
  <si>
    <r>
      <t xml:space="preserve">  </t>
    </r>
    <r>
      <rPr>
        <sz val="11"/>
        <rFont val="標楷體"/>
        <family val="4"/>
      </rPr>
      <t>負債準備</t>
    </r>
  </si>
  <si>
    <r>
      <t xml:space="preserve">  </t>
    </r>
    <r>
      <rPr>
        <sz val="11"/>
        <rFont val="標楷體"/>
        <family val="4"/>
      </rPr>
      <t>其他負債</t>
    </r>
  </si>
  <si>
    <t xml:space="preserve"> 保留盈餘</t>
  </si>
  <si>
    <t xml:space="preserve"> 其他權益</t>
  </si>
  <si>
    <r>
      <t xml:space="preserve">  </t>
    </r>
    <r>
      <rPr>
        <sz val="11"/>
        <rFont val="標楷體"/>
        <family val="4"/>
      </rPr>
      <t>保險負債</t>
    </r>
  </si>
  <si>
    <t xml:space="preserve">    自留滿期保費收入</t>
  </si>
  <si>
    <t xml:space="preserve">    淨投資損益</t>
  </si>
  <si>
    <t xml:space="preserve">      利息收入</t>
  </si>
  <si>
    <t xml:space="preserve">      備供出售金融資產之已實現損益</t>
  </si>
  <si>
    <t xml:space="preserve">      其他淨投資損益</t>
  </si>
  <si>
    <t xml:space="preserve">    其他營業收入</t>
  </si>
  <si>
    <t>102年</t>
  </si>
  <si>
    <t xml:space="preserve">    自留保險賠款與給付</t>
  </si>
  <si>
    <t xml:space="preserve">    具金融商品性質之保險契約準備淨變動</t>
  </si>
  <si>
    <t xml:space="preserve">    承保費用</t>
  </si>
  <si>
    <t xml:space="preserve">    佣金費用</t>
  </si>
  <si>
    <t xml:space="preserve">    其他營業成本</t>
  </si>
  <si>
    <t>所得稅(費用)利益</t>
  </si>
  <si>
    <t>本期淨利(淨損)</t>
  </si>
  <si>
    <t>本期綜合損益總額</t>
  </si>
  <si>
    <t>(三)保險負債</t>
  </si>
  <si>
    <t xml:space="preserve">   </t>
  </si>
  <si>
    <t>102年底</t>
  </si>
  <si>
    <r>
      <t xml:space="preserve">  </t>
    </r>
    <r>
      <rPr>
        <sz val="11"/>
        <rFont val="標楷體"/>
        <family val="4"/>
      </rPr>
      <t>當期所得稅資產</t>
    </r>
  </si>
  <si>
    <r>
      <t xml:space="preserve">  </t>
    </r>
    <r>
      <rPr>
        <sz val="11"/>
        <rFont val="標楷體"/>
        <family val="4"/>
      </rPr>
      <t>待出售資產</t>
    </r>
  </si>
  <si>
    <r>
      <t xml:space="preserve">  </t>
    </r>
    <r>
      <rPr>
        <sz val="12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</si>
  <si>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當期所得稅負債</t>
    </r>
  </si>
  <si>
    <r>
      <t xml:space="preserve">  </t>
    </r>
    <r>
      <rPr>
        <sz val="11"/>
        <rFont val="標楷體"/>
        <family val="4"/>
      </rPr>
      <t>與待出售資產直接相關之負債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</si>
  <si>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</si>
  <si>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股本</t>
    </r>
  </si>
  <si>
    <t xml:space="preserve"> 資本公積</t>
  </si>
  <si>
    <t>附：全體產物保險公司資產負債統計表</t>
  </si>
  <si>
    <t>產物保險公司資產負債結構百分比</t>
  </si>
  <si>
    <t>102年底</t>
  </si>
  <si>
    <t xml:space="preserve">  現金及約當現金</t>
  </si>
  <si>
    <t xml:space="preserve">  應收款項</t>
  </si>
  <si>
    <t xml:space="preserve">  投資性不動產</t>
  </si>
  <si>
    <t xml:space="preserve">  放款</t>
  </si>
  <si>
    <t xml:space="preserve">  再保險合約資產</t>
  </si>
  <si>
    <t xml:space="preserve">  不動產及設備</t>
  </si>
  <si>
    <t xml:space="preserve">  遞延所得稅資產</t>
  </si>
  <si>
    <t xml:space="preserve">  其他資產</t>
  </si>
  <si>
    <t xml:space="preserve">  當期所得稅資產</t>
  </si>
  <si>
    <t>金融資產</t>
  </si>
  <si>
    <t xml:space="preserve">  應付款項</t>
  </si>
  <si>
    <t xml:space="preserve">  當期所得稅負債</t>
  </si>
  <si>
    <t xml:space="preserve">  特別股負債</t>
  </si>
  <si>
    <t xml:space="preserve">  保險負債</t>
  </si>
  <si>
    <t xml:space="preserve">  具金融商品性質之保險契約準備</t>
  </si>
  <si>
    <t xml:space="preserve">  負債準備</t>
  </si>
  <si>
    <t xml:space="preserve">  遞延所得稅負債</t>
  </si>
  <si>
    <t xml:space="preserve">  其他負債</t>
  </si>
  <si>
    <t>業主權益</t>
  </si>
  <si>
    <t>附：各產物保險公司稅前純益統計表</t>
  </si>
  <si>
    <t>附：各產物保險公司保險負債統計表</t>
  </si>
  <si>
    <r>
      <t xml:space="preserve">  </t>
    </r>
    <r>
      <rPr>
        <sz val="10"/>
        <rFont val="標楷體"/>
        <family val="4"/>
      </rPr>
      <t>台灣產物保險公司</t>
    </r>
  </si>
  <si>
    <r>
      <t xml:space="preserve">  </t>
    </r>
    <r>
      <rPr>
        <sz val="10"/>
        <rFont val="標楷體"/>
        <family val="4"/>
      </rPr>
      <t>兆豐產物保險公司</t>
    </r>
  </si>
  <si>
    <r>
      <t xml:space="preserve">  </t>
    </r>
    <r>
      <rPr>
        <sz val="10"/>
        <rFont val="標楷體"/>
        <family val="4"/>
      </rPr>
      <t>富邦產物保險公司</t>
    </r>
  </si>
  <si>
    <r>
      <t xml:space="preserve">  </t>
    </r>
    <r>
      <rPr>
        <sz val="10"/>
        <rFont val="標楷體"/>
        <family val="4"/>
      </rPr>
      <t>蘇黎世產物保險公司</t>
    </r>
  </si>
  <si>
    <r>
      <t xml:space="preserve">  </t>
    </r>
    <r>
      <rPr>
        <sz val="10"/>
        <rFont val="標楷體"/>
        <family val="4"/>
      </rPr>
      <t>泰安產物保險公司</t>
    </r>
  </si>
  <si>
    <r>
      <t xml:space="preserve">  </t>
    </r>
    <r>
      <rPr>
        <sz val="10"/>
        <rFont val="標楷體"/>
        <family val="4"/>
      </rPr>
      <t>明台產物保險公司</t>
    </r>
  </si>
  <si>
    <r>
      <t xml:space="preserve">  </t>
    </r>
    <r>
      <rPr>
        <sz val="10"/>
        <rFont val="標楷體"/>
        <family val="4"/>
      </rPr>
      <t>美亞產物保險公司</t>
    </r>
  </si>
  <si>
    <r>
      <t xml:space="preserve">  </t>
    </r>
    <r>
      <rPr>
        <sz val="10"/>
        <rFont val="標楷體"/>
        <family val="4"/>
      </rPr>
      <t>第一產物保險公司</t>
    </r>
  </si>
  <si>
    <r>
      <t xml:space="preserve">  </t>
    </r>
    <r>
      <rPr>
        <sz val="10"/>
        <rFont val="標楷體"/>
        <family val="4"/>
      </rPr>
      <t>旺旺友聯產物保險公司</t>
    </r>
  </si>
  <si>
    <r>
      <t xml:space="preserve">  </t>
    </r>
    <r>
      <rPr>
        <sz val="10"/>
        <rFont val="標楷體"/>
        <family val="4"/>
      </rPr>
      <t>新光產物保險公司</t>
    </r>
  </si>
  <si>
    <r>
      <t xml:space="preserve">  </t>
    </r>
    <r>
      <rPr>
        <sz val="10"/>
        <rFont val="標楷體"/>
        <family val="4"/>
      </rPr>
      <t>華南產物保險公司</t>
    </r>
  </si>
  <si>
    <r>
      <t xml:space="preserve">  </t>
    </r>
    <r>
      <rPr>
        <sz val="10"/>
        <rFont val="標楷體"/>
        <family val="4"/>
      </rPr>
      <t>國泰世紀產物保險公司</t>
    </r>
  </si>
  <si>
    <r>
      <t xml:space="preserve">  </t>
    </r>
    <r>
      <rPr>
        <sz val="10"/>
        <rFont val="標楷體"/>
        <family val="4"/>
      </rPr>
      <t>新安東京海上產物保險公司</t>
    </r>
  </si>
  <si>
    <r>
      <t xml:space="preserve">  </t>
    </r>
    <r>
      <rPr>
        <sz val="10"/>
        <rFont val="標楷體"/>
        <family val="4"/>
      </rPr>
      <t>台壽保產物保險公司</t>
    </r>
  </si>
  <si>
    <r>
      <t xml:space="preserve">  </t>
    </r>
    <r>
      <rPr>
        <sz val="10"/>
        <rFont val="標楷體"/>
        <family val="4"/>
      </rPr>
      <t>法商科法斯產物保險公司台灣分公司</t>
    </r>
  </si>
  <si>
    <r>
      <t xml:space="preserve">  </t>
    </r>
    <r>
      <rPr>
        <sz val="10"/>
        <rFont val="標楷體"/>
        <family val="4"/>
      </rPr>
      <t>美商聯邦產物保險公司台北分公司</t>
    </r>
  </si>
  <si>
    <r>
      <t xml:space="preserve">  </t>
    </r>
    <r>
      <rPr>
        <sz val="10"/>
        <rFont val="標楷體"/>
        <family val="4"/>
      </rPr>
      <t>香港商亞洲保險公司台灣分公司</t>
    </r>
  </si>
  <si>
    <r>
      <t xml:space="preserve">  </t>
    </r>
    <r>
      <rPr>
        <sz val="10"/>
        <rFont val="標楷體"/>
        <family val="4"/>
      </rPr>
      <t>法商安盛產物保險公司台灣分公司</t>
    </r>
  </si>
  <si>
    <r>
      <t xml:space="preserve">  </t>
    </r>
    <r>
      <rPr>
        <sz val="10"/>
        <rFont val="標楷體"/>
        <family val="4"/>
      </rPr>
      <t>法商法國巴黎產物保險公司台灣分公司</t>
    </r>
  </si>
  <si>
    <t>附：各產物保險公司業主權益統計表</t>
  </si>
  <si>
    <t>附：各產物保險公司持有政府債券統計表</t>
  </si>
  <si>
    <t>附：各產物保險公司其他有價證券投資統計表</t>
  </si>
  <si>
    <t xml:space="preserve">       102年底全體產物保險公司持有政府債券總餘額 24,553 百萬元，其中以蘇黎世</t>
  </si>
  <si>
    <t xml:space="preserve">    產物保險公司包括台灣產物保險公司、兆豐產物保險公司、富邦產物保險公司、</t>
  </si>
  <si>
    <t>蘇黎世產物保險公司、泰安產物保險公司、明台產物保險公司、美亞產物保險公司、</t>
  </si>
  <si>
    <t>拾、保險公司業務</t>
  </si>
  <si>
    <t>一、產物保險公司</t>
  </si>
  <si>
    <t>益總額 90,279 百萬元。</t>
  </si>
  <si>
    <t xml:space="preserve">    102年底全體產物保險公司保險負債為 166,687 百萬元，其中以富邦產物保險公司</t>
  </si>
  <si>
    <t xml:space="preserve">   1.資本比率分析</t>
  </si>
  <si>
    <t xml:space="preserve">       102 年底全體產物保險公司負債總額占業主權益比率為 220.4 ％。</t>
  </si>
  <si>
    <t xml:space="preserve">       102年底全體產物保險公司業主權益占資產總額比率為 31.2 ％。</t>
  </si>
  <si>
    <t xml:space="preserve">   2.收益性分析</t>
  </si>
  <si>
    <t xml:space="preserve">    (1)營業利益占營業收入比率</t>
  </si>
  <si>
    <t xml:space="preserve">       102 年全體產物保險公司營業利益占營業收入比率為 13.2 ％。</t>
  </si>
  <si>
    <t xml:space="preserve">    (2)稅前純益占營業收入比率</t>
  </si>
  <si>
    <t xml:space="preserve">       102 年全體產物保險公司稅前純益占營業收入比率為 15.0 ％。</t>
  </si>
  <si>
    <t xml:space="preserve">       102年全體產物保險公司稅前純益占業主權益比率為 16.8 ％。</t>
  </si>
  <si>
    <t>38,084 百萬元占總餘額 22.8 ％ 為最多，國泰世紀產物保險公司 19,159 百萬元占總</t>
  </si>
  <si>
    <t>第一產物保險公司、旺旺友聯產物保險公司、新光產物保險公司、華南產物保險公司</t>
  </si>
  <si>
    <t>、國泰世紀產物保險公司、新安東京海上產物保險公司、台壽保產物保險公司等十四</t>
  </si>
  <si>
    <t>家本國公司及法商科法斯產物保險公司台灣分公司、美商安達產物保險公司台灣分公</t>
  </si>
  <si>
    <t>司、美商聯邦產物保險公司台北分公司、香港商亞洲保險公司台灣分公司、法商安盛</t>
  </si>
  <si>
    <t>司。</t>
  </si>
  <si>
    <t xml:space="preserve">之。負債方面以保險負債 166,687 百萬元占資產總額之 57.6 ％ 為最多，應付款項 19,192 </t>
  </si>
  <si>
    <r>
      <t>萬元占資產總額之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29.0 ％為最多，現金及約當現金 56,817 百萬元占資產總額之 19.6 ％次</t>
    </r>
  </si>
  <si>
    <t>餘額 11.5 ％次之。</t>
  </si>
  <si>
    <r>
      <t xml:space="preserve">  </t>
    </r>
    <r>
      <rPr>
        <sz val="10"/>
        <rFont val="標楷體"/>
        <family val="4"/>
      </rPr>
      <t>美商安達產物保險公司台灣分公司</t>
    </r>
  </si>
  <si>
    <t>(七)營運比率</t>
  </si>
  <si>
    <t>司 5,329 百萬元占總餘額 32.2 ％為最多，台灣產物保險公司 3,847 百萬元占總餘額</t>
  </si>
  <si>
    <t>附：各產物保險公司不動產投資淨額統計表</t>
  </si>
  <si>
    <t>產物保險公司台灣分公司、法商法國巴黎產物保險公司台灣分公司等六家外商分公</t>
  </si>
  <si>
    <t xml:space="preserve">    102年全體產物保險公司稅前純益共計 15,167 百萬元，占營業收入總額 101,048 百萬</t>
  </si>
  <si>
    <t>元之 15.0 ％。</t>
  </si>
  <si>
    <t xml:space="preserve">    102年全體產物保險公司之營業收入，以自留滿期保費收入 88,368 百萬元占營業收入</t>
  </si>
  <si>
    <r>
      <t>之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46.4 ％為最多；營業利益 13,341 百萬元占營業收入總額之 13.2 ％。</t>
    </r>
  </si>
  <si>
    <t xml:space="preserve">    102年底全體產物保險公司資產總額 289,262 百萬元，負債總額 198,983 百萬元，業主權</t>
  </si>
  <si>
    <t xml:space="preserve">    就102年底全體產物保險公司資產負債結構分析，資產方面以備供出售金融資產 84,028 百</t>
  </si>
  <si>
    <r>
      <t>萬元占資產總額之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6.6 ％ 次之。業主權益則為資產總額之 31.2 ％ 。</t>
    </r>
  </si>
  <si>
    <t xml:space="preserve">    102年底全體產物保險公司業主權益總餘額 90,279 百萬元，其中以富邦產物保險</t>
  </si>
  <si>
    <t>公司 22,942 百萬元占總餘額 25.4 ％為最多，明台產物保險公司 7,116 百萬元占總</t>
  </si>
  <si>
    <t xml:space="preserve">餘額 7.9 ％次之。  </t>
  </si>
  <si>
    <t xml:space="preserve">    102年底全體產物保險公司不動產投資淨額 16,555 百萬元，其中以富邦產物保險公</t>
  </si>
  <si>
    <t xml:space="preserve">   物保險公司 20,608 百萬元占總餘額 24.9 ％為最多，國泰世紀產物保險公司 8,460 百</t>
  </si>
  <si>
    <t xml:space="preserve">   萬元占總餘額 10.2 ％次之。</t>
  </si>
  <si>
    <t xml:space="preserve">       102年底全體產物保險公司其他有價證券投資總餘額 82,849 百萬元，其中以富邦產</t>
  </si>
  <si>
    <t>總額之 87.5 ％為最多。營業成本以自留保險賠款與給付 46,916 百萬元占營業收入總額</t>
  </si>
  <si>
    <t>23.2 ％次之。</t>
  </si>
  <si>
    <r>
      <t>102</t>
    </r>
    <r>
      <rPr>
        <sz val="10"/>
        <rFont val="標楷體"/>
        <family val="4"/>
      </rPr>
      <t>年</t>
    </r>
  </si>
  <si>
    <t>附：全體產物保險公司綜合損益統計表</t>
  </si>
  <si>
    <t>營業利益</t>
  </si>
  <si>
    <t>營業外收入及支出</t>
  </si>
  <si>
    <t>稅前純益</t>
  </si>
  <si>
    <t>本期其他綜合損益</t>
  </si>
  <si>
    <t>營業成本</t>
  </si>
  <si>
    <t xml:space="preserve">      保險賠款與給付</t>
  </si>
  <si>
    <t xml:space="preserve">      減：攤回再保賠款與給付</t>
  </si>
  <si>
    <t xml:space="preserve">    其他保險負債淨變動</t>
  </si>
  <si>
    <t>營業成本合計</t>
  </si>
  <si>
    <t>營業費用</t>
  </si>
  <si>
    <t xml:space="preserve">      保費收入</t>
  </si>
  <si>
    <t xml:space="preserve">      減：再保費支出</t>
  </si>
  <si>
    <t xml:space="preserve">          未滿期保費準備淨變動</t>
  </si>
  <si>
    <t xml:space="preserve">    佣金及手續費收入</t>
  </si>
  <si>
    <t xml:space="preserve">      兌換(損)益</t>
  </si>
  <si>
    <t xml:space="preserve">      投資性不動產(損)益</t>
  </si>
  <si>
    <t>營業收入合計</t>
  </si>
  <si>
    <t xml:space="preserve">      編製準則」編製，101年底部分項目內容因無重分類資料供比較，故從缺，以下各表均相同。</t>
  </si>
  <si>
    <r>
      <t>註：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保險業自100年起適用財務會計準則公報第40號「保險合約之會計處理準則」及新修訂「保險業財務報告</t>
    </r>
  </si>
  <si>
    <r>
      <t xml:space="preserve">        2. </t>
    </r>
    <r>
      <rPr>
        <sz val="11"/>
        <rFont val="標楷體"/>
        <family val="4"/>
      </rPr>
      <t>上述數據係依據金融監督管理委員會保險局提供資料彙編，未經會計師查核調整，以下各表均相同。</t>
    </r>
  </si>
  <si>
    <t xml:space="preserve">   產物保險公司 6,893 百萬元占總餘額 28.1 ％為最多；富邦產物保險公司 4,558 </t>
  </si>
  <si>
    <t xml:space="preserve">   百萬元占總餘額 18.6 ％次之。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</si>
</sst>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#,##0.0_ "/>
    <numFmt numFmtId="178" formatCode="#,##0_ "/>
    <numFmt numFmtId="179" formatCode="#,##0.0"/>
    <numFmt numFmtId="180" formatCode="_(* #,##0_);_(* \-#,##0_);_(* &quot;-&quot;_);_(@_)"/>
  </numFmts>
  <fonts count="5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0"/>
      <name val="Arial"/>
      <family val="2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color indexed="10"/>
      <name val="標楷體"/>
      <family val="4"/>
    </font>
    <font>
      <sz val="11"/>
      <name val="Times New Roman"/>
      <family val="1"/>
    </font>
    <font>
      <sz val="13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13"/>
      <color indexed="8"/>
      <name val="標楷體"/>
      <family val="4"/>
    </font>
    <font>
      <sz val="8"/>
      <color indexed="8"/>
      <name val="標楷體"/>
      <family val="4"/>
    </font>
    <font>
      <sz val="10.5"/>
      <color indexed="8"/>
      <name val="標楷體"/>
      <family val="4"/>
    </font>
    <font>
      <sz val="17.25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horizontal="left" wrapText="1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>
      <alignment horizontal="left" wrapText="1"/>
      <protection/>
    </xf>
    <xf numFmtId="0" fontId="0" fillId="0" borderId="0">
      <alignment vertical="center"/>
      <protection/>
    </xf>
    <xf numFmtId="0" fontId="6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 quotePrefix="1">
      <alignment horizontal="right" vertical="center"/>
    </xf>
    <xf numFmtId="178" fontId="5" fillId="0" borderId="10" xfId="0" applyNumberFormat="1" applyFont="1" applyBorder="1" applyAlignment="1" quotePrefix="1">
      <alignment horizontal="right" vertical="center"/>
    </xf>
    <xf numFmtId="176" fontId="5" fillId="0" borderId="10" xfId="0" applyNumberFormat="1" applyFont="1" applyBorder="1" applyAlignment="1" quotePrefix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178" fontId="12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38" applyFont="1" applyAlignment="1">
      <alignment vertical="center"/>
      <protection/>
    </xf>
    <xf numFmtId="0" fontId="0" fillId="0" borderId="0" xfId="38" applyFont="1" applyAlignment="1">
      <alignment vertical="center"/>
      <protection/>
    </xf>
    <xf numFmtId="0" fontId="3" fillId="0" borderId="0" xfId="38" applyFont="1" applyAlignment="1">
      <alignment vertical="center"/>
      <protection/>
    </xf>
    <xf numFmtId="0" fontId="4" fillId="0" borderId="0" xfId="38" applyFont="1" applyAlignment="1">
      <alignment vertical="center"/>
      <protection/>
    </xf>
    <xf numFmtId="0" fontId="5" fillId="0" borderId="10" xfId="38" applyFont="1" applyBorder="1" applyAlignment="1">
      <alignment horizontal="center" vertical="center"/>
      <protection/>
    </xf>
    <xf numFmtId="0" fontId="5" fillId="0" borderId="10" xfId="38" applyFont="1" applyBorder="1" applyAlignment="1">
      <alignment vertical="center"/>
      <protection/>
    </xf>
    <xf numFmtId="178" fontId="5" fillId="0" borderId="10" xfId="38" applyNumberFormat="1" applyFont="1" applyBorder="1" applyAlignment="1" quotePrefix="1">
      <alignment horizontal="right" vertical="center"/>
      <protection/>
    </xf>
    <xf numFmtId="176" fontId="5" fillId="0" borderId="10" xfId="38" applyNumberFormat="1" applyFont="1" applyBorder="1" applyAlignment="1" quotePrefix="1">
      <alignment horizontal="right" vertical="center"/>
      <protection/>
    </xf>
    <xf numFmtId="178" fontId="5" fillId="0" borderId="0" xfId="38" applyNumberFormat="1" applyFont="1" applyAlignment="1">
      <alignment vertical="center"/>
      <protection/>
    </xf>
    <xf numFmtId="176" fontId="5" fillId="0" borderId="0" xfId="38" applyNumberFormat="1" applyFont="1" applyAlignment="1">
      <alignment vertical="center"/>
      <protection/>
    </xf>
    <xf numFmtId="0" fontId="13" fillId="0" borderId="13" xfId="0" applyFont="1" applyBorder="1" applyAlignment="1">
      <alignment vertical="center"/>
    </xf>
    <xf numFmtId="3" fontId="2" fillId="0" borderId="10" xfId="0" applyNumberFormat="1" applyFont="1" applyBorder="1" applyAlignment="1" quotePrefix="1">
      <alignment horizontal="right" vertical="center"/>
    </xf>
    <xf numFmtId="3" fontId="2" fillId="0" borderId="11" xfId="0" applyNumberFormat="1" applyFont="1" applyBorder="1" applyAlignment="1">
      <alignment vertical="center"/>
    </xf>
    <xf numFmtId="179" fontId="2" fillId="0" borderId="13" xfId="0" applyNumberFormat="1" applyFont="1" applyBorder="1" applyAlignment="1" quotePrefix="1">
      <alignment horizontal="right" vertical="center"/>
    </xf>
    <xf numFmtId="179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/>
    </xf>
    <xf numFmtId="0" fontId="2" fillId="0" borderId="12" xfId="36" applyFont="1" applyBorder="1">
      <alignment horizontal="left" wrapText="1"/>
      <protection/>
    </xf>
    <xf numFmtId="0" fontId="2" fillId="0" borderId="10" xfId="36" applyFont="1" applyBorder="1">
      <alignment horizontal="left" wrapText="1"/>
      <protection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0" borderId="15" xfId="0" applyFont="1" applyBorder="1" applyAlignment="1">
      <alignment horizontal="left" wrapText="1"/>
    </xf>
    <xf numFmtId="3" fontId="2" fillId="0" borderId="12" xfId="0" applyNumberFormat="1" applyFont="1" applyBorder="1" applyAlignment="1" quotePrefix="1">
      <alignment horizontal="right" vertical="center"/>
    </xf>
    <xf numFmtId="178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 quotePrefix="1">
      <alignment horizontal="right" vertical="center"/>
    </xf>
    <xf numFmtId="177" fontId="12" fillId="0" borderId="1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179" fontId="2" fillId="0" borderId="10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80" fontId="7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wrapText="1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180" fontId="7" fillId="0" borderId="10" xfId="0" applyNumberFormat="1" applyFont="1" applyBorder="1" applyAlignment="1">
      <alignment horizontal="right" vertical="center"/>
    </xf>
    <xf numFmtId="0" fontId="16" fillId="0" borderId="0" xfId="37" applyFont="1" applyAlignment="1">
      <alignment vertical="center"/>
      <protection/>
    </xf>
    <xf numFmtId="0" fontId="16" fillId="0" borderId="0" xfId="37" applyFont="1">
      <alignment vertical="center"/>
      <protection/>
    </xf>
    <xf numFmtId="0" fontId="2" fillId="0" borderId="0" xfId="37" applyFont="1">
      <alignment vertical="center"/>
      <protection/>
    </xf>
    <xf numFmtId="0" fontId="17" fillId="0" borderId="0" xfId="37" applyFont="1">
      <alignment vertical="center"/>
      <protection/>
    </xf>
    <xf numFmtId="0" fontId="0" fillId="0" borderId="0" xfId="37">
      <alignment vertical="center"/>
      <protection/>
    </xf>
    <xf numFmtId="0" fontId="18" fillId="0" borderId="0" xfId="37" applyFont="1">
      <alignment vertical="center"/>
      <protection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vertical="center"/>
    </xf>
    <xf numFmtId="179" fontId="2" fillId="0" borderId="0" xfId="0" applyNumberFormat="1" applyFont="1" applyBorder="1" applyAlignment="1" quotePrefix="1">
      <alignment horizontal="right" vertical="center"/>
    </xf>
    <xf numFmtId="179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</cellXfs>
  <cellStyles count="55">
    <cellStyle name="Normal" xfId="0"/>
    <cellStyle name="_101保險年報" xfId="15"/>
    <cellStyle name="_壽險101年淨值" xfId="16"/>
    <cellStyle name="_壽險101年報1020424稿" xfId="17"/>
    <cellStyle name="20% - 輔色1" xfId="18"/>
    <cellStyle name="20% - 輔色2" xfId="19"/>
    <cellStyle name="20% - 輔色3" xfId="20"/>
    <cellStyle name="20% - 輔色4" xfId="21"/>
    <cellStyle name="20% - 輔色5" xfId="22"/>
    <cellStyle name="20% - 輔色6" xfId="23"/>
    <cellStyle name="40% - 輔色1" xfId="24"/>
    <cellStyle name="40% - 輔色2" xfId="25"/>
    <cellStyle name="40% - 輔色3" xfId="26"/>
    <cellStyle name="40% - 輔色4" xfId="27"/>
    <cellStyle name="40% - 輔色5" xfId="28"/>
    <cellStyle name="40% - 輔色6" xfId="29"/>
    <cellStyle name="60% - 輔色1" xfId="30"/>
    <cellStyle name="60% - 輔色2" xfId="31"/>
    <cellStyle name="60% - 輔色3" xfId="32"/>
    <cellStyle name="60% - 輔色4" xfId="33"/>
    <cellStyle name="60% - 輔色5" xfId="34"/>
    <cellStyle name="60% - 輔色6" xfId="35"/>
    <cellStyle name="一般_Life-Annual" xfId="36"/>
    <cellStyle name="一般_年報9712YG01" xfId="37"/>
    <cellStyle name="一般_壽險101年報1020424稿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75"/>
          <c:y val="0.20225"/>
          <c:w val="0.46575"/>
          <c:h val="0.6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現金及約當現金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應收款項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當期所得稅資產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金融資產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投資性不動產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放款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再保險合約資產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不動產及設備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遞延所得稅資產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Sheet1!$A$2:$A$11</c:f>
              <c:strCache>
                <c:ptCount val="10"/>
                <c:pt idx="0">
                  <c:v>  現金及約當現金</c:v>
                </c:pt>
                <c:pt idx="1">
                  <c:v>  應收款項</c:v>
                </c:pt>
                <c:pt idx="2">
                  <c:v>  當期所得稅資產</c:v>
                </c:pt>
                <c:pt idx="3">
                  <c:v>金融資產</c:v>
                </c:pt>
                <c:pt idx="4">
                  <c:v>  投資性不動產</c:v>
                </c:pt>
                <c:pt idx="5">
                  <c:v>  放款</c:v>
                </c:pt>
                <c:pt idx="6">
                  <c:v>  再保險合約資產</c:v>
                </c:pt>
                <c:pt idx="7">
                  <c:v>  不動產及設備</c:v>
                </c:pt>
                <c:pt idx="8">
                  <c:v>  遞延所得稅資產</c:v>
                </c:pt>
                <c:pt idx="9">
                  <c:v>  其他資產</c:v>
                </c:pt>
              </c:strCache>
            </c:strRef>
          </c:cat>
          <c:val>
            <c:numRef>
              <c:f>Sheet1!$B$2:$B$11</c:f>
              <c:numCache>
                <c:ptCount val="10"/>
                <c:pt idx="0">
                  <c:v>19.67954113282833</c:v>
                </c:pt>
                <c:pt idx="1">
                  <c:v>7.230067437679895</c:v>
                </c:pt>
                <c:pt idx="2">
                  <c:v>0.1</c:v>
                </c:pt>
                <c:pt idx="3">
                  <c:v>43.5</c:v>
                </c:pt>
                <c:pt idx="4">
                  <c:v>5.734107810232378</c:v>
                </c:pt>
                <c:pt idx="5">
                  <c:v>0.17214446280190226</c:v>
                </c:pt>
                <c:pt idx="6">
                  <c:v>16.265746715573705</c:v>
                </c:pt>
                <c:pt idx="7">
                  <c:v>4.087132114813776</c:v>
                </c:pt>
                <c:pt idx="8">
                  <c:v>0.5268244022569283</c:v>
                </c:pt>
                <c:pt idx="9">
                  <c:v>2.725216566047016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"/>
          <c:y val="0.1945"/>
          <c:w val="0.465"/>
          <c:h val="0.66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應付款項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當期所得稅負債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特別股負債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保險負債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57.6%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具金融商品性質之保險契約準備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負債準備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遞延所得稅負債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其他負債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業主權益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Sheet1!$D$2:$D$10</c:f>
              <c:strCache>
                <c:ptCount val="9"/>
                <c:pt idx="0">
                  <c:v>  應付款項</c:v>
                </c:pt>
                <c:pt idx="1">
                  <c:v>  當期所得稅負債</c:v>
                </c:pt>
                <c:pt idx="2">
                  <c:v>  特別股負債</c:v>
                </c:pt>
                <c:pt idx="3">
                  <c:v>  保險負債</c:v>
                </c:pt>
                <c:pt idx="4">
                  <c:v>  具金融商品性質之保險契約準備</c:v>
                </c:pt>
                <c:pt idx="5">
                  <c:v>  負債準備</c:v>
                </c:pt>
                <c:pt idx="6">
                  <c:v>  遞延所得稅負債</c:v>
                </c:pt>
                <c:pt idx="7">
                  <c:v>  其他負債</c:v>
                </c:pt>
                <c:pt idx="8">
                  <c:v>業主權益</c:v>
                </c:pt>
              </c:strCache>
            </c:strRef>
          </c:cat>
          <c:val>
            <c:numRef>
              <c:f>Sheet1!$E$2:$E$10</c:f>
              <c:numCache>
                <c:ptCount val="9"/>
                <c:pt idx="0">
                  <c:v>6.647477927754744</c:v>
                </c:pt>
                <c:pt idx="1">
                  <c:v>0.7159408543491589</c:v>
                </c:pt>
                <c:pt idx="2">
                  <c:v>0.3463671283740488</c:v>
                </c:pt>
                <c:pt idx="3">
                  <c:v>57.73489752728507</c:v>
                </c:pt>
                <c:pt idx="4">
                  <c:v>0.1</c:v>
                </c:pt>
                <c:pt idx="5">
                  <c:v>1.483836777954425</c:v>
                </c:pt>
                <c:pt idx="6">
                  <c:v>0.5465673285742491</c:v>
                </c:pt>
                <c:pt idx="7">
                  <c:v>1.150977967586964</c:v>
                </c:pt>
                <c:pt idx="8">
                  <c:v>31.3</c:v>
                </c:pt>
              </c:numCache>
            </c:numRef>
          </c:val>
        </c:ser>
        <c:firstSliceAng val="1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0.35275</cdr:y>
    </cdr:from>
    <cdr:to>
      <cdr:x>0.62725</cdr:x>
      <cdr:y>0.72025</cdr:y>
    </cdr:to>
    <cdr:sp>
      <cdr:nvSpPr>
        <cdr:cNvPr id="1" name="Oval 4097"/>
        <cdr:cNvSpPr>
          <a:spLocks/>
        </cdr:cNvSpPr>
      </cdr:nvSpPr>
      <cdr:spPr>
        <a:xfrm>
          <a:off x="2447925" y="1504950"/>
          <a:ext cx="1685925" cy="1571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0.05725</cdr:y>
    </cdr:from>
    <cdr:to>
      <cdr:x>0.60725</cdr:x>
      <cdr:y>0.178</cdr:y>
    </cdr:to>
    <cdr:sp>
      <cdr:nvSpPr>
        <cdr:cNvPr id="2" name="Text Box 4098"/>
        <cdr:cNvSpPr txBox="1">
          <a:spLocks noChangeArrowheads="1"/>
        </cdr:cNvSpPr>
      </cdr:nvSpPr>
      <cdr:spPr>
        <a:xfrm>
          <a:off x="2447925" y="238125"/>
          <a:ext cx="15525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資產結構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0.32975</cdr:y>
    </cdr:from>
    <cdr:to>
      <cdr:x>0.6465</cdr:x>
      <cdr:y>0.719</cdr:y>
    </cdr:to>
    <cdr:sp>
      <cdr:nvSpPr>
        <cdr:cNvPr id="1" name="Oval 5121"/>
        <cdr:cNvSpPr>
          <a:spLocks/>
        </cdr:cNvSpPr>
      </cdr:nvSpPr>
      <cdr:spPr>
        <a:xfrm>
          <a:off x="2447925" y="1390650"/>
          <a:ext cx="1819275" cy="1647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0.06175</cdr:y>
    </cdr:from>
    <cdr:to>
      <cdr:x>0.69025</cdr:x>
      <cdr:y>0.15675</cdr:y>
    </cdr:to>
    <cdr:sp>
      <cdr:nvSpPr>
        <cdr:cNvPr id="2" name="Text Box 5123"/>
        <cdr:cNvSpPr txBox="1">
          <a:spLocks noChangeArrowheads="1"/>
        </cdr:cNvSpPr>
      </cdr:nvSpPr>
      <cdr:spPr>
        <a:xfrm>
          <a:off x="2171700" y="257175"/>
          <a:ext cx="2381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負債及業主權益結構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95250</xdr:rowOff>
    </xdr:from>
    <xdr:to>
      <xdr:col>9</xdr:col>
      <xdr:colOff>666750</xdr:colOff>
      <xdr:row>22</xdr:row>
      <xdr:rowOff>180975</xdr:rowOff>
    </xdr:to>
    <xdr:graphicFrame>
      <xdr:nvGraphicFramePr>
        <xdr:cNvPr id="1" name="圖表 54"/>
        <xdr:cNvGraphicFramePr/>
      </xdr:nvGraphicFramePr>
      <xdr:xfrm>
        <a:off x="247650" y="800100"/>
        <a:ext cx="6591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23</xdr:row>
      <xdr:rowOff>114300</xdr:rowOff>
    </xdr:from>
    <xdr:to>
      <xdr:col>10</xdr:col>
      <xdr:colOff>0</xdr:colOff>
      <xdr:row>43</xdr:row>
      <xdr:rowOff>161925</xdr:rowOff>
    </xdr:to>
    <xdr:graphicFrame>
      <xdr:nvGraphicFramePr>
        <xdr:cNvPr id="2" name="圖表 56"/>
        <xdr:cNvGraphicFramePr/>
      </xdr:nvGraphicFramePr>
      <xdr:xfrm>
        <a:off x="257175" y="5219700"/>
        <a:ext cx="66008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C10" sqref="C10"/>
    </sheetView>
  </sheetViews>
  <sheetFormatPr defaultColWidth="9.00390625" defaultRowHeight="16.5"/>
  <cols>
    <col min="1" max="1" width="20.625" style="77" customWidth="1"/>
    <col min="2" max="2" width="26.625" style="77" customWidth="1"/>
    <col min="3" max="3" width="13.625" style="77" customWidth="1"/>
    <col min="4" max="4" width="8.625" style="77" customWidth="1"/>
    <col min="5" max="5" width="13.625" style="77" customWidth="1"/>
    <col min="6" max="6" width="8.625" style="77" customWidth="1"/>
    <col min="7" max="7" width="15.75390625" style="77" customWidth="1"/>
    <col min="8" max="8" width="8.625" style="77" customWidth="1"/>
    <col min="9" max="9" width="2.625" style="77" customWidth="1"/>
    <col min="10" max="16" width="13.625" style="77" customWidth="1"/>
    <col min="17" max="16384" width="9.00390625" style="77" customWidth="1"/>
  </cols>
  <sheetData>
    <row r="1" spans="1:16" ht="36" customHeight="1">
      <c r="A1" s="75"/>
      <c r="B1" s="76" t="s">
        <v>135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4" customHeight="1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6" customHeight="1">
      <c r="A3" s="75"/>
      <c r="B3" s="78" t="s">
        <v>136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8.75" customHeight="1">
      <c r="A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24" customHeight="1">
      <c r="A5" s="75"/>
      <c r="B5" s="73" t="s">
        <v>133</v>
      </c>
      <c r="C5" s="73"/>
      <c r="D5" s="73"/>
      <c r="E5" s="73"/>
      <c r="F5" s="73"/>
      <c r="G5" s="73"/>
      <c r="H5" s="75"/>
      <c r="I5" s="75"/>
      <c r="J5" s="75"/>
      <c r="K5" s="75"/>
      <c r="L5" s="75"/>
      <c r="M5" s="75"/>
      <c r="N5" s="75"/>
      <c r="O5" s="75"/>
      <c r="P5" s="75"/>
    </row>
    <row r="6" spans="1:16" ht="24" customHeight="1">
      <c r="A6" s="75"/>
      <c r="B6" s="73" t="s">
        <v>134</v>
      </c>
      <c r="C6" s="73"/>
      <c r="D6" s="73"/>
      <c r="E6" s="73"/>
      <c r="F6" s="73"/>
      <c r="G6" s="73"/>
      <c r="H6" s="75"/>
      <c r="I6" s="75"/>
      <c r="J6" s="75"/>
      <c r="K6" s="75"/>
      <c r="L6" s="75"/>
      <c r="M6" s="75"/>
      <c r="N6" s="75"/>
      <c r="O6" s="75"/>
      <c r="P6" s="75"/>
    </row>
    <row r="7" spans="1:16" ht="24" customHeight="1">
      <c r="A7" s="75"/>
      <c r="B7" s="73" t="s">
        <v>149</v>
      </c>
      <c r="C7" s="73"/>
      <c r="D7" s="73"/>
      <c r="E7" s="73"/>
      <c r="F7" s="73"/>
      <c r="G7" s="73"/>
      <c r="H7" s="75"/>
      <c r="I7" s="75"/>
      <c r="J7" s="75"/>
      <c r="K7" s="75"/>
      <c r="L7" s="75"/>
      <c r="M7" s="75"/>
      <c r="N7" s="75"/>
      <c r="O7" s="75"/>
      <c r="P7" s="75"/>
    </row>
    <row r="8" spans="1:16" ht="24" customHeight="1">
      <c r="A8" s="75"/>
      <c r="B8" s="74" t="s">
        <v>150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24" customHeight="1">
      <c r="A9" s="75"/>
      <c r="B9" s="74" t="s">
        <v>151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24" customHeight="1">
      <c r="A10" s="75"/>
      <c r="B10" s="74" t="s">
        <v>152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24" customHeight="1">
      <c r="A11" s="75"/>
      <c r="B11" s="74" t="s">
        <v>161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24" customHeight="1">
      <c r="A12" s="75"/>
      <c r="B12" s="74" t="s">
        <v>153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24" customHeight="1">
      <c r="A13" s="75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3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3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3.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3.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3.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3.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3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3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3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3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3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3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3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3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3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3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3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3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3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3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3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3.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3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3.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3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3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3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3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3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3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3.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3.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3.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3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3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3.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3.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3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3.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3.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3.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3.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3.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3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3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3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3.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3.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3.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3.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3.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3.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3.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3.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3.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3.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3.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</sheetData>
  <sheetProtection/>
  <printOptions/>
  <pageMargins left="0" right="0" top="0.88" bottom="0.15748031496062992" header="0.36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22.625" style="0" customWidth="1"/>
    <col min="2" max="2" width="36.625" style="0" customWidth="1"/>
    <col min="3" max="3" width="38.625" style="0" customWidth="1"/>
    <col min="4" max="4" width="15.625" style="0" customWidth="1"/>
  </cols>
  <sheetData>
    <row r="1" spans="1:4" ht="60" customHeight="1">
      <c r="A1" s="7"/>
      <c r="B1" s="7"/>
      <c r="C1" s="7"/>
      <c r="D1" s="7"/>
    </row>
    <row r="2" spans="1:4" ht="36" customHeight="1">
      <c r="A2" s="7"/>
      <c r="B2" s="2" t="s">
        <v>23</v>
      </c>
      <c r="C2" s="7"/>
      <c r="D2" s="7"/>
    </row>
    <row r="3" spans="1:4" ht="6" customHeight="1">
      <c r="A3" s="7"/>
      <c r="B3" s="7"/>
      <c r="C3" s="7"/>
      <c r="D3" s="7"/>
    </row>
    <row r="4" spans="1:4" ht="18" customHeight="1">
      <c r="A4" s="7"/>
      <c r="B4" s="3" t="s">
        <v>172</v>
      </c>
      <c r="C4" s="7"/>
      <c r="D4" s="7"/>
    </row>
    <row r="5" spans="1:4" ht="18" customHeight="1">
      <c r="A5" s="7"/>
      <c r="B5" s="3" t="s">
        <v>159</v>
      </c>
      <c r="C5" s="7"/>
      <c r="D5" s="7"/>
    </row>
    <row r="6" spans="1:4" ht="18" customHeight="1">
      <c r="A6" s="7"/>
      <c r="B6" s="3" t="s">
        <v>177</v>
      </c>
      <c r="C6" s="7"/>
      <c r="D6" s="7"/>
    </row>
    <row r="7" spans="1:4" ht="6" customHeight="1">
      <c r="A7" s="7"/>
      <c r="B7" s="7"/>
      <c r="C7" s="7"/>
      <c r="D7" s="7"/>
    </row>
    <row r="8" spans="1:4" ht="30" customHeight="1">
      <c r="A8" s="7"/>
      <c r="B8" s="2" t="s">
        <v>160</v>
      </c>
      <c r="C8" s="7"/>
      <c r="D8" s="7"/>
    </row>
    <row r="9" spans="1:4" ht="15.75" customHeight="1">
      <c r="A9" s="7"/>
      <c r="B9" s="7"/>
      <c r="C9" s="88" t="s">
        <v>1</v>
      </c>
      <c r="D9" s="88"/>
    </row>
    <row r="10" spans="1:4" ht="16.5" customHeight="1">
      <c r="A10" s="7"/>
      <c r="B10" s="89" t="s">
        <v>16</v>
      </c>
      <c r="C10" s="89" t="s">
        <v>77</v>
      </c>
      <c r="D10" s="89"/>
    </row>
    <row r="11" spans="1:4" ht="16.5" customHeight="1">
      <c r="A11" s="7"/>
      <c r="B11" s="89"/>
      <c r="C11" s="8" t="s">
        <v>3</v>
      </c>
      <c r="D11" s="8" t="s">
        <v>4</v>
      </c>
    </row>
    <row r="12" spans="1:4" ht="16.5" customHeight="1">
      <c r="A12" s="7"/>
      <c r="B12" s="71" t="s">
        <v>110</v>
      </c>
      <c r="C12" s="11">
        <v>3847</v>
      </c>
      <c r="D12" s="10">
        <f>ROUND(C12/$C$32*100,1)</f>
        <v>23.2</v>
      </c>
    </row>
    <row r="13" spans="1:4" ht="16.5" customHeight="1">
      <c r="A13" s="7"/>
      <c r="B13" s="71" t="s">
        <v>111</v>
      </c>
      <c r="C13" s="11">
        <v>328</v>
      </c>
      <c r="D13" s="10">
        <f aca="true" t="shared" si="0" ref="D13:D24">ROUND(C13/$C$32*100,1)</f>
        <v>2</v>
      </c>
    </row>
    <row r="14" spans="1:4" ht="16.5" customHeight="1">
      <c r="A14" s="7"/>
      <c r="B14" s="71" t="s">
        <v>112</v>
      </c>
      <c r="C14" s="11">
        <v>5329</v>
      </c>
      <c r="D14" s="10">
        <f t="shared" si="0"/>
        <v>32.2</v>
      </c>
    </row>
    <row r="15" spans="1:4" ht="16.5" customHeight="1">
      <c r="A15" s="7"/>
      <c r="B15" s="71" t="s">
        <v>113</v>
      </c>
      <c r="C15" s="11">
        <v>407</v>
      </c>
      <c r="D15" s="10">
        <f t="shared" si="0"/>
        <v>2.5</v>
      </c>
    </row>
    <row r="16" spans="1:4" ht="16.5" customHeight="1">
      <c r="A16" s="7"/>
      <c r="B16" s="71" t="s">
        <v>114</v>
      </c>
      <c r="C16" s="11">
        <v>825</v>
      </c>
      <c r="D16" s="10">
        <f t="shared" si="0"/>
        <v>5</v>
      </c>
    </row>
    <row r="17" spans="1:4" ht="16.5" customHeight="1">
      <c r="A17" s="7"/>
      <c r="B17" s="71" t="s">
        <v>115</v>
      </c>
      <c r="C17" s="11">
        <v>618</v>
      </c>
      <c r="D17" s="10">
        <f t="shared" si="0"/>
        <v>3.7</v>
      </c>
    </row>
    <row r="18" spans="1:4" ht="16.5" customHeight="1">
      <c r="A18" s="7"/>
      <c r="B18" s="71" t="s">
        <v>116</v>
      </c>
      <c r="C18" s="11">
        <v>31</v>
      </c>
      <c r="D18" s="10">
        <f t="shared" si="0"/>
        <v>0.2</v>
      </c>
    </row>
    <row r="19" spans="1:4" ht="16.5" customHeight="1">
      <c r="A19" s="7"/>
      <c r="B19" s="71" t="s">
        <v>117</v>
      </c>
      <c r="C19" s="11">
        <v>1016</v>
      </c>
      <c r="D19" s="10">
        <v>6.2</v>
      </c>
    </row>
    <row r="20" spans="1:4" ht="16.5" customHeight="1">
      <c r="A20" s="7"/>
      <c r="B20" s="71" t="s">
        <v>118</v>
      </c>
      <c r="C20" s="11">
        <v>877</v>
      </c>
      <c r="D20" s="10">
        <f t="shared" si="0"/>
        <v>5.3</v>
      </c>
    </row>
    <row r="21" spans="1:4" ht="16.5" customHeight="1">
      <c r="A21" s="7"/>
      <c r="B21" s="71" t="s">
        <v>119</v>
      </c>
      <c r="C21" s="11">
        <v>1279</v>
      </c>
      <c r="D21" s="10">
        <f t="shared" si="0"/>
        <v>7.7</v>
      </c>
    </row>
    <row r="22" spans="1:4" ht="16.5" customHeight="1">
      <c r="A22" s="7"/>
      <c r="B22" s="71" t="s">
        <v>120</v>
      </c>
      <c r="C22" s="11">
        <v>71</v>
      </c>
      <c r="D22" s="10">
        <f t="shared" si="0"/>
        <v>0.4</v>
      </c>
    </row>
    <row r="23" spans="1:4" ht="16.5" customHeight="1">
      <c r="A23" s="7"/>
      <c r="B23" s="71" t="s">
        <v>121</v>
      </c>
      <c r="C23" s="72">
        <v>0</v>
      </c>
      <c r="D23" s="72">
        <v>0</v>
      </c>
    </row>
    <row r="24" spans="1:4" ht="16.5" customHeight="1">
      <c r="A24" s="7"/>
      <c r="B24" s="71" t="s">
        <v>122</v>
      </c>
      <c r="C24" s="11">
        <v>1927</v>
      </c>
      <c r="D24" s="10">
        <f t="shared" si="0"/>
        <v>11.6</v>
      </c>
    </row>
    <row r="25" spans="1:4" ht="16.5" customHeight="1">
      <c r="A25" s="7"/>
      <c r="B25" s="71" t="s">
        <v>123</v>
      </c>
      <c r="C25" s="72">
        <v>0</v>
      </c>
      <c r="D25" s="72">
        <v>0</v>
      </c>
    </row>
    <row r="26" spans="1:4" ht="16.5" customHeight="1">
      <c r="A26" s="7"/>
      <c r="B26" s="71" t="s">
        <v>124</v>
      </c>
      <c r="C26" s="72">
        <v>0</v>
      </c>
      <c r="D26" s="72">
        <v>0</v>
      </c>
    </row>
    <row r="27" spans="1:4" ht="16.5" customHeight="1">
      <c r="A27" s="7"/>
      <c r="B27" s="71" t="s">
        <v>157</v>
      </c>
      <c r="C27" s="72">
        <v>0</v>
      </c>
      <c r="D27" s="72">
        <v>0</v>
      </c>
    </row>
    <row r="28" spans="1:4" ht="16.5" customHeight="1">
      <c r="A28" s="7"/>
      <c r="B28" s="71" t="s">
        <v>125</v>
      </c>
      <c r="C28" s="72">
        <v>0</v>
      </c>
      <c r="D28" s="72">
        <v>0</v>
      </c>
    </row>
    <row r="29" spans="1:4" ht="16.5" customHeight="1">
      <c r="A29" s="7"/>
      <c r="B29" s="71" t="s">
        <v>126</v>
      </c>
      <c r="C29" s="72">
        <v>0</v>
      </c>
      <c r="D29" s="72">
        <v>0</v>
      </c>
    </row>
    <row r="30" spans="1:4" ht="16.5" customHeight="1">
      <c r="A30" s="7"/>
      <c r="B30" s="71" t="s">
        <v>127</v>
      </c>
      <c r="C30" s="72">
        <v>0</v>
      </c>
      <c r="D30" s="72">
        <v>0</v>
      </c>
    </row>
    <row r="31" spans="1:4" ht="16.5" customHeight="1">
      <c r="A31" s="7"/>
      <c r="B31" s="71" t="s">
        <v>128</v>
      </c>
      <c r="C31" s="72">
        <v>0</v>
      </c>
      <c r="D31" s="72">
        <v>0</v>
      </c>
    </row>
    <row r="32" spans="1:4" ht="16.5" customHeight="1">
      <c r="A32" s="7"/>
      <c r="B32" s="9" t="s">
        <v>17</v>
      </c>
      <c r="C32" s="11">
        <f>SUM(C12:C31)</f>
        <v>16555</v>
      </c>
      <c r="D32" s="10">
        <f>SUM(D12:D31)</f>
        <v>100.00000000000001</v>
      </c>
    </row>
    <row r="33" spans="1:4" ht="16.5" customHeight="1">
      <c r="A33" s="7"/>
      <c r="B33" s="7"/>
      <c r="C33" s="14"/>
      <c r="D33" s="16"/>
    </row>
    <row r="34" spans="1:4" ht="16.5" customHeight="1">
      <c r="A34" s="7"/>
      <c r="B34" s="7"/>
      <c r="C34" s="7"/>
      <c r="D34" s="7"/>
    </row>
    <row r="35" spans="1:4" ht="16.5" customHeight="1">
      <c r="A35" s="7"/>
      <c r="B35" s="7"/>
      <c r="C35" s="7"/>
      <c r="D35" s="7"/>
    </row>
    <row r="36" spans="1:4" ht="16.5" customHeight="1">
      <c r="A36" s="7"/>
      <c r="B36" s="7"/>
      <c r="C36" s="7"/>
      <c r="D36" s="7"/>
    </row>
    <row r="37" spans="1:4" ht="16.5" customHeight="1">
      <c r="A37" s="7"/>
      <c r="B37" s="7"/>
      <c r="C37" s="7"/>
      <c r="D37" s="7"/>
    </row>
    <row r="38" spans="1:4" ht="16.5" customHeight="1">
      <c r="A38" s="7"/>
      <c r="B38" s="7"/>
      <c r="C38" s="7"/>
      <c r="D38" s="7"/>
    </row>
    <row r="39" spans="1:4" ht="16.5" customHeight="1">
      <c r="A39" s="7"/>
      <c r="B39" s="7"/>
      <c r="C39" s="7"/>
      <c r="D39" s="7"/>
    </row>
    <row r="40" spans="1:4" ht="16.5" customHeight="1">
      <c r="A40" s="7"/>
      <c r="B40" s="7"/>
      <c r="C40" s="7"/>
      <c r="D40" s="7"/>
    </row>
    <row r="41" spans="1:4" ht="16.5" customHeight="1">
      <c r="A41" s="7"/>
      <c r="B41" s="7"/>
      <c r="C41" s="7"/>
      <c r="D41" s="7"/>
    </row>
    <row r="42" spans="1:4" ht="16.5" customHeight="1">
      <c r="A42" s="7"/>
      <c r="B42" s="7"/>
      <c r="C42" s="7"/>
      <c r="D42" s="7"/>
    </row>
    <row r="43" spans="1:4" ht="16.5" customHeight="1">
      <c r="A43" s="7"/>
      <c r="B43" s="7"/>
      <c r="C43" s="7"/>
      <c r="D43" s="7"/>
    </row>
    <row r="44" spans="1:4" ht="16.5" customHeight="1">
      <c r="A44" s="7"/>
      <c r="B44" s="7"/>
      <c r="C44" s="7"/>
      <c r="D44" s="7"/>
    </row>
    <row r="45" spans="1:4" ht="16.5" customHeight="1">
      <c r="A45" s="7"/>
      <c r="B45" s="7"/>
      <c r="C45" s="7"/>
      <c r="D45" s="7"/>
    </row>
    <row r="46" spans="1:4" ht="16.5" customHeight="1">
      <c r="A46" s="7"/>
      <c r="B46" s="7"/>
      <c r="C46" s="7"/>
      <c r="D46" s="7"/>
    </row>
    <row r="47" spans="1:4" ht="16.5" customHeight="1">
      <c r="A47" s="7"/>
      <c r="B47" s="7"/>
      <c r="C47" s="7"/>
      <c r="D47" s="7"/>
    </row>
    <row r="48" spans="1:4" ht="16.5" customHeight="1">
      <c r="A48" s="7"/>
      <c r="B48" s="7"/>
      <c r="C48" s="7"/>
      <c r="D48" s="7"/>
    </row>
    <row r="49" spans="1:4" ht="16.5" customHeight="1">
      <c r="A49" s="7"/>
      <c r="B49" s="7"/>
      <c r="C49" s="7"/>
      <c r="D49" s="7"/>
    </row>
    <row r="50" spans="1:4" ht="16.5" customHeight="1">
      <c r="A50" s="7"/>
      <c r="B50" s="7"/>
      <c r="C50" s="7"/>
      <c r="D50" s="7"/>
    </row>
    <row r="51" spans="1:4" ht="16.5" customHeight="1">
      <c r="A51" s="7"/>
      <c r="B51" s="7"/>
      <c r="C51" s="7"/>
      <c r="D51" s="7"/>
    </row>
    <row r="52" spans="1:4" ht="16.5" customHeight="1">
      <c r="A52" s="7"/>
      <c r="B52" s="7"/>
      <c r="C52" s="7"/>
      <c r="D52" s="7"/>
    </row>
    <row r="53" spans="1:4" ht="16.5" customHeight="1">
      <c r="A53" s="7"/>
      <c r="B53" s="7"/>
      <c r="C53" s="7"/>
      <c r="D53" s="7"/>
    </row>
    <row r="54" spans="1:4" ht="16.5" customHeight="1">
      <c r="A54" s="7"/>
      <c r="B54" s="7"/>
      <c r="C54" s="7"/>
      <c r="D54" s="7"/>
    </row>
    <row r="55" spans="1:4" ht="16.5" customHeight="1">
      <c r="A55" s="7"/>
      <c r="B55" s="7"/>
      <c r="C55" s="7"/>
      <c r="D55" s="7"/>
    </row>
    <row r="56" spans="1:4" ht="16.5" customHeight="1">
      <c r="A56" s="7"/>
      <c r="B56" s="7"/>
      <c r="C56" s="7"/>
      <c r="D56" s="7"/>
    </row>
    <row r="57" spans="1:4" ht="16.5" customHeight="1">
      <c r="A57" s="7"/>
      <c r="B57" s="7"/>
      <c r="C57" s="7"/>
      <c r="D57" s="7"/>
    </row>
    <row r="58" spans="1:4" ht="16.5" customHeight="1">
      <c r="A58" s="7"/>
      <c r="B58" s="7"/>
      <c r="C58" s="7"/>
      <c r="D58" s="7"/>
    </row>
    <row r="59" spans="1:4" ht="16.5" customHeight="1">
      <c r="A59" s="7"/>
      <c r="B59" s="7"/>
      <c r="C59" s="7"/>
      <c r="D59" s="7"/>
    </row>
    <row r="60" spans="1:4" ht="16.5" customHeight="1">
      <c r="A60" s="7"/>
      <c r="B60" s="7"/>
      <c r="C60" s="7"/>
      <c r="D60" s="7"/>
    </row>
  </sheetData>
  <sheetProtection/>
  <mergeCells count="3">
    <mergeCell ref="B10:B11"/>
    <mergeCell ref="C10:D10"/>
    <mergeCell ref="C9:D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7" width="16.625" style="0" customWidth="1"/>
  </cols>
  <sheetData>
    <row r="1" spans="1:7" ht="54.75" customHeight="1">
      <c r="A1" s="3"/>
      <c r="B1" s="3"/>
      <c r="C1" s="3"/>
      <c r="D1" s="3"/>
      <c r="E1" s="3"/>
      <c r="F1" s="3"/>
      <c r="G1" s="3"/>
    </row>
    <row r="2" spans="1:7" ht="42" customHeight="1">
      <c r="A2" s="3"/>
      <c r="B2" s="2" t="s">
        <v>158</v>
      </c>
      <c r="C2" s="3"/>
      <c r="D2" s="3"/>
      <c r="E2" s="3"/>
      <c r="F2" s="3"/>
      <c r="G2" s="3"/>
    </row>
    <row r="3" spans="1:7" ht="18" customHeight="1">
      <c r="A3" s="3"/>
      <c r="B3" s="79" t="s">
        <v>139</v>
      </c>
      <c r="C3" s="79"/>
      <c r="D3" s="79"/>
      <c r="E3" s="79"/>
      <c r="F3" s="79"/>
      <c r="G3" s="3"/>
    </row>
    <row r="4" spans="1:7" ht="18" customHeight="1">
      <c r="A4" s="3"/>
      <c r="B4" s="79" t="s">
        <v>24</v>
      </c>
      <c r="C4" s="79"/>
      <c r="D4" s="79"/>
      <c r="E4" s="79"/>
      <c r="F4" s="79"/>
      <c r="G4" s="3"/>
    </row>
    <row r="5" spans="1:7" ht="18" customHeight="1">
      <c r="A5" s="3"/>
      <c r="B5" s="79" t="s">
        <v>140</v>
      </c>
      <c r="C5" s="79"/>
      <c r="D5" s="79"/>
      <c r="E5" s="79"/>
      <c r="F5" s="79"/>
      <c r="G5" s="3"/>
    </row>
    <row r="6" spans="1:7" ht="18" customHeight="1">
      <c r="A6" s="3"/>
      <c r="B6" s="79" t="s">
        <v>25</v>
      </c>
      <c r="C6" s="79"/>
      <c r="D6" s="79"/>
      <c r="E6" s="79"/>
      <c r="F6" s="79"/>
      <c r="G6" s="3"/>
    </row>
    <row r="7" spans="1:7" ht="18" customHeight="1">
      <c r="A7" s="3"/>
      <c r="B7" s="79" t="s">
        <v>141</v>
      </c>
      <c r="C7" s="79"/>
      <c r="D7" s="79"/>
      <c r="E7" s="79"/>
      <c r="F7" s="79"/>
      <c r="G7" s="3"/>
    </row>
    <row r="8" spans="1:7" ht="7.5" customHeight="1">
      <c r="A8" s="3"/>
      <c r="B8" s="79"/>
      <c r="C8" s="79"/>
      <c r="D8" s="79"/>
      <c r="E8" s="79"/>
      <c r="F8" s="79"/>
      <c r="G8" s="3"/>
    </row>
    <row r="9" spans="1:7" ht="18" customHeight="1">
      <c r="A9" s="3"/>
      <c r="B9" s="79" t="s">
        <v>142</v>
      </c>
      <c r="C9" s="79"/>
      <c r="D9" s="79"/>
      <c r="E9" s="79"/>
      <c r="F9" s="79"/>
      <c r="G9" s="3"/>
    </row>
    <row r="10" spans="1:7" ht="18" customHeight="1">
      <c r="A10" s="3"/>
      <c r="B10" s="79" t="s">
        <v>143</v>
      </c>
      <c r="C10" s="79"/>
      <c r="D10" s="79"/>
      <c r="E10" s="79"/>
      <c r="F10" s="79"/>
      <c r="G10" s="3"/>
    </row>
    <row r="11" spans="1:7" ht="18" customHeight="1">
      <c r="A11" s="3"/>
      <c r="B11" s="79" t="s">
        <v>144</v>
      </c>
      <c r="C11" s="79"/>
      <c r="D11" s="79"/>
      <c r="E11" s="79"/>
      <c r="F11" s="79"/>
      <c r="G11" s="3"/>
    </row>
    <row r="12" spans="1:7" ht="18" customHeight="1">
      <c r="A12" s="3"/>
      <c r="B12" s="79" t="s">
        <v>145</v>
      </c>
      <c r="C12" s="79"/>
      <c r="D12" s="79"/>
      <c r="E12" s="79"/>
      <c r="F12" s="79"/>
      <c r="G12" s="3"/>
    </row>
    <row r="13" spans="1:7" ht="18" customHeight="1">
      <c r="A13" s="3"/>
      <c r="B13" s="79" t="s">
        <v>146</v>
      </c>
      <c r="C13" s="79"/>
      <c r="D13" s="79"/>
      <c r="E13" s="79"/>
      <c r="F13" s="79"/>
      <c r="G13" s="3"/>
    </row>
    <row r="14" spans="1:7" ht="18" customHeight="1">
      <c r="A14" s="3"/>
      <c r="B14" s="79" t="s">
        <v>26</v>
      </c>
      <c r="C14" s="79"/>
      <c r="D14" s="79"/>
      <c r="E14" s="79"/>
      <c r="F14" s="79"/>
      <c r="G14" s="3"/>
    </row>
    <row r="15" spans="1:7" ht="18" customHeight="1">
      <c r="A15" s="3"/>
      <c r="B15" s="79" t="s">
        <v>147</v>
      </c>
      <c r="C15" s="79"/>
      <c r="D15" s="79"/>
      <c r="E15" s="79"/>
      <c r="F15" s="79"/>
      <c r="G15" s="3"/>
    </row>
    <row r="16" spans="1:7" ht="18" customHeight="1">
      <c r="A16" s="3"/>
      <c r="B16" s="3"/>
      <c r="C16" s="3"/>
      <c r="D16" s="3"/>
      <c r="E16" s="3"/>
      <c r="F16" s="3"/>
      <c r="G16" s="3"/>
    </row>
    <row r="17" spans="1:7" ht="18" customHeight="1">
      <c r="A17" s="3"/>
      <c r="B17" s="3"/>
      <c r="C17" s="3"/>
      <c r="D17" s="3"/>
      <c r="E17" s="3"/>
      <c r="F17" s="3"/>
      <c r="G17" s="3"/>
    </row>
    <row r="18" spans="1:7" ht="18" customHeight="1">
      <c r="A18" s="3"/>
      <c r="B18" s="3"/>
      <c r="C18" s="3"/>
      <c r="D18" s="3"/>
      <c r="E18" s="3"/>
      <c r="F18" s="3"/>
      <c r="G18" s="3"/>
    </row>
    <row r="19" spans="1:7" ht="18" customHeight="1">
      <c r="A19" s="3"/>
      <c r="B19" s="3"/>
      <c r="C19" s="3"/>
      <c r="D19" s="3"/>
      <c r="E19" s="3"/>
      <c r="F19" s="3"/>
      <c r="G19" s="3"/>
    </row>
    <row r="20" spans="1:7" ht="18" customHeight="1">
      <c r="A20" s="3"/>
      <c r="B20" s="3"/>
      <c r="C20" s="3"/>
      <c r="D20" s="3"/>
      <c r="E20" s="3"/>
      <c r="F20" s="3"/>
      <c r="G20" s="3"/>
    </row>
    <row r="21" spans="1:7" ht="18" customHeight="1">
      <c r="A21" s="3"/>
      <c r="B21" s="3"/>
      <c r="C21" s="3"/>
      <c r="D21" s="3"/>
      <c r="E21" s="3"/>
      <c r="F21" s="3"/>
      <c r="G21" s="3"/>
    </row>
    <row r="22" spans="1:7" ht="18" customHeight="1">
      <c r="A22" s="3"/>
      <c r="B22" s="3"/>
      <c r="C22" s="3"/>
      <c r="D22" s="3"/>
      <c r="E22" s="3"/>
      <c r="F22" s="3"/>
      <c r="G22" s="3"/>
    </row>
    <row r="23" spans="1:7" ht="18" customHeight="1">
      <c r="A23" s="3"/>
      <c r="B23" s="3"/>
      <c r="C23" s="3"/>
      <c r="D23" s="3"/>
      <c r="E23" s="3"/>
      <c r="F23" s="3"/>
      <c r="G23" s="3"/>
    </row>
    <row r="24" spans="1:7" ht="18" customHeight="1">
      <c r="A24" s="3"/>
      <c r="B24" s="3"/>
      <c r="C24" s="3"/>
      <c r="D24" s="3"/>
      <c r="E24" s="3"/>
      <c r="F24" s="3"/>
      <c r="G24" s="3"/>
    </row>
    <row r="25" spans="1:7" ht="18" customHeight="1">
      <c r="A25" s="3"/>
      <c r="B25" s="3"/>
      <c r="C25" s="3"/>
      <c r="D25" s="3"/>
      <c r="E25" s="3"/>
      <c r="F25" s="3"/>
      <c r="G25" s="3"/>
    </row>
    <row r="26" spans="1:7" ht="18" customHeight="1">
      <c r="A26" s="3"/>
      <c r="B26" s="3"/>
      <c r="C26" s="3"/>
      <c r="D26" s="3"/>
      <c r="E26" s="3"/>
      <c r="F26" s="3"/>
      <c r="G26" s="3"/>
    </row>
    <row r="27" spans="1:7" ht="18" customHeight="1">
      <c r="A27" s="3"/>
      <c r="B27" s="3"/>
      <c r="C27" s="3"/>
      <c r="D27" s="3"/>
      <c r="E27" s="3"/>
      <c r="F27" s="3"/>
      <c r="G27" s="3"/>
    </row>
    <row r="28" spans="1:7" ht="18" customHeight="1">
      <c r="A28" s="3"/>
      <c r="B28" s="3"/>
      <c r="C28" s="3"/>
      <c r="D28" s="3"/>
      <c r="E28" s="3"/>
      <c r="F28" s="3"/>
      <c r="G28" s="3"/>
    </row>
    <row r="29" spans="1:7" ht="18" customHeight="1">
      <c r="A29" s="3"/>
      <c r="B29" s="3"/>
      <c r="C29" s="3"/>
      <c r="D29" s="3"/>
      <c r="E29" s="3"/>
      <c r="F29" s="3"/>
      <c r="G29" s="3"/>
    </row>
    <row r="30" spans="1:7" ht="18" customHeight="1">
      <c r="A30" s="3"/>
      <c r="B30" s="3"/>
      <c r="C30" s="3"/>
      <c r="D30" s="3"/>
      <c r="E30" s="3"/>
      <c r="F30" s="3"/>
      <c r="G30" s="3"/>
    </row>
    <row r="31" spans="1:7" ht="18" customHeight="1">
      <c r="A31" s="3"/>
      <c r="B31" s="3"/>
      <c r="C31" s="3"/>
      <c r="D31" s="3"/>
      <c r="E31" s="3"/>
      <c r="F31" s="3"/>
      <c r="G31" s="3"/>
    </row>
    <row r="32" spans="1:7" ht="18" customHeight="1">
      <c r="A32" s="3"/>
      <c r="B32" s="3"/>
      <c r="C32" s="3"/>
      <c r="D32" s="3"/>
      <c r="E32" s="3"/>
      <c r="F32" s="3"/>
      <c r="G32" s="3"/>
    </row>
    <row r="33" spans="1:7" ht="18" customHeight="1">
      <c r="A33" s="3"/>
      <c r="B33" s="3"/>
      <c r="C33" s="3"/>
      <c r="D33" s="3"/>
      <c r="E33" s="3"/>
      <c r="F33" s="3"/>
      <c r="G33" s="3"/>
    </row>
    <row r="34" spans="1:7" ht="18" customHeight="1">
      <c r="A34" s="3"/>
      <c r="B34" s="3"/>
      <c r="C34" s="3"/>
      <c r="D34" s="3"/>
      <c r="E34" s="3"/>
      <c r="F34" s="3"/>
      <c r="G34" s="3"/>
    </row>
    <row r="35" spans="1:7" ht="18" customHeight="1">
      <c r="A35" s="3"/>
      <c r="B35" s="3"/>
      <c r="C35" s="3"/>
      <c r="D35" s="3"/>
      <c r="E35" s="3"/>
      <c r="F35" s="3"/>
      <c r="G35" s="3"/>
    </row>
    <row r="36" spans="1:7" ht="18" customHeight="1">
      <c r="A36" s="3"/>
      <c r="B36" s="3"/>
      <c r="C36" s="3"/>
      <c r="D36" s="3"/>
      <c r="E36" s="3"/>
      <c r="F36" s="3"/>
      <c r="G36" s="3"/>
    </row>
    <row r="37" spans="1:7" ht="18" customHeight="1">
      <c r="A37" s="3"/>
      <c r="B37" s="3"/>
      <c r="C37" s="3"/>
      <c r="D37" s="3"/>
      <c r="E37" s="3"/>
      <c r="F37" s="3"/>
      <c r="G37" s="3"/>
    </row>
    <row r="38" spans="1:7" ht="18" customHeight="1">
      <c r="A38" s="3"/>
      <c r="B38" s="3"/>
      <c r="C38" s="3"/>
      <c r="D38" s="3"/>
      <c r="E38" s="3"/>
      <c r="F38" s="3"/>
      <c r="G38" s="3"/>
    </row>
    <row r="39" spans="1:7" ht="18" customHeight="1">
      <c r="A39" s="3"/>
      <c r="B39" s="3"/>
      <c r="C39" s="3"/>
      <c r="D39" s="3"/>
      <c r="E39" s="3"/>
      <c r="F39" s="3"/>
      <c r="G39" s="3"/>
    </row>
    <row r="40" spans="1:7" ht="18" customHeight="1">
      <c r="A40" s="3"/>
      <c r="B40" s="3"/>
      <c r="C40" s="3"/>
      <c r="D40" s="3"/>
      <c r="E40" s="3"/>
      <c r="F40" s="3"/>
      <c r="G40" s="3"/>
    </row>
    <row r="41" spans="1:7" ht="18" customHeight="1">
      <c r="A41" s="3"/>
      <c r="B41" s="3"/>
      <c r="C41" s="3"/>
      <c r="D41" s="3"/>
      <c r="E41" s="3"/>
      <c r="F41" s="3"/>
      <c r="G41" s="3"/>
    </row>
    <row r="42" spans="1:7" ht="18" customHeight="1">
      <c r="A42" s="3"/>
      <c r="B42" s="3"/>
      <c r="C42" s="3"/>
      <c r="D42" s="3"/>
      <c r="E42" s="3"/>
      <c r="F42" s="3"/>
      <c r="G42" s="3"/>
    </row>
    <row r="43" spans="1:7" ht="18" customHeight="1">
      <c r="A43" s="3"/>
      <c r="B43" s="3"/>
      <c r="C43" s="3"/>
      <c r="D43" s="3"/>
      <c r="E43" s="3"/>
      <c r="F43" s="3"/>
      <c r="G43" s="3"/>
    </row>
    <row r="44" spans="1:7" ht="18" customHeight="1">
      <c r="A44" s="3"/>
      <c r="B44" s="3"/>
      <c r="C44" s="3"/>
      <c r="D44" s="3"/>
      <c r="E44" s="3"/>
      <c r="F44" s="3"/>
      <c r="G44" s="3"/>
    </row>
    <row r="45" spans="1:7" ht="18" customHeight="1">
      <c r="A45" s="3"/>
      <c r="B45" s="3"/>
      <c r="C45" s="3"/>
      <c r="D45" s="3"/>
      <c r="E45" s="3"/>
      <c r="F45" s="3"/>
      <c r="G45" s="3"/>
    </row>
    <row r="46" spans="1:7" ht="18" customHeight="1">
      <c r="A46" s="3"/>
      <c r="B46" s="3"/>
      <c r="C46" s="3"/>
      <c r="D46" s="3"/>
      <c r="E46" s="3"/>
      <c r="F46" s="3"/>
      <c r="G46" s="3"/>
    </row>
    <row r="47" spans="1:7" ht="18" customHeight="1">
      <c r="A47" s="3"/>
      <c r="B47" s="3"/>
      <c r="C47" s="3"/>
      <c r="D47" s="3"/>
      <c r="E47" s="3"/>
      <c r="F47" s="3"/>
      <c r="G47" s="3"/>
    </row>
    <row r="48" spans="1:7" ht="18" customHeight="1">
      <c r="A48" s="3"/>
      <c r="B48" s="3"/>
      <c r="C48" s="3"/>
      <c r="D48" s="3"/>
      <c r="E48" s="3"/>
      <c r="F48" s="3"/>
      <c r="G48" s="3"/>
    </row>
    <row r="49" spans="1:7" ht="18" customHeight="1">
      <c r="A49" s="3"/>
      <c r="B49" s="3"/>
      <c r="C49" s="3"/>
      <c r="D49" s="3"/>
      <c r="E49" s="3"/>
      <c r="F49" s="3"/>
      <c r="G49" s="3"/>
    </row>
    <row r="50" spans="1:7" ht="18" customHeight="1">
      <c r="A50" s="3"/>
      <c r="B50" s="3"/>
      <c r="C50" s="3"/>
      <c r="D50" s="3"/>
      <c r="E50" s="3"/>
      <c r="F50" s="3"/>
      <c r="G50" s="3"/>
    </row>
    <row r="51" spans="1:7" ht="18" customHeight="1">
      <c r="A51" s="3"/>
      <c r="B51" s="3"/>
      <c r="C51" s="3"/>
      <c r="D51" s="3"/>
      <c r="E51" s="3"/>
      <c r="F51" s="3"/>
      <c r="G51" s="3"/>
    </row>
    <row r="52" spans="1:7" ht="18" customHeight="1">
      <c r="A52" s="3"/>
      <c r="B52" s="3"/>
      <c r="C52" s="3"/>
      <c r="D52" s="3"/>
      <c r="E52" s="3"/>
      <c r="F52" s="3"/>
      <c r="G52" s="3"/>
    </row>
    <row r="53" spans="1:7" ht="18" customHeight="1">
      <c r="A53" s="3"/>
      <c r="B53" s="3"/>
      <c r="C53" s="3"/>
      <c r="D53" s="3"/>
      <c r="E53" s="3"/>
      <c r="F53" s="3"/>
      <c r="G53" s="3"/>
    </row>
    <row r="54" spans="1:7" ht="18" customHeight="1">
      <c r="A54" s="3"/>
      <c r="B54" s="3"/>
      <c r="C54" s="3"/>
      <c r="D54" s="3"/>
      <c r="E54" s="3"/>
      <c r="F54" s="3"/>
      <c r="G54" s="3"/>
    </row>
    <row r="55" spans="1:7" ht="18" customHeight="1">
      <c r="A55" s="3"/>
      <c r="B55" s="3"/>
      <c r="C55" s="3"/>
      <c r="D55" s="3"/>
      <c r="E55" s="3"/>
      <c r="F55" s="3"/>
      <c r="G55" s="3"/>
    </row>
    <row r="56" spans="1:7" ht="18" customHeight="1">
      <c r="A56" s="3"/>
      <c r="B56" s="3"/>
      <c r="C56" s="3"/>
      <c r="D56" s="3"/>
      <c r="E56" s="3"/>
      <c r="F56" s="3"/>
      <c r="G56" s="3"/>
    </row>
    <row r="57" spans="1:7" ht="18" customHeight="1">
      <c r="A57" s="3"/>
      <c r="B57" s="3"/>
      <c r="C57" s="3"/>
      <c r="D57" s="3"/>
      <c r="E57" s="3"/>
      <c r="F57" s="3"/>
      <c r="G57" s="3"/>
    </row>
    <row r="58" spans="1:7" ht="18" customHeight="1">
      <c r="A58" s="3"/>
      <c r="B58" s="3"/>
      <c r="C58" s="3"/>
      <c r="D58" s="3"/>
      <c r="E58" s="3"/>
      <c r="F58" s="3"/>
      <c r="G58" s="3"/>
    </row>
    <row r="59" spans="1:7" ht="18" customHeight="1">
      <c r="A59" s="3"/>
      <c r="B59" s="3"/>
      <c r="C59" s="3"/>
      <c r="D59" s="3"/>
      <c r="E59" s="3"/>
      <c r="F59" s="3"/>
      <c r="G59" s="3"/>
    </row>
    <row r="60" spans="1:7" ht="18" customHeight="1">
      <c r="A60" s="3"/>
      <c r="B60" s="3"/>
      <c r="C60" s="3"/>
      <c r="D60" s="3"/>
      <c r="E60" s="3"/>
      <c r="F60" s="3"/>
      <c r="G60" s="3"/>
    </row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17.25390625" style="0" bestFit="1" customWidth="1"/>
    <col min="4" max="4" width="24.375" style="0" customWidth="1"/>
    <col min="5" max="5" width="9.00390625" style="68" customWidth="1"/>
  </cols>
  <sheetData>
    <row r="2" spans="1:5" ht="15.75">
      <c r="A2" s="80" t="s">
        <v>89</v>
      </c>
      <c r="B2" s="83">
        <v>19.67954113282833</v>
      </c>
      <c r="D2" s="69" t="s">
        <v>99</v>
      </c>
      <c r="E2" s="68">
        <v>6.647477927754744</v>
      </c>
    </row>
    <row r="3" spans="1:5" ht="15.75">
      <c r="A3" s="81" t="s">
        <v>90</v>
      </c>
      <c r="B3" s="83">
        <v>7.230067437679895</v>
      </c>
      <c r="D3" s="69" t="s">
        <v>100</v>
      </c>
      <c r="E3" s="68">
        <v>0.7159408543491589</v>
      </c>
    </row>
    <row r="4" spans="1:5" ht="15.75">
      <c r="A4" s="80" t="s">
        <v>97</v>
      </c>
      <c r="B4" s="83">
        <v>0.1</v>
      </c>
      <c r="D4" s="69" t="s">
        <v>101</v>
      </c>
      <c r="E4" s="68">
        <v>0.3463671283740488</v>
      </c>
    </row>
    <row r="5" spans="1:5" ht="15.75">
      <c r="A5" s="80" t="s">
        <v>98</v>
      </c>
      <c r="B5" s="83">
        <v>43.5</v>
      </c>
      <c r="D5" s="69" t="s">
        <v>102</v>
      </c>
      <c r="E5" s="68">
        <v>57.73489752728507</v>
      </c>
    </row>
    <row r="6" spans="1:5" ht="15.75">
      <c r="A6" s="80" t="s">
        <v>91</v>
      </c>
      <c r="B6" s="83">
        <v>5.734107810232378</v>
      </c>
      <c r="D6" s="69" t="s">
        <v>103</v>
      </c>
      <c r="E6" s="68">
        <v>0.1</v>
      </c>
    </row>
    <row r="7" spans="1:5" ht="15.75">
      <c r="A7" s="81" t="s">
        <v>92</v>
      </c>
      <c r="B7" s="83">
        <v>0.17214446280190226</v>
      </c>
      <c r="D7" s="69" t="s">
        <v>104</v>
      </c>
      <c r="E7" s="68">
        <v>1.483836777954425</v>
      </c>
    </row>
    <row r="8" spans="1:5" ht="15.75">
      <c r="A8" s="81" t="s">
        <v>93</v>
      </c>
      <c r="B8" s="83">
        <v>16.265746715573705</v>
      </c>
      <c r="D8" s="69" t="s">
        <v>105</v>
      </c>
      <c r="E8" s="68">
        <v>0.5465673285742491</v>
      </c>
    </row>
    <row r="9" spans="1:5" ht="15.75">
      <c r="A9" s="80" t="s">
        <v>94</v>
      </c>
      <c r="B9" s="83">
        <v>4.087132114813776</v>
      </c>
      <c r="D9" s="69" t="s">
        <v>106</v>
      </c>
      <c r="E9" s="68">
        <v>1.150977967586964</v>
      </c>
    </row>
    <row r="10" spans="1:5" ht="15.75">
      <c r="A10" s="81" t="s">
        <v>95</v>
      </c>
      <c r="B10" s="83">
        <v>0.5268244022569283</v>
      </c>
      <c r="D10" s="69" t="s">
        <v>107</v>
      </c>
      <c r="E10" s="68">
        <v>31.3</v>
      </c>
    </row>
    <row r="11" spans="1:4" ht="15.75">
      <c r="A11" s="82" t="s">
        <v>96</v>
      </c>
      <c r="B11" s="83">
        <v>2.725216566047016</v>
      </c>
      <c r="D11" s="69"/>
    </row>
    <row r="12" ht="15.75">
      <c r="D12" s="69"/>
    </row>
    <row r="13" ht="15.75">
      <c r="D13" s="6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B63" sqref="B63"/>
    </sheetView>
  </sheetViews>
  <sheetFormatPr defaultColWidth="9.00390625" defaultRowHeight="16.5"/>
  <cols>
    <col min="1" max="1" width="8.625" style="0" customWidth="1"/>
    <col min="2" max="2" width="43.625" style="0" customWidth="1"/>
    <col min="3" max="3" width="37.625" style="0" customWidth="1"/>
    <col min="4" max="4" width="15.625" style="0" customWidth="1"/>
  </cols>
  <sheetData>
    <row r="1" spans="1:4" ht="39.75" customHeight="1">
      <c r="A1" s="1"/>
      <c r="B1" s="1"/>
      <c r="C1" s="1"/>
      <c r="D1" s="1"/>
    </row>
    <row r="2" spans="1:4" ht="36" customHeight="1">
      <c r="A2" s="1"/>
      <c r="B2" s="2" t="s">
        <v>0</v>
      </c>
      <c r="C2" s="1"/>
      <c r="D2" s="1"/>
    </row>
    <row r="3" spans="1:4" ht="6" customHeight="1">
      <c r="A3" s="1"/>
      <c r="B3" s="1"/>
      <c r="C3" s="1"/>
      <c r="D3" s="1"/>
    </row>
    <row r="4" spans="1:4" ht="18" customHeight="1">
      <c r="A4" s="1"/>
      <c r="B4" s="3" t="s">
        <v>166</v>
      </c>
      <c r="C4" s="1"/>
      <c r="D4" s="1"/>
    </row>
    <row r="5" spans="1:4" ht="18" customHeight="1">
      <c r="A5" s="1"/>
      <c r="B5" s="3" t="s">
        <v>137</v>
      </c>
      <c r="C5" s="1"/>
      <c r="D5" s="1"/>
    </row>
    <row r="6" spans="1:4" ht="18" customHeight="1">
      <c r="A6" s="1"/>
      <c r="B6" s="3" t="s">
        <v>167</v>
      </c>
      <c r="C6" s="1"/>
      <c r="D6" s="1"/>
    </row>
    <row r="7" spans="1:4" ht="18" customHeight="1">
      <c r="A7" s="1"/>
      <c r="B7" s="3" t="s">
        <v>155</v>
      </c>
      <c r="C7" s="1"/>
      <c r="D7" s="1"/>
    </row>
    <row r="8" spans="1:4" ht="18" customHeight="1">
      <c r="A8" s="1"/>
      <c r="B8" s="3" t="s">
        <v>154</v>
      </c>
      <c r="C8" s="1"/>
      <c r="D8" s="1"/>
    </row>
    <row r="9" spans="1:4" ht="18" customHeight="1">
      <c r="A9" s="1"/>
      <c r="B9" s="3" t="s">
        <v>168</v>
      </c>
      <c r="C9" s="1"/>
      <c r="D9" s="1"/>
    </row>
    <row r="10" spans="1:4" ht="1.5" customHeight="1">
      <c r="A10" s="1"/>
      <c r="B10" s="1"/>
      <c r="C10" s="1"/>
      <c r="D10" s="1"/>
    </row>
    <row r="11" spans="1:4" ht="1.5" customHeight="1">
      <c r="A11" s="1"/>
      <c r="B11" s="1"/>
      <c r="C11" s="1"/>
      <c r="D11" s="1"/>
    </row>
    <row r="12" spans="1:31" ht="36" customHeight="1">
      <c r="A12" s="1"/>
      <c r="B12" s="2" t="s">
        <v>86</v>
      </c>
      <c r="C12" s="1"/>
      <c r="D12" s="1"/>
      <c r="AE12" s="1"/>
    </row>
    <row r="13" spans="1:4" ht="15" customHeight="1">
      <c r="A13" s="1"/>
      <c r="B13" s="1"/>
      <c r="C13" s="88" t="s">
        <v>1</v>
      </c>
      <c r="D13" s="88"/>
    </row>
    <row r="14" spans="1:4" ht="13.5" customHeight="1">
      <c r="A14" s="1"/>
      <c r="B14" s="86" t="s">
        <v>2</v>
      </c>
      <c r="C14" s="87" t="s">
        <v>29</v>
      </c>
      <c r="D14" s="86"/>
    </row>
    <row r="15" spans="1:4" ht="13.5" customHeight="1">
      <c r="A15" s="1"/>
      <c r="B15" s="86"/>
      <c r="C15" s="4" t="s">
        <v>3</v>
      </c>
      <c r="D15" s="59" t="s">
        <v>4</v>
      </c>
    </row>
    <row r="16" spans="1:4" ht="13.5" customHeight="1">
      <c r="A16" s="1"/>
      <c r="B16" s="6" t="s">
        <v>5</v>
      </c>
      <c r="C16" s="58" t="s">
        <v>6</v>
      </c>
      <c r="D16" s="25" t="s">
        <v>7</v>
      </c>
    </row>
    <row r="17" spans="1:4" ht="13.5" customHeight="1">
      <c r="A17" s="60"/>
      <c r="B17" s="61" t="s">
        <v>31</v>
      </c>
      <c r="C17" s="57">
        <v>56817</v>
      </c>
      <c r="D17" s="40">
        <f>ROUND(C17/$C$35*100,1)</f>
        <v>19.6</v>
      </c>
    </row>
    <row r="18" spans="1:4" ht="13.5" customHeight="1">
      <c r="A18" s="60"/>
      <c r="B18" s="62" t="s">
        <v>32</v>
      </c>
      <c r="C18" s="57">
        <v>20874</v>
      </c>
      <c r="D18" s="40">
        <f aca="true" t="shared" si="0" ref="D18:D34">ROUND(C18/$C$35*100,1)</f>
        <v>7.2</v>
      </c>
    </row>
    <row r="19" spans="1:4" ht="13.5" customHeight="1">
      <c r="A19" s="60"/>
      <c r="B19" s="61" t="s">
        <v>78</v>
      </c>
      <c r="C19" s="57">
        <v>382</v>
      </c>
      <c r="D19" s="40">
        <f t="shared" si="0"/>
        <v>0.1</v>
      </c>
    </row>
    <row r="20" spans="1:4" ht="13.5" customHeight="1">
      <c r="A20" s="60"/>
      <c r="B20" s="61" t="s">
        <v>79</v>
      </c>
      <c r="C20" s="57">
        <v>62</v>
      </c>
      <c r="D20" s="66">
        <v>0</v>
      </c>
    </row>
    <row r="21" spans="1:4" ht="13.5" customHeight="1">
      <c r="A21" s="60"/>
      <c r="B21" s="62" t="s">
        <v>33</v>
      </c>
      <c r="C21" s="57">
        <v>7118</v>
      </c>
      <c r="D21" s="40">
        <f t="shared" si="0"/>
        <v>2.5</v>
      </c>
    </row>
    <row r="22" spans="1:4" ht="13.5" customHeight="1">
      <c r="A22" s="60"/>
      <c r="B22" s="62" t="s">
        <v>34</v>
      </c>
      <c r="C22" s="57">
        <v>84028</v>
      </c>
      <c r="D22" s="40">
        <f t="shared" si="0"/>
        <v>29</v>
      </c>
    </row>
    <row r="23" spans="1:4" ht="13.5" customHeight="1">
      <c r="A23" s="60"/>
      <c r="B23" s="62" t="s">
        <v>35</v>
      </c>
      <c r="C23" s="57">
        <v>10</v>
      </c>
      <c r="D23" s="66">
        <v>0</v>
      </c>
    </row>
    <row r="24" spans="1:4" ht="13.5" customHeight="1">
      <c r="A24" s="60"/>
      <c r="B24" s="62" t="s">
        <v>36</v>
      </c>
      <c r="C24" s="57">
        <v>2624</v>
      </c>
      <c r="D24" s="40">
        <f t="shared" si="0"/>
        <v>0.9</v>
      </c>
    </row>
    <row r="25" spans="1:4" ht="13.5" customHeight="1">
      <c r="A25" s="60"/>
      <c r="B25" s="62" t="s">
        <v>37</v>
      </c>
      <c r="C25" s="57">
        <v>9355</v>
      </c>
      <c r="D25" s="40">
        <f t="shared" si="0"/>
        <v>3.2</v>
      </c>
    </row>
    <row r="26" spans="1:4" ht="13.5" customHeight="1">
      <c r="A26" s="60"/>
      <c r="B26" s="62" t="s">
        <v>38</v>
      </c>
      <c r="C26" s="57">
        <v>7458</v>
      </c>
      <c r="D26" s="40">
        <f t="shared" si="0"/>
        <v>2.6</v>
      </c>
    </row>
    <row r="27" spans="1:4" ht="13.5" customHeight="1">
      <c r="A27" s="60"/>
      <c r="B27" s="62" t="s">
        <v>39</v>
      </c>
      <c r="C27" s="57">
        <v>1847</v>
      </c>
      <c r="D27" s="40">
        <f t="shared" si="0"/>
        <v>0.6</v>
      </c>
    </row>
    <row r="28" spans="1:4" ht="13.5" customHeight="1">
      <c r="A28" s="60"/>
      <c r="B28" s="61" t="s">
        <v>40</v>
      </c>
      <c r="C28" s="57">
        <v>12934</v>
      </c>
      <c r="D28" s="40">
        <f t="shared" si="0"/>
        <v>4.5</v>
      </c>
    </row>
    <row r="29" spans="1:4" ht="13.5" customHeight="1">
      <c r="A29" s="60"/>
      <c r="B29" s="61" t="s">
        <v>41</v>
      </c>
      <c r="C29" s="57">
        <v>16555</v>
      </c>
      <c r="D29" s="40">
        <f t="shared" si="0"/>
        <v>5.7</v>
      </c>
    </row>
    <row r="30" spans="1:4" ht="13.5" customHeight="1">
      <c r="A30" s="60"/>
      <c r="B30" s="62" t="s">
        <v>42</v>
      </c>
      <c r="C30" s="57">
        <v>497</v>
      </c>
      <c r="D30" s="40">
        <f t="shared" si="0"/>
        <v>0.2</v>
      </c>
    </row>
    <row r="31" spans="1:4" ht="13.5" customHeight="1">
      <c r="A31" s="60"/>
      <c r="B31" s="62" t="s">
        <v>43</v>
      </c>
      <c r="C31" s="57">
        <v>46961</v>
      </c>
      <c r="D31" s="40">
        <v>16.4</v>
      </c>
    </row>
    <row r="32" spans="1:4" ht="13.5" customHeight="1">
      <c r="A32" s="60"/>
      <c r="B32" s="61" t="s">
        <v>44</v>
      </c>
      <c r="C32" s="57">
        <v>11800</v>
      </c>
      <c r="D32" s="40">
        <f t="shared" si="0"/>
        <v>4.1</v>
      </c>
    </row>
    <row r="33" spans="1:4" ht="13.5" customHeight="1">
      <c r="A33" s="60"/>
      <c r="B33" s="63" t="s">
        <v>80</v>
      </c>
      <c r="C33" s="57">
        <v>1521</v>
      </c>
      <c r="D33" s="40">
        <f t="shared" si="0"/>
        <v>0.5</v>
      </c>
    </row>
    <row r="34" spans="1:4" ht="13.5" customHeight="1">
      <c r="A34" s="60"/>
      <c r="B34" s="37" t="s">
        <v>45</v>
      </c>
      <c r="C34" s="57">
        <v>8419</v>
      </c>
      <c r="D34" s="40">
        <f t="shared" si="0"/>
        <v>2.9</v>
      </c>
    </row>
    <row r="35" spans="1:4" ht="13.5" customHeight="1">
      <c r="A35" s="60"/>
      <c r="B35" s="5" t="s">
        <v>8</v>
      </c>
      <c r="C35" s="38">
        <f>SUM(C17:C34)</f>
        <v>289262</v>
      </c>
      <c r="D35" s="64">
        <f>SUM(D17:D34)</f>
        <v>100</v>
      </c>
    </row>
    <row r="36" spans="1:4" ht="13.5" customHeight="1">
      <c r="A36" s="1"/>
      <c r="B36" s="53" t="s">
        <v>9</v>
      </c>
      <c r="C36" s="56"/>
      <c r="D36" s="41"/>
    </row>
    <row r="37" spans="1:4" ht="13.5" customHeight="1">
      <c r="A37" s="65"/>
      <c r="B37" s="54" t="s">
        <v>46</v>
      </c>
      <c r="C37" s="57">
        <v>105</v>
      </c>
      <c r="D37" s="66">
        <v>0</v>
      </c>
    </row>
    <row r="38" spans="1:4" ht="13.5" customHeight="1">
      <c r="A38" s="65"/>
      <c r="B38" s="54" t="s">
        <v>47</v>
      </c>
      <c r="C38" s="57">
        <v>19192</v>
      </c>
      <c r="D38" s="40">
        <f>ROUND(C38/$C$35*100,1)</f>
        <v>6.6</v>
      </c>
    </row>
    <row r="39" spans="1:4" ht="13.5" customHeight="1">
      <c r="A39" s="65"/>
      <c r="B39" s="54" t="s">
        <v>81</v>
      </c>
      <c r="C39" s="57">
        <v>2067</v>
      </c>
      <c r="D39" s="40">
        <f>ROUND(C39/$C$35*100,1)</f>
        <v>0.7</v>
      </c>
    </row>
    <row r="40" spans="1:4" ht="13.5" customHeight="1">
      <c r="A40" s="65"/>
      <c r="B40" s="54" t="s">
        <v>82</v>
      </c>
      <c r="C40" s="66">
        <v>0</v>
      </c>
      <c r="D40" s="66">
        <v>0</v>
      </c>
    </row>
    <row r="41" spans="1:4" ht="13.5" customHeight="1">
      <c r="A41" s="65"/>
      <c r="B41" s="54" t="s">
        <v>48</v>
      </c>
      <c r="C41" s="57">
        <v>54</v>
      </c>
      <c r="D41" s="66">
        <v>0</v>
      </c>
    </row>
    <row r="42" spans="1:4" ht="13.5" customHeight="1">
      <c r="A42" s="65"/>
      <c r="B42" s="54" t="s">
        <v>49</v>
      </c>
      <c r="C42" s="66">
        <v>0</v>
      </c>
      <c r="D42" s="66">
        <v>0</v>
      </c>
    </row>
    <row r="43" spans="1:4" ht="13.5" customHeight="1">
      <c r="A43" s="65"/>
      <c r="B43" s="54" t="s">
        <v>50</v>
      </c>
      <c r="C43" s="66">
        <v>0</v>
      </c>
      <c r="D43" s="66">
        <v>0</v>
      </c>
    </row>
    <row r="44" spans="1:4" ht="13.5" customHeight="1">
      <c r="A44" s="65"/>
      <c r="B44" s="54" t="s">
        <v>51</v>
      </c>
      <c r="C44" s="57">
        <v>1000</v>
      </c>
      <c r="D44" s="40">
        <f>ROUND(C44/$C$35*100,1)</f>
        <v>0.3</v>
      </c>
    </row>
    <row r="45" spans="1:4" ht="13.5" customHeight="1">
      <c r="A45" s="65"/>
      <c r="B45" s="54" t="s">
        <v>52</v>
      </c>
      <c r="C45" s="66">
        <v>0</v>
      </c>
      <c r="D45" s="66">
        <v>0</v>
      </c>
    </row>
    <row r="46" spans="1:4" ht="13.5" customHeight="1">
      <c r="A46" s="65"/>
      <c r="B46" s="54" t="s">
        <v>59</v>
      </c>
      <c r="C46" s="57">
        <v>166687</v>
      </c>
      <c r="D46" s="40">
        <f>ROUND(C46/$C$35*100,1)</f>
        <v>57.6</v>
      </c>
    </row>
    <row r="47" spans="1:4" ht="13.5" customHeight="1">
      <c r="A47" s="65"/>
      <c r="B47" s="54" t="s">
        <v>53</v>
      </c>
      <c r="C47" s="57">
        <v>116</v>
      </c>
      <c r="D47" s="40">
        <v>0.1</v>
      </c>
    </row>
    <row r="48" spans="1:4" ht="13.5" customHeight="1">
      <c r="A48" s="65"/>
      <c r="B48" s="54" t="s">
        <v>54</v>
      </c>
      <c r="C48" s="66">
        <v>0</v>
      </c>
      <c r="D48" s="66">
        <v>0</v>
      </c>
    </row>
    <row r="49" spans="1:4" ht="13.5" customHeight="1">
      <c r="A49" s="65"/>
      <c r="B49" s="54" t="s">
        <v>55</v>
      </c>
      <c r="C49" s="57">
        <v>4284</v>
      </c>
      <c r="D49" s="40">
        <v>1.6</v>
      </c>
    </row>
    <row r="50" spans="1:4" ht="13.5" customHeight="1">
      <c r="A50" s="65"/>
      <c r="B50" s="54" t="s">
        <v>83</v>
      </c>
      <c r="C50" s="57">
        <v>1578</v>
      </c>
      <c r="D50" s="40">
        <v>0.6</v>
      </c>
    </row>
    <row r="51" spans="1:4" ht="13.5" customHeight="1">
      <c r="A51" s="65"/>
      <c r="B51" s="54" t="s">
        <v>56</v>
      </c>
      <c r="C51" s="55">
        <v>3900</v>
      </c>
      <c r="D51" s="40">
        <f>ROUND(C51/$C$35*100,1)</f>
        <v>1.3</v>
      </c>
    </row>
    <row r="52" spans="1:4" ht="13.5" customHeight="1">
      <c r="A52" s="1"/>
      <c r="B52" s="5" t="s">
        <v>10</v>
      </c>
      <c r="C52" s="55">
        <f>SUM(C37:C51)</f>
        <v>198983</v>
      </c>
      <c r="D52" s="42">
        <v>68.8</v>
      </c>
    </row>
    <row r="53" spans="1:4" ht="13.5" customHeight="1">
      <c r="A53" s="1"/>
      <c r="B53" s="6" t="s">
        <v>11</v>
      </c>
      <c r="C53" s="39"/>
      <c r="D53" s="41"/>
    </row>
    <row r="54" spans="1:4" ht="13.5" customHeight="1">
      <c r="A54" s="1"/>
      <c r="B54" s="61" t="s">
        <v>84</v>
      </c>
      <c r="C54" s="57">
        <v>38601</v>
      </c>
      <c r="D54" s="40">
        <f>ROUND(C54/$C$35*100,1)</f>
        <v>13.3</v>
      </c>
    </row>
    <row r="55" spans="1:4" ht="13.5" customHeight="1">
      <c r="A55" s="1"/>
      <c r="B55" s="67" t="s">
        <v>85</v>
      </c>
      <c r="C55" s="57">
        <v>10136</v>
      </c>
      <c r="D55" s="40">
        <f>ROUND(C55/$C$35*100,1)</f>
        <v>3.5</v>
      </c>
    </row>
    <row r="56" spans="2:4" ht="13.5" customHeight="1">
      <c r="B56" s="67" t="s">
        <v>57</v>
      </c>
      <c r="C56" s="57">
        <v>36363</v>
      </c>
      <c r="D56" s="40">
        <f>ROUND(C56/$C$35*100,1)</f>
        <v>12.6</v>
      </c>
    </row>
    <row r="57" spans="1:4" ht="13.5" customHeight="1">
      <c r="A57" s="1"/>
      <c r="B57" s="67" t="s">
        <v>58</v>
      </c>
      <c r="C57" s="57">
        <v>5179</v>
      </c>
      <c r="D57" s="40">
        <f>ROUND(C57/$C$35*100,1)</f>
        <v>1.8</v>
      </c>
    </row>
    <row r="58" spans="1:4" ht="13.5" customHeight="1">
      <c r="A58" s="1"/>
      <c r="B58" s="5" t="s">
        <v>12</v>
      </c>
      <c r="C58" s="38">
        <f>SUM(C54:C57)</f>
        <v>90279</v>
      </c>
      <c r="D58" s="64">
        <f>ROUND(C58/$C$35*100,1)</f>
        <v>31.2</v>
      </c>
    </row>
    <row r="59" spans="1:4" ht="13.5" customHeight="1">
      <c r="A59" s="1"/>
      <c r="B59" s="5" t="s">
        <v>13</v>
      </c>
      <c r="C59" s="38">
        <f>+C58+C52</f>
        <v>289262</v>
      </c>
      <c r="D59" s="42">
        <f>+C59/$C$35*100</f>
        <v>100</v>
      </c>
    </row>
    <row r="60" spans="1:4" ht="13.5" customHeight="1">
      <c r="A60" s="1"/>
      <c r="B60" s="1" t="s">
        <v>198</v>
      </c>
      <c r="C60" s="1"/>
      <c r="D60" s="1"/>
    </row>
    <row r="61" spans="1:4" ht="13.5" customHeight="1">
      <c r="A61" s="1"/>
      <c r="B61" s="1" t="s">
        <v>197</v>
      </c>
      <c r="C61" s="1"/>
      <c r="D61" s="1"/>
    </row>
    <row r="62" spans="1:4" ht="13.5" customHeight="1">
      <c r="A62" s="1"/>
      <c r="B62" s="23" t="s">
        <v>199</v>
      </c>
      <c r="C62" s="1"/>
      <c r="D62" s="1"/>
    </row>
    <row r="63" spans="1:4" ht="13.5" customHeight="1">
      <c r="A63" s="1"/>
      <c r="B63" s="1"/>
      <c r="C63" s="1"/>
      <c r="D63" s="1"/>
    </row>
    <row r="64" spans="1:4" ht="13.5" customHeight="1">
      <c r="A64" s="1"/>
      <c r="B64" s="1"/>
      <c r="C64" s="1"/>
      <c r="D64" s="1"/>
    </row>
    <row r="65" spans="1:4" ht="13.5" customHeight="1">
      <c r="A65" s="1"/>
      <c r="B65" s="1"/>
      <c r="C65" s="1"/>
      <c r="D65" s="1"/>
    </row>
    <row r="66" spans="1:4" ht="13.5" customHeight="1">
      <c r="A66" s="1"/>
      <c r="B66" s="1"/>
      <c r="C66" s="1"/>
      <c r="D66" s="1"/>
    </row>
    <row r="67" spans="1:4" ht="13.5" customHeight="1">
      <c r="A67" s="1"/>
      <c r="B67" s="1"/>
      <c r="C67" s="1"/>
      <c r="D67" s="1"/>
    </row>
    <row r="68" spans="1:4" ht="13.5" customHeight="1">
      <c r="A68" s="1"/>
      <c r="B68" s="1"/>
      <c r="C68" s="1"/>
      <c r="D68" s="1"/>
    </row>
    <row r="69" spans="1:4" ht="13.5" customHeight="1">
      <c r="A69" s="1"/>
      <c r="B69" s="1"/>
      <c r="C69" s="1"/>
      <c r="D69" s="1"/>
    </row>
    <row r="70" spans="1:4" ht="13.5" customHeight="1">
      <c r="A70" s="1"/>
      <c r="B70" s="1"/>
      <c r="C70" s="1"/>
      <c r="D70" s="1"/>
    </row>
    <row r="71" spans="1:4" ht="13.5" customHeight="1">
      <c r="A71" s="1"/>
      <c r="B71" s="1"/>
      <c r="C71" s="1"/>
      <c r="D71" s="1"/>
    </row>
    <row r="72" spans="1:4" ht="13.5" customHeight="1">
      <c r="A72" s="1"/>
      <c r="B72" s="1"/>
      <c r="C72" s="1"/>
      <c r="D72" s="1"/>
    </row>
    <row r="73" spans="1:4" ht="13.5" customHeight="1">
      <c r="A73" s="1"/>
      <c r="B73" s="1"/>
      <c r="C73" s="1"/>
      <c r="D73" s="1"/>
    </row>
    <row r="74" spans="1:4" ht="13.5" customHeight="1">
      <c r="A74" s="1"/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</sheetData>
  <sheetProtection/>
  <mergeCells count="3">
    <mergeCell ref="B14:B15"/>
    <mergeCell ref="C14:D14"/>
    <mergeCell ref="C13:D13"/>
  </mergeCells>
  <printOptions horizontalCentered="1"/>
  <pageMargins left="0.2362204724409449" right="0.2362204724409449" top="0.4330708661417323" bottom="0.15748031496062992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view="pageBreakPreview" zoomScaleNormal="50" zoomScaleSheetLayoutView="100" zoomScalePageLayoutView="0" workbookViewId="0" topLeftCell="A16">
      <selection activeCell="L30" sqref="L30"/>
    </sheetView>
  </sheetViews>
  <sheetFormatPr defaultColWidth="9.00390625" defaultRowHeight="16.5"/>
  <cols>
    <col min="1" max="14" width="9.00390625" style="19" customWidth="1"/>
    <col min="15" max="15" width="25.125" style="19" customWidth="1"/>
    <col min="16" max="16" width="9.00390625" style="19" customWidth="1"/>
    <col min="17" max="17" width="13.125" style="19" customWidth="1"/>
    <col min="18" max="16384" width="9.00390625" style="19" customWidth="1"/>
  </cols>
  <sheetData>
    <row r="1" spans="1:10" ht="27.75">
      <c r="A1" s="17" t="s">
        <v>87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.75">
      <c r="A2" s="17" t="s">
        <v>88</v>
      </c>
      <c r="B2" s="18"/>
      <c r="C2" s="18"/>
      <c r="D2" s="18"/>
      <c r="E2" s="18"/>
      <c r="F2" s="18"/>
      <c r="G2" s="18"/>
      <c r="H2" s="18"/>
      <c r="I2" s="18"/>
      <c r="J2" s="18"/>
    </row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Normal="75" zoomScaleSheetLayoutView="100" zoomScalePageLayoutView="0" workbookViewId="0" topLeftCell="A22">
      <selection activeCell="B19" sqref="B19"/>
    </sheetView>
  </sheetViews>
  <sheetFormatPr defaultColWidth="9.00390625" defaultRowHeight="16.5"/>
  <cols>
    <col min="1" max="1" width="19.375" style="0" customWidth="1"/>
    <col min="2" max="2" width="43.625" style="0" customWidth="1"/>
    <col min="3" max="3" width="37.625" style="0" customWidth="1"/>
    <col min="4" max="4" width="15.625" style="0" customWidth="1"/>
    <col min="5" max="8" width="9.00390625" style="46" customWidth="1"/>
  </cols>
  <sheetData>
    <row r="1" spans="1:4" ht="39.75" customHeight="1">
      <c r="A1" s="1"/>
      <c r="B1" s="1"/>
      <c r="C1" s="1"/>
      <c r="D1" s="1"/>
    </row>
    <row r="2" spans="1:4" ht="36" customHeight="1">
      <c r="A2" s="1"/>
      <c r="B2" s="2" t="s">
        <v>14</v>
      </c>
      <c r="C2" s="1"/>
      <c r="D2" s="1"/>
    </row>
    <row r="3" spans="1:4" ht="6" customHeight="1">
      <c r="A3" s="1"/>
      <c r="B3" s="1"/>
      <c r="C3" s="1"/>
      <c r="D3" s="1"/>
    </row>
    <row r="4" spans="1:4" ht="18" customHeight="1">
      <c r="A4" s="1"/>
      <c r="B4" s="3" t="s">
        <v>162</v>
      </c>
      <c r="C4" s="7"/>
      <c r="D4" s="7"/>
    </row>
    <row r="5" spans="1:4" ht="18" customHeight="1">
      <c r="A5" s="1"/>
      <c r="B5" s="3" t="s">
        <v>163</v>
      </c>
      <c r="C5" s="7"/>
      <c r="D5" s="7"/>
    </row>
    <row r="6" spans="1:4" ht="18" customHeight="1">
      <c r="A6" s="1"/>
      <c r="B6" s="3" t="s">
        <v>164</v>
      </c>
      <c r="C6" s="7"/>
      <c r="D6" s="7"/>
    </row>
    <row r="7" spans="1:4" ht="18" customHeight="1">
      <c r="A7" s="1"/>
      <c r="B7" s="3" t="s">
        <v>176</v>
      </c>
      <c r="C7" s="7"/>
      <c r="D7" s="7"/>
    </row>
    <row r="8" spans="1:4" ht="18" customHeight="1">
      <c r="A8" s="1"/>
      <c r="B8" s="3" t="s">
        <v>165</v>
      </c>
      <c r="C8" s="7"/>
      <c r="D8" s="7"/>
    </row>
    <row r="9" spans="1:4" ht="3" customHeight="1">
      <c r="A9" s="1"/>
      <c r="B9" s="1"/>
      <c r="C9" s="1"/>
      <c r="D9" s="1"/>
    </row>
    <row r="10" spans="1:4" ht="36" customHeight="1">
      <c r="A10" s="1"/>
      <c r="B10" s="2" t="s">
        <v>179</v>
      </c>
      <c r="C10" s="1"/>
      <c r="D10" s="1"/>
    </row>
    <row r="11" spans="1:4" ht="15" customHeight="1">
      <c r="A11" s="1"/>
      <c r="B11" s="1"/>
      <c r="C11" s="88" t="s">
        <v>1</v>
      </c>
      <c r="D11" s="88"/>
    </row>
    <row r="12" spans="1:11" ht="15.75" customHeight="1">
      <c r="A12" s="1"/>
      <c r="B12" s="86" t="s">
        <v>2</v>
      </c>
      <c r="C12" s="86" t="s">
        <v>66</v>
      </c>
      <c r="D12" s="86"/>
      <c r="K12" s="45"/>
    </row>
    <row r="13" spans="1:4" ht="15.75" customHeight="1">
      <c r="A13" s="1"/>
      <c r="B13" s="86"/>
      <c r="C13" s="4" t="s">
        <v>3</v>
      </c>
      <c r="D13" s="4" t="s">
        <v>4</v>
      </c>
    </row>
    <row r="14" spans="1:4" ht="15.75" customHeight="1">
      <c r="A14" s="1"/>
      <c r="B14" s="20" t="s">
        <v>15</v>
      </c>
      <c r="C14" s="24"/>
      <c r="D14" s="25"/>
    </row>
    <row r="15" spans="1:4" ht="15.75" customHeight="1">
      <c r="A15" s="1"/>
      <c r="B15" s="85" t="s">
        <v>190</v>
      </c>
      <c r="C15" s="47">
        <v>131392</v>
      </c>
      <c r="D15" s="84">
        <f>ROUND(C15/$C$27*100,1)</f>
        <v>130</v>
      </c>
    </row>
    <row r="16" spans="1:4" ht="15.75" customHeight="1">
      <c r="A16" s="1"/>
      <c r="B16" s="85" t="s">
        <v>191</v>
      </c>
      <c r="C16" s="47">
        <v>-40976</v>
      </c>
      <c r="D16" s="84">
        <v>-40.5</v>
      </c>
    </row>
    <row r="17" spans="1:4" ht="15.75" customHeight="1">
      <c r="A17" s="1"/>
      <c r="B17" s="85" t="s">
        <v>192</v>
      </c>
      <c r="C17" s="47">
        <v>-2048</v>
      </c>
      <c r="D17" s="84">
        <f aca="true" t="shared" si="0" ref="D17:D26">ROUND(C17/$C$27*100,1)</f>
        <v>-2</v>
      </c>
    </row>
    <row r="18" spans="1:4" ht="15.75" customHeight="1">
      <c r="A18" s="1"/>
      <c r="B18" s="85" t="s">
        <v>60</v>
      </c>
      <c r="C18" s="47">
        <f>C15+C16+C17</f>
        <v>88368</v>
      </c>
      <c r="D18" s="84">
        <f t="shared" si="0"/>
        <v>87.5</v>
      </c>
    </row>
    <row r="19" spans="1:4" ht="15.75" customHeight="1">
      <c r="A19" s="1"/>
      <c r="B19" s="85" t="s">
        <v>193</v>
      </c>
      <c r="C19" s="47">
        <v>6276</v>
      </c>
      <c r="D19" s="84">
        <f t="shared" si="0"/>
        <v>6.2</v>
      </c>
    </row>
    <row r="20" spans="1:4" ht="15.75" customHeight="1">
      <c r="A20" s="1"/>
      <c r="B20" s="85" t="s">
        <v>61</v>
      </c>
      <c r="C20" s="47">
        <f>C21+C22+C23+C24+C25</f>
        <v>5814</v>
      </c>
      <c r="D20" s="84">
        <v>5.7</v>
      </c>
    </row>
    <row r="21" spans="1:4" ht="15.75" customHeight="1">
      <c r="A21" s="1"/>
      <c r="B21" s="85" t="s">
        <v>62</v>
      </c>
      <c r="C21" s="47">
        <v>2185</v>
      </c>
      <c r="D21" s="84">
        <f t="shared" si="0"/>
        <v>2.2</v>
      </c>
    </row>
    <row r="22" spans="1:4" ht="15.75" customHeight="1">
      <c r="A22" s="1"/>
      <c r="B22" s="85" t="s">
        <v>63</v>
      </c>
      <c r="C22" s="47">
        <v>2878</v>
      </c>
      <c r="D22" s="84">
        <f t="shared" si="0"/>
        <v>2.8</v>
      </c>
    </row>
    <row r="23" spans="1:4" ht="15.75" customHeight="1">
      <c r="A23" s="1"/>
      <c r="B23" s="85" t="s">
        <v>194</v>
      </c>
      <c r="C23" s="47">
        <v>297</v>
      </c>
      <c r="D23" s="84">
        <f t="shared" si="0"/>
        <v>0.3</v>
      </c>
    </row>
    <row r="24" spans="1:4" ht="15.75" customHeight="1">
      <c r="A24" s="1"/>
      <c r="B24" s="85" t="s">
        <v>195</v>
      </c>
      <c r="C24" s="47">
        <v>1128</v>
      </c>
      <c r="D24" s="84">
        <f t="shared" si="0"/>
        <v>1.1</v>
      </c>
    </row>
    <row r="25" spans="1:4" ht="15.75" customHeight="1">
      <c r="A25" s="1"/>
      <c r="B25" s="85" t="s">
        <v>64</v>
      </c>
      <c r="C25" s="47">
        <v>-674</v>
      </c>
      <c r="D25" s="84">
        <f t="shared" si="0"/>
        <v>-0.7</v>
      </c>
    </row>
    <row r="26" spans="1:4" ht="15.75" customHeight="1">
      <c r="A26" s="1"/>
      <c r="B26" s="85" t="s">
        <v>65</v>
      </c>
      <c r="C26" s="47">
        <v>590</v>
      </c>
      <c r="D26" s="84">
        <f t="shared" si="0"/>
        <v>0.6</v>
      </c>
    </row>
    <row r="27" spans="1:4" ht="15.75" customHeight="1">
      <c r="A27" s="1"/>
      <c r="B27" s="22" t="s">
        <v>196</v>
      </c>
      <c r="C27" s="48">
        <f>+C18+C19+C20+C26</f>
        <v>101048</v>
      </c>
      <c r="D27" s="51">
        <v>100</v>
      </c>
    </row>
    <row r="28" spans="1:4" ht="15.75" customHeight="1">
      <c r="A28" s="1"/>
      <c r="B28" s="20" t="s">
        <v>184</v>
      </c>
      <c r="C28" s="49"/>
      <c r="D28" s="41"/>
    </row>
    <row r="29" spans="1:4" ht="15.75" customHeight="1">
      <c r="A29" s="1"/>
      <c r="B29" s="85" t="s">
        <v>185</v>
      </c>
      <c r="C29" s="47">
        <v>65827</v>
      </c>
      <c r="D29" s="52">
        <f>ROUND(C29/$C$27*100,1)</f>
        <v>65.1</v>
      </c>
    </row>
    <row r="30" spans="1:4" ht="15.75" customHeight="1">
      <c r="A30" s="1"/>
      <c r="B30" s="85" t="s">
        <v>186</v>
      </c>
      <c r="C30" s="47">
        <v>-18911</v>
      </c>
      <c r="D30" s="52">
        <f aca="true" t="shared" si="1" ref="D30:D45">ROUND(C30/$C$27*100,1)</f>
        <v>-18.7</v>
      </c>
    </row>
    <row r="31" spans="1:4" ht="15.75" customHeight="1">
      <c r="A31" s="1"/>
      <c r="B31" s="85" t="s">
        <v>67</v>
      </c>
      <c r="C31" s="47">
        <v>46916</v>
      </c>
      <c r="D31" s="52">
        <f t="shared" si="1"/>
        <v>46.4</v>
      </c>
    </row>
    <row r="32" spans="1:4" ht="15.75" customHeight="1">
      <c r="A32" s="1"/>
      <c r="B32" s="85" t="s">
        <v>187</v>
      </c>
      <c r="C32" s="47">
        <v>-592</v>
      </c>
      <c r="D32" s="52">
        <f t="shared" si="1"/>
        <v>-0.6</v>
      </c>
    </row>
    <row r="33" spans="1:4" ht="15.75" customHeight="1">
      <c r="A33" s="1"/>
      <c r="B33" s="85" t="s">
        <v>68</v>
      </c>
      <c r="C33" s="66">
        <v>0</v>
      </c>
      <c r="D33" s="66">
        <v>0</v>
      </c>
    </row>
    <row r="34" spans="1:4" ht="15.75" customHeight="1">
      <c r="A34" s="1"/>
      <c r="B34" s="85" t="s">
        <v>69</v>
      </c>
      <c r="C34" s="47">
        <v>15</v>
      </c>
      <c r="D34" s="66">
        <v>0</v>
      </c>
    </row>
    <row r="35" spans="1:4" ht="15.75" customHeight="1">
      <c r="A35" s="1"/>
      <c r="B35" s="85" t="s">
        <v>70</v>
      </c>
      <c r="C35" s="47">
        <v>14739</v>
      </c>
      <c r="D35" s="52">
        <f t="shared" si="1"/>
        <v>14.6</v>
      </c>
    </row>
    <row r="36" spans="1:4" ht="15.75" customHeight="1">
      <c r="A36" s="1"/>
      <c r="B36" s="85" t="s">
        <v>71</v>
      </c>
      <c r="C36" s="47">
        <v>805</v>
      </c>
      <c r="D36" s="52">
        <f t="shared" si="1"/>
        <v>0.8</v>
      </c>
    </row>
    <row r="37" spans="1:4" ht="15.75" customHeight="1">
      <c r="A37" s="1"/>
      <c r="B37" s="22" t="s">
        <v>188</v>
      </c>
      <c r="C37" s="48">
        <f>SUM(C31:C36)</f>
        <v>61883</v>
      </c>
      <c r="D37" s="51">
        <f t="shared" si="1"/>
        <v>61.2</v>
      </c>
    </row>
    <row r="38" spans="1:4" ht="15.75" customHeight="1">
      <c r="A38" s="1"/>
      <c r="B38" s="43" t="s">
        <v>189</v>
      </c>
      <c r="C38" s="48">
        <v>25824</v>
      </c>
      <c r="D38" s="51">
        <f t="shared" si="1"/>
        <v>25.6</v>
      </c>
    </row>
    <row r="39" spans="1:4" ht="15.75" customHeight="1">
      <c r="A39" s="1"/>
      <c r="B39" s="20" t="s">
        <v>180</v>
      </c>
      <c r="C39" s="48">
        <f>+C27-C37-C38</f>
        <v>13341</v>
      </c>
      <c r="D39" s="51">
        <f t="shared" si="1"/>
        <v>13.2</v>
      </c>
    </row>
    <row r="40" spans="1:4" ht="15.75" customHeight="1">
      <c r="A40" s="1"/>
      <c r="B40" s="44" t="s">
        <v>181</v>
      </c>
      <c r="C40" s="47">
        <v>1826</v>
      </c>
      <c r="D40" s="51">
        <f t="shared" si="1"/>
        <v>1.8</v>
      </c>
    </row>
    <row r="41" spans="1:4" ht="15.75" customHeight="1">
      <c r="A41" s="1"/>
      <c r="B41" s="21" t="s">
        <v>182</v>
      </c>
      <c r="C41" s="48">
        <f>+C39+C40</f>
        <v>15167</v>
      </c>
      <c r="D41" s="51">
        <f t="shared" si="1"/>
        <v>15</v>
      </c>
    </row>
    <row r="42" spans="1:4" ht="15.75" customHeight="1">
      <c r="A42" s="1"/>
      <c r="B42" s="22" t="s">
        <v>72</v>
      </c>
      <c r="C42" s="48">
        <v>-1721</v>
      </c>
      <c r="D42" s="51">
        <f t="shared" si="1"/>
        <v>-1.7</v>
      </c>
    </row>
    <row r="43" spans="1:4" ht="15.75" customHeight="1">
      <c r="A43" s="1"/>
      <c r="B43" s="22" t="s">
        <v>73</v>
      </c>
      <c r="C43" s="50">
        <f>C41+C42</f>
        <v>13446</v>
      </c>
      <c r="D43" s="51">
        <f t="shared" si="1"/>
        <v>13.3</v>
      </c>
    </row>
    <row r="44" spans="1:4" ht="15.75" customHeight="1">
      <c r="A44" s="1"/>
      <c r="B44" s="22" t="s">
        <v>183</v>
      </c>
      <c r="C44" s="50">
        <v>629</v>
      </c>
      <c r="D44" s="51">
        <f t="shared" si="1"/>
        <v>0.6</v>
      </c>
    </row>
    <row r="45" spans="1:4" ht="15.75" customHeight="1">
      <c r="A45" s="1"/>
      <c r="B45" s="22" t="s">
        <v>74</v>
      </c>
      <c r="C45" s="48">
        <f>C43+C44</f>
        <v>14075</v>
      </c>
      <c r="D45" s="51">
        <f t="shared" si="1"/>
        <v>13.9</v>
      </c>
    </row>
    <row r="46" spans="1:4" ht="15.75" customHeight="1">
      <c r="A46" s="1"/>
      <c r="B46" s="23"/>
      <c r="C46" s="1"/>
      <c r="D46" s="1"/>
    </row>
    <row r="47" spans="1:4" ht="15.75" customHeight="1">
      <c r="A47" s="1"/>
      <c r="B47" s="23"/>
      <c r="C47" s="1"/>
      <c r="D47" s="1"/>
    </row>
    <row r="48" spans="1:4" ht="15.75" customHeight="1">
      <c r="A48" s="1"/>
      <c r="B48" s="1" t="s">
        <v>28</v>
      </c>
      <c r="C48" s="1"/>
      <c r="D48" s="1"/>
    </row>
    <row r="49" spans="1:4" ht="15.75" customHeight="1">
      <c r="A49" s="1"/>
      <c r="B49" s="1"/>
      <c r="C49" s="1"/>
      <c r="D49" s="1"/>
    </row>
    <row r="50" spans="1:4" ht="15.75" customHeight="1">
      <c r="A50" s="1"/>
      <c r="B50" s="1"/>
      <c r="C50" s="1"/>
      <c r="D50" s="1"/>
    </row>
    <row r="51" spans="1:4" ht="15.75" customHeight="1">
      <c r="A51" s="1"/>
      <c r="B51" s="1"/>
      <c r="C51" s="1"/>
      <c r="D51" s="1"/>
    </row>
    <row r="52" spans="1:4" ht="15.75" customHeight="1">
      <c r="A52" s="1"/>
      <c r="B52" s="1"/>
      <c r="C52" s="1"/>
      <c r="D52" s="1"/>
    </row>
    <row r="53" spans="1:4" ht="15.75" customHeight="1">
      <c r="A53" s="1"/>
      <c r="B53" s="1"/>
      <c r="C53" s="1"/>
      <c r="D53" s="1"/>
    </row>
    <row r="54" spans="1:4" ht="15.75" customHeight="1">
      <c r="A54" s="1"/>
      <c r="B54" s="1"/>
      <c r="C54" s="1"/>
      <c r="D54" s="1"/>
    </row>
    <row r="55" spans="1:4" ht="15.75" customHeight="1">
      <c r="A55" s="1"/>
      <c r="B55" s="1"/>
      <c r="C55" s="1"/>
      <c r="D55" s="1"/>
    </row>
    <row r="56" spans="1:4" ht="15.75" customHeight="1">
      <c r="A56" s="1"/>
      <c r="B56" s="1"/>
      <c r="C56" s="1"/>
      <c r="D56" s="1"/>
    </row>
    <row r="57" spans="1:4" ht="15.75" customHeight="1">
      <c r="A57" s="1"/>
      <c r="B57" s="1"/>
      <c r="C57" s="1"/>
      <c r="D57" s="1"/>
    </row>
    <row r="58" spans="1:4" ht="15.75" customHeight="1">
      <c r="A58" s="1"/>
      <c r="B58" s="1"/>
      <c r="C58" s="1"/>
      <c r="D58" s="1"/>
    </row>
    <row r="59" spans="1:4" ht="15.75" customHeight="1">
      <c r="A59" s="1"/>
      <c r="B59" s="1"/>
      <c r="C59" s="1"/>
      <c r="D59" s="1"/>
    </row>
    <row r="60" spans="1:4" ht="15.75" customHeight="1">
      <c r="A60" s="1"/>
      <c r="B60" s="1"/>
      <c r="C60" s="1"/>
      <c r="D60" s="1"/>
    </row>
    <row r="61" spans="1:4" ht="15.75" customHeight="1">
      <c r="A61" s="1"/>
      <c r="B61" s="1"/>
      <c r="C61" s="1"/>
      <c r="D61" s="1"/>
    </row>
    <row r="62" spans="1:4" ht="15.75" customHeight="1">
      <c r="A62" s="1"/>
      <c r="B62" s="1"/>
      <c r="C62" s="1"/>
      <c r="D62" s="1"/>
    </row>
    <row r="63" spans="1:4" ht="15.75" customHeight="1">
      <c r="A63" s="1"/>
      <c r="B63" s="1"/>
      <c r="C63" s="1"/>
      <c r="D63" s="1"/>
    </row>
    <row r="64" spans="1:4" ht="15.75" customHeight="1">
      <c r="A64" s="1"/>
      <c r="B64" s="1"/>
      <c r="C64" s="1"/>
      <c r="D64" s="1"/>
    </row>
    <row r="65" spans="1:4" ht="15.75" customHeight="1">
      <c r="A65" s="1"/>
      <c r="B65" s="1"/>
      <c r="C65" s="1"/>
      <c r="D65" s="1"/>
    </row>
    <row r="66" spans="1:4" ht="15.75" customHeight="1">
      <c r="A66" s="1"/>
      <c r="B66" s="1"/>
      <c r="C66" s="1"/>
      <c r="D66" s="1"/>
    </row>
    <row r="67" spans="1:4" ht="15.75" customHeight="1">
      <c r="A67" s="1"/>
      <c r="B67" s="1"/>
      <c r="C67" s="1"/>
      <c r="D67" s="1"/>
    </row>
    <row r="68" spans="1:4" ht="15.75" customHeight="1">
      <c r="A68" s="1"/>
      <c r="B68" s="1"/>
      <c r="C68" s="1"/>
      <c r="D68" s="1"/>
    </row>
    <row r="69" ht="15.75">
      <c r="B69" s="1"/>
    </row>
  </sheetData>
  <sheetProtection/>
  <mergeCells count="3">
    <mergeCell ref="B12:B13"/>
    <mergeCell ref="C12:D12"/>
    <mergeCell ref="C11:D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3">
      <selection activeCell="C11" sqref="C11"/>
    </sheetView>
  </sheetViews>
  <sheetFormatPr defaultColWidth="9.00390625" defaultRowHeight="16.5"/>
  <cols>
    <col min="1" max="1" width="5.625" style="0" customWidth="1"/>
    <col min="2" max="2" width="43.625" style="0" customWidth="1"/>
    <col min="3" max="3" width="37.625" style="0" customWidth="1"/>
    <col min="4" max="4" width="15.625" style="0" customWidth="1"/>
  </cols>
  <sheetData>
    <row r="1" spans="1:4" ht="60" customHeight="1">
      <c r="A1" s="7"/>
      <c r="B1" s="7"/>
      <c r="C1" s="7"/>
      <c r="D1" s="7"/>
    </row>
    <row r="2" spans="1:4" ht="27.75" customHeight="1">
      <c r="A2" s="7"/>
      <c r="B2" s="7"/>
      <c r="C2" s="7"/>
      <c r="D2" s="7"/>
    </row>
    <row r="3" spans="1:4" ht="25.5" customHeight="1">
      <c r="A3" s="7"/>
      <c r="B3" s="2" t="s">
        <v>108</v>
      </c>
      <c r="C3" s="7"/>
      <c r="D3" s="7"/>
    </row>
    <row r="4" spans="1:4" ht="15.75" customHeight="1">
      <c r="A4" s="7"/>
      <c r="B4" s="7"/>
      <c r="C4" s="88" t="s">
        <v>1</v>
      </c>
      <c r="D4" s="88"/>
    </row>
    <row r="5" spans="1:4" ht="19.5" customHeight="1">
      <c r="A5" s="7"/>
      <c r="B5" s="89" t="s">
        <v>16</v>
      </c>
      <c r="C5" s="87" t="s">
        <v>29</v>
      </c>
      <c r="D5" s="86"/>
    </row>
    <row r="6" spans="1:4" ht="19.5" customHeight="1">
      <c r="A6" s="7"/>
      <c r="B6" s="89"/>
      <c r="C6" s="8" t="s">
        <v>3</v>
      </c>
      <c r="D6" s="8" t="s">
        <v>4</v>
      </c>
    </row>
    <row r="7" spans="1:4" ht="19.5" customHeight="1">
      <c r="A7" s="7"/>
      <c r="B7" s="71" t="s">
        <v>110</v>
      </c>
      <c r="C7" s="11">
        <v>919</v>
      </c>
      <c r="D7" s="13">
        <f>ROUND(C7/$C$27*100,1)</f>
        <v>6.1</v>
      </c>
    </row>
    <row r="8" spans="1:4" ht="19.5" customHeight="1">
      <c r="A8" s="7"/>
      <c r="B8" s="71" t="s">
        <v>111</v>
      </c>
      <c r="C8" s="11">
        <v>401</v>
      </c>
      <c r="D8" s="13">
        <f aca="true" t="shared" si="0" ref="D8:D26">ROUND(C8/$C$27*100,1)</f>
        <v>2.6</v>
      </c>
    </row>
    <row r="9" spans="1:4" ht="19.5" customHeight="1">
      <c r="A9" s="7"/>
      <c r="B9" s="71" t="s">
        <v>112</v>
      </c>
      <c r="C9" s="11">
        <v>3378</v>
      </c>
      <c r="D9" s="13">
        <v>22.3</v>
      </c>
    </row>
    <row r="10" spans="1:4" ht="19.5" customHeight="1">
      <c r="A10" s="7"/>
      <c r="B10" s="71" t="s">
        <v>113</v>
      </c>
      <c r="C10" s="11">
        <v>2088</v>
      </c>
      <c r="D10" s="13">
        <f t="shared" si="0"/>
        <v>13.8</v>
      </c>
    </row>
    <row r="11" spans="1:4" ht="19.5" customHeight="1">
      <c r="A11" s="7"/>
      <c r="B11" s="71" t="s">
        <v>114</v>
      </c>
      <c r="C11" s="11">
        <v>927</v>
      </c>
      <c r="D11" s="13">
        <f t="shared" si="0"/>
        <v>6.1</v>
      </c>
    </row>
    <row r="12" spans="1:4" ht="19.5" customHeight="1">
      <c r="A12" s="7"/>
      <c r="B12" s="71" t="s">
        <v>115</v>
      </c>
      <c r="C12" s="11">
        <v>1125</v>
      </c>
      <c r="D12" s="13">
        <f t="shared" si="0"/>
        <v>7.4</v>
      </c>
    </row>
    <row r="13" spans="1:4" ht="19.5" customHeight="1">
      <c r="A13" s="7"/>
      <c r="B13" s="71" t="s">
        <v>116</v>
      </c>
      <c r="C13" s="11">
        <v>656</v>
      </c>
      <c r="D13" s="13">
        <f t="shared" si="0"/>
        <v>4.3</v>
      </c>
    </row>
    <row r="14" spans="1:4" ht="19.5" customHeight="1">
      <c r="A14" s="7"/>
      <c r="B14" s="71" t="s">
        <v>117</v>
      </c>
      <c r="C14" s="11">
        <v>810</v>
      </c>
      <c r="D14" s="13">
        <f t="shared" si="0"/>
        <v>5.3</v>
      </c>
    </row>
    <row r="15" spans="1:4" ht="19.5" customHeight="1">
      <c r="A15" s="7"/>
      <c r="B15" s="71" t="s">
        <v>118</v>
      </c>
      <c r="C15" s="11">
        <v>538</v>
      </c>
      <c r="D15" s="13">
        <f t="shared" si="0"/>
        <v>3.5</v>
      </c>
    </row>
    <row r="16" spans="1:4" ht="19.5" customHeight="1">
      <c r="A16" s="7"/>
      <c r="B16" s="71" t="s">
        <v>119</v>
      </c>
      <c r="C16" s="11">
        <v>1095</v>
      </c>
      <c r="D16" s="13">
        <f t="shared" si="0"/>
        <v>7.2</v>
      </c>
    </row>
    <row r="17" spans="1:4" ht="19.5" customHeight="1">
      <c r="A17" s="7"/>
      <c r="B17" s="71" t="s">
        <v>120</v>
      </c>
      <c r="C17" s="11">
        <v>811</v>
      </c>
      <c r="D17" s="13">
        <f t="shared" si="0"/>
        <v>5.3</v>
      </c>
    </row>
    <row r="18" spans="1:4" ht="19.5" customHeight="1">
      <c r="A18" s="7"/>
      <c r="B18" s="71" t="s">
        <v>121</v>
      </c>
      <c r="C18" s="11">
        <v>994</v>
      </c>
      <c r="D18" s="13">
        <f t="shared" si="0"/>
        <v>6.6</v>
      </c>
    </row>
    <row r="19" spans="1:4" ht="19.5" customHeight="1">
      <c r="A19" s="7"/>
      <c r="B19" s="71" t="s">
        <v>122</v>
      </c>
      <c r="C19" s="11">
        <v>1090</v>
      </c>
      <c r="D19" s="13">
        <f t="shared" si="0"/>
        <v>7.2</v>
      </c>
    </row>
    <row r="20" spans="1:4" ht="19.5" customHeight="1">
      <c r="A20" s="7"/>
      <c r="B20" s="71" t="s">
        <v>123</v>
      </c>
      <c r="C20" s="11">
        <v>12</v>
      </c>
      <c r="D20" s="13">
        <f t="shared" si="0"/>
        <v>0.1</v>
      </c>
    </row>
    <row r="21" spans="1:4" ht="19.5" customHeight="1">
      <c r="A21" s="7"/>
      <c r="B21" s="71" t="s">
        <v>124</v>
      </c>
      <c r="C21" s="11">
        <v>26</v>
      </c>
      <c r="D21" s="13">
        <f t="shared" si="0"/>
        <v>0.2</v>
      </c>
    </row>
    <row r="22" spans="1:4" ht="19.5" customHeight="1">
      <c r="A22" s="7"/>
      <c r="B22" s="71" t="s">
        <v>157</v>
      </c>
      <c r="C22" s="11">
        <v>283</v>
      </c>
      <c r="D22" s="13">
        <f t="shared" si="0"/>
        <v>1.9</v>
      </c>
    </row>
    <row r="23" spans="1:4" ht="19.5" customHeight="1">
      <c r="A23" s="7"/>
      <c r="B23" s="71" t="s">
        <v>125</v>
      </c>
      <c r="C23" s="11">
        <v>40</v>
      </c>
      <c r="D23" s="13">
        <f t="shared" si="0"/>
        <v>0.3</v>
      </c>
    </row>
    <row r="24" spans="1:4" ht="19.5" customHeight="1">
      <c r="A24" s="7"/>
      <c r="B24" s="71" t="s">
        <v>126</v>
      </c>
      <c r="C24" s="11">
        <v>6</v>
      </c>
      <c r="D24" s="72">
        <v>0</v>
      </c>
    </row>
    <row r="25" spans="1:4" ht="19.5" customHeight="1">
      <c r="A25" s="7"/>
      <c r="B25" s="71" t="s">
        <v>127</v>
      </c>
      <c r="C25" s="72">
        <v>0</v>
      </c>
      <c r="D25" s="72">
        <v>0</v>
      </c>
    </row>
    <row r="26" spans="1:4" ht="19.5" customHeight="1">
      <c r="A26" s="7"/>
      <c r="B26" s="71" t="s">
        <v>128</v>
      </c>
      <c r="C26" s="11">
        <v>-32</v>
      </c>
      <c r="D26" s="13">
        <f t="shared" si="0"/>
        <v>-0.2</v>
      </c>
    </row>
    <row r="27" spans="1:4" ht="17.25" customHeight="1">
      <c r="A27" s="7"/>
      <c r="B27" s="9" t="s">
        <v>17</v>
      </c>
      <c r="C27" s="11">
        <f>SUM(C7:C26)</f>
        <v>15167</v>
      </c>
      <c r="D27" s="13">
        <f>SUM(D7:D26)</f>
        <v>99.99999999999999</v>
      </c>
    </row>
    <row r="28" spans="1:4" ht="15" customHeight="1">
      <c r="A28" s="7"/>
      <c r="B28" s="7"/>
      <c r="C28" s="7"/>
      <c r="D28" s="7"/>
    </row>
    <row r="29" spans="1:4" ht="19.5" customHeight="1">
      <c r="A29" s="7"/>
      <c r="B29" s="7"/>
      <c r="C29" s="7"/>
      <c r="D29" s="7"/>
    </row>
    <row r="30" spans="1:4" ht="19.5" customHeight="1">
      <c r="A30" s="7"/>
      <c r="B30" s="7"/>
      <c r="C30" s="7"/>
      <c r="D30" s="7"/>
    </row>
    <row r="31" spans="1:4" ht="19.5" customHeight="1">
      <c r="A31" s="7"/>
      <c r="B31" s="7"/>
      <c r="C31" s="14"/>
      <c r="D31" s="15"/>
    </row>
    <row r="32" spans="1:4" ht="19.5" customHeight="1">
      <c r="A32" s="7"/>
      <c r="B32" s="7"/>
      <c r="C32" s="7"/>
      <c r="D32" s="7"/>
    </row>
    <row r="33" spans="1:4" ht="19.5" customHeight="1">
      <c r="A33" s="7"/>
      <c r="B33" s="7"/>
      <c r="C33" s="7"/>
      <c r="D33" s="7"/>
    </row>
    <row r="34" spans="1:4" ht="19.5" customHeight="1">
      <c r="A34" s="7"/>
      <c r="B34" s="7"/>
      <c r="C34" s="7"/>
      <c r="D34" s="7"/>
    </row>
    <row r="35" spans="1:4" ht="19.5" customHeight="1">
      <c r="A35" s="7"/>
      <c r="B35" s="7"/>
      <c r="C35" s="7"/>
      <c r="D35" s="7"/>
    </row>
    <row r="36" spans="1:4" ht="19.5" customHeight="1">
      <c r="A36" s="7"/>
      <c r="B36" s="7"/>
      <c r="C36" s="7"/>
      <c r="D36" s="7"/>
    </row>
    <row r="37" spans="1:4" ht="19.5" customHeight="1">
      <c r="A37" s="7"/>
      <c r="B37" s="7"/>
      <c r="C37" s="7"/>
      <c r="D37" s="7"/>
    </row>
    <row r="38" spans="1:4" ht="19.5" customHeight="1">
      <c r="A38" s="7"/>
      <c r="B38" s="7"/>
      <c r="C38" s="7"/>
      <c r="D38" s="7"/>
    </row>
    <row r="39" spans="1:4" ht="19.5" customHeight="1">
      <c r="A39" s="7"/>
      <c r="B39" s="7"/>
      <c r="C39" s="7"/>
      <c r="D39" s="7"/>
    </row>
    <row r="40" spans="1:4" ht="19.5" customHeight="1">
      <c r="A40" s="7"/>
      <c r="B40" s="7"/>
      <c r="C40" s="7"/>
      <c r="D40" s="7"/>
    </row>
    <row r="41" spans="1:4" ht="19.5" customHeight="1">
      <c r="A41" s="7"/>
      <c r="B41" s="7"/>
      <c r="C41" s="7"/>
      <c r="D41" s="7"/>
    </row>
    <row r="42" spans="1:4" ht="19.5" customHeight="1">
      <c r="A42" s="7"/>
      <c r="B42" s="7"/>
      <c r="C42" s="7"/>
      <c r="D42" s="7"/>
    </row>
    <row r="43" spans="1:4" ht="19.5" customHeight="1">
      <c r="A43" s="7"/>
      <c r="B43" s="7"/>
      <c r="C43" s="7"/>
      <c r="D43" s="7"/>
    </row>
    <row r="44" spans="1:4" ht="19.5" customHeight="1">
      <c r="A44" s="7"/>
      <c r="B44" s="7"/>
      <c r="C44" s="7"/>
      <c r="D44" s="7"/>
    </row>
    <row r="45" spans="1:4" ht="19.5" customHeight="1">
      <c r="A45" s="7"/>
      <c r="B45" s="7"/>
      <c r="C45" s="7"/>
      <c r="D45" s="7"/>
    </row>
    <row r="46" spans="1:4" ht="19.5" customHeight="1">
      <c r="A46" s="7"/>
      <c r="B46" s="7"/>
      <c r="C46" s="7"/>
      <c r="D46" s="7"/>
    </row>
    <row r="47" spans="1:4" ht="19.5" customHeight="1">
      <c r="A47" s="7"/>
      <c r="B47" s="7"/>
      <c r="C47" s="7"/>
      <c r="D47" s="7"/>
    </row>
    <row r="48" spans="1:4" ht="19.5" customHeight="1">
      <c r="A48" s="7"/>
      <c r="B48" s="7"/>
      <c r="C48" s="7"/>
      <c r="D48" s="7"/>
    </row>
    <row r="49" spans="1:4" ht="19.5" customHeight="1">
      <c r="A49" s="7"/>
      <c r="B49" s="7"/>
      <c r="C49" s="7"/>
      <c r="D49" s="7"/>
    </row>
    <row r="50" spans="1:4" ht="19.5" customHeight="1">
      <c r="A50" s="7"/>
      <c r="B50" s="7"/>
      <c r="C50" s="7"/>
      <c r="D50" s="7"/>
    </row>
    <row r="51" spans="1:4" ht="19.5" customHeight="1">
      <c r="A51" s="7"/>
      <c r="B51" s="7"/>
      <c r="C51" s="7"/>
      <c r="D51" s="7"/>
    </row>
    <row r="52" spans="1:4" ht="19.5" customHeight="1">
      <c r="A52" s="7"/>
      <c r="B52" s="7"/>
      <c r="C52" s="7"/>
      <c r="D52" s="7"/>
    </row>
    <row r="53" spans="1:4" ht="19.5" customHeight="1">
      <c r="A53" s="7"/>
      <c r="B53" s="7"/>
      <c r="C53" s="7"/>
      <c r="D53" s="7"/>
    </row>
    <row r="54" spans="1:4" ht="19.5" customHeight="1">
      <c r="A54" s="7"/>
      <c r="B54" s="7"/>
      <c r="C54" s="7"/>
      <c r="D54" s="7"/>
    </row>
    <row r="55" spans="1:4" ht="19.5" customHeight="1">
      <c r="A55" s="7"/>
      <c r="B55" s="7"/>
      <c r="C55" s="7"/>
      <c r="D55" s="7"/>
    </row>
    <row r="56" spans="1:4" ht="19.5" customHeight="1">
      <c r="A56" s="7"/>
      <c r="B56" s="7"/>
      <c r="C56" s="7"/>
      <c r="D56" s="7"/>
    </row>
    <row r="57" spans="1:4" ht="19.5" customHeight="1">
      <c r="A57" s="7"/>
      <c r="B57" s="7"/>
      <c r="C57" s="7"/>
      <c r="D57" s="7"/>
    </row>
    <row r="58" spans="2:4" ht="15.75">
      <c r="B58" s="7"/>
      <c r="C58" s="7"/>
      <c r="D58" s="7"/>
    </row>
  </sheetData>
  <sheetProtection/>
  <mergeCells count="3">
    <mergeCell ref="B5:B6"/>
    <mergeCell ref="C5:D5"/>
    <mergeCell ref="C4:D4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3">
      <selection activeCell="C18" sqref="C18"/>
    </sheetView>
  </sheetViews>
  <sheetFormatPr defaultColWidth="9.00390625" defaultRowHeight="16.5"/>
  <cols>
    <col min="1" max="1" width="21.625" style="0" customWidth="1"/>
    <col min="2" max="2" width="38.625" style="0" customWidth="1"/>
    <col min="3" max="3" width="37.625" style="0" customWidth="1"/>
    <col min="4" max="4" width="15.625" style="0" customWidth="1"/>
  </cols>
  <sheetData>
    <row r="1" spans="1:4" ht="60" customHeight="1">
      <c r="A1" s="7"/>
      <c r="B1" s="7"/>
      <c r="C1" s="7"/>
      <c r="D1" s="7"/>
    </row>
    <row r="2" spans="1:4" ht="36" customHeight="1">
      <c r="A2" s="7"/>
      <c r="B2" s="2" t="s">
        <v>75</v>
      </c>
      <c r="C2" s="7"/>
      <c r="D2" s="7"/>
    </row>
    <row r="3" spans="1:4" ht="6" customHeight="1">
      <c r="A3" s="7"/>
      <c r="B3" s="7"/>
      <c r="C3" s="7"/>
      <c r="D3" s="7"/>
    </row>
    <row r="4" spans="1:4" ht="18" customHeight="1">
      <c r="A4" s="7"/>
      <c r="B4" s="3" t="s">
        <v>138</v>
      </c>
      <c r="C4" s="7"/>
      <c r="D4" s="7"/>
    </row>
    <row r="5" spans="1:4" ht="18" customHeight="1">
      <c r="A5" s="7"/>
      <c r="B5" s="3" t="s">
        <v>148</v>
      </c>
      <c r="C5" s="7"/>
      <c r="D5" s="7"/>
    </row>
    <row r="6" spans="1:4" ht="18" customHeight="1">
      <c r="A6" s="7"/>
      <c r="B6" s="3" t="s">
        <v>156</v>
      </c>
      <c r="C6" s="7"/>
      <c r="D6" s="7"/>
    </row>
    <row r="7" spans="1:4" ht="18" customHeight="1">
      <c r="A7" s="7"/>
      <c r="B7" s="26" t="s">
        <v>76</v>
      </c>
      <c r="C7" s="7"/>
      <c r="D7" s="7"/>
    </row>
    <row r="8" spans="1:4" ht="39.75" customHeight="1">
      <c r="A8" s="7"/>
      <c r="B8" s="2" t="s">
        <v>109</v>
      </c>
      <c r="C8" s="7"/>
      <c r="D8" s="7"/>
    </row>
    <row r="9" spans="1:4" ht="15.75" customHeight="1">
      <c r="A9" s="7"/>
      <c r="B9" s="7"/>
      <c r="C9" s="88" t="s">
        <v>1</v>
      </c>
      <c r="D9" s="88"/>
    </row>
    <row r="10" spans="1:4" ht="16.5" customHeight="1">
      <c r="A10" s="7"/>
      <c r="B10" s="89" t="s">
        <v>16</v>
      </c>
      <c r="C10" s="90" t="s">
        <v>178</v>
      </c>
      <c r="D10" s="89"/>
    </row>
    <row r="11" spans="1:4" ht="16.5" customHeight="1">
      <c r="A11" s="7"/>
      <c r="B11" s="89"/>
      <c r="C11" s="8" t="s">
        <v>3</v>
      </c>
      <c r="D11" s="8" t="s">
        <v>4</v>
      </c>
    </row>
    <row r="12" spans="1:4" ht="16.5" customHeight="1">
      <c r="A12" s="7"/>
      <c r="B12" s="71" t="s">
        <v>110</v>
      </c>
      <c r="C12" s="11">
        <v>7803</v>
      </c>
      <c r="D12" s="12">
        <f>ROUND(C12/$C$32*100,1)</f>
        <v>4.7</v>
      </c>
    </row>
    <row r="13" spans="1:4" ht="16.5" customHeight="1">
      <c r="A13" s="7"/>
      <c r="B13" s="71" t="s">
        <v>111</v>
      </c>
      <c r="C13" s="11">
        <v>8165</v>
      </c>
      <c r="D13" s="12">
        <f aca="true" t="shared" si="0" ref="D13:D28">ROUND(C13/$C$32*100,1)</f>
        <v>4.9</v>
      </c>
    </row>
    <row r="14" spans="1:4" ht="16.5" customHeight="1">
      <c r="A14" s="7"/>
      <c r="B14" s="71" t="s">
        <v>112</v>
      </c>
      <c r="C14" s="11">
        <v>38084</v>
      </c>
      <c r="D14" s="12">
        <f t="shared" si="0"/>
        <v>22.8</v>
      </c>
    </row>
    <row r="15" spans="1:4" ht="16.5" customHeight="1">
      <c r="A15" s="7"/>
      <c r="B15" s="71" t="s">
        <v>113</v>
      </c>
      <c r="C15" s="11">
        <v>5661</v>
      </c>
      <c r="D15" s="12">
        <f t="shared" si="0"/>
        <v>3.4</v>
      </c>
    </row>
    <row r="16" spans="1:4" ht="16.5" customHeight="1">
      <c r="A16" s="7"/>
      <c r="B16" s="71" t="s">
        <v>114</v>
      </c>
      <c r="C16" s="11">
        <v>9244</v>
      </c>
      <c r="D16" s="12">
        <f t="shared" si="0"/>
        <v>5.5</v>
      </c>
    </row>
    <row r="17" spans="1:4" ht="16.5" customHeight="1">
      <c r="A17" s="7"/>
      <c r="B17" s="71" t="s">
        <v>115</v>
      </c>
      <c r="C17" s="11">
        <v>14336</v>
      </c>
      <c r="D17" s="12">
        <f t="shared" si="0"/>
        <v>8.6</v>
      </c>
    </row>
    <row r="18" spans="1:4" ht="16.5" customHeight="1">
      <c r="A18" s="7"/>
      <c r="B18" s="71" t="s">
        <v>116</v>
      </c>
      <c r="C18" s="11">
        <v>7094</v>
      </c>
      <c r="D18" s="12">
        <f t="shared" si="0"/>
        <v>4.3</v>
      </c>
    </row>
    <row r="19" spans="1:4" ht="16.5" customHeight="1">
      <c r="A19" s="7"/>
      <c r="B19" s="71" t="s">
        <v>117</v>
      </c>
      <c r="C19" s="11">
        <v>7606</v>
      </c>
      <c r="D19" s="12">
        <v>4.7</v>
      </c>
    </row>
    <row r="20" spans="1:4" ht="16.5" customHeight="1">
      <c r="A20" s="7"/>
      <c r="B20" s="71" t="s">
        <v>118</v>
      </c>
      <c r="C20" s="11">
        <v>9646</v>
      </c>
      <c r="D20" s="12">
        <f t="shared" si="0"/>
        <v>5.8</v>
      </c>
    </row>
    <row r="21" spans="1:4" ht="16.5" customHeight="1">
      <c r="A21" s="7"/>
      <c r="B21" s="71" t="s">
        <v>119</v>
      </c>
      <c r="C21" s="11">
        <v>15967</v>
      </c>
      <c r="D21" s="12">
        <f t="shared" si="0"/>
        <v>9.6</v>
      </c>
    </row>
    <row r="22" spans="1:4" ht="16.5" customHeight="1">
      <c r="A22" s="7"/>
      <c r="B22" s="71" t="s">
        <v>120</v>
      </c>
      <c r="C22" s="11">
        <v>9248</v>
      </c>
      <c r="D22" s="12">
        <f t="shared" si="0"/>
        <v>5.5</v>
      </c>
    </row>
    <row r="23" spans="1:4" ht="16.5" customHeight="1">
      <c r="A23" s="7"/>
      <c r="B23" s="71" t="s">
        <v>121</v>
      </c>
      <c r="C23" s="11">
        <v>19159</v>
      </c>
      <c r="D23" s="12">
        <v>11.5</v>
      </c>
    </row>
    <row r="24" spans="1:4" ht="16.5" customHeight="1">
      <c r="A24" s="7"/>
      <c r="B24" s="71" t="s">
        <v>122</v>
      </c>
      <c r="C24" s="11">
        <v>9456</v>
      </c>
      <c r="D24" s="12">
        <f t="shared" si="0"/>
        <v>5.7</v>
      </c>
    </row>
    <row r="25" spans="1:4" ht="16.5" customHeight="1">
      <c r="A25" s="7"/>
      <c r="B25" s="71" t="s">
        <v>123</v>
      </c>
      <c r="C25" s="11">
        <v>2096</v>
      </c>
      <c r="D25" s="12">
        <v>1.2</v>
      </c>
    </row>
    <row r="26" spans="1:4" ht="16.5" customHeight="1">
      <c r="A26" s="7"/>
      <c r="B26" s="71" t="s">
        <v>124</v>
      </c>
      <c r="C26" s="11">
        <v>368</v>
      </c>
      <c r="D26" s="12">
        <f t="shared" si="0"/>
        <v>0.2</v>
      </c>
    </row>
    <row r="27" spans="1:4" ht="16.5" customHeight="1">
      <c r="A27" s="7"/>
      <c r="B27" s="71" t="s">
        <v>157</v>
      </c>
      <c r="C27" s="11">
        <v>2088</v>
      </c>
      <c r="D27" s="12">
        <f t="shared" si="0"/>
        <v>1.3</v>
      </c>
    </row>
    <row r="28" spans="1:4" ht="16.5" customHeight="1">
      <c r="A28" s="7"/>
      <c r="B28" s="71" t="s">
        <v>125</v>
      </c>
      <c r="C28" s="11">
        <v>563</v>
      </c>
      <c r="D28" s="12">
        <f t="shared" si="0"/>
        <v>0.3</v>
      </c>
    </row>
    <row r="29" spans="1:4" ht="16.5" customHeight="1">
      <c r="A29" s="7"/>
      <c r="B29" s="71" t="s">
        <v>126</v>
      </c>
      <c r="C29" s="11">
        <v>39</v>
      </c>
      <c r="D29" s="72">
        <v>0</v>
      </c>
    </row>
    <row r="30" spans="1:4" ht="16.5" customHeight="1">
      <c r="A30" s="7"/>
      <c r="B30" s="71" t="s">
        <v>127</v>
      </c>
      <c r="C30" s="11">
        <v>9</v>
      </c>
      <c r="D30" s="72">
        <v>0</v>
      </c>
    </row>
    <row r="31" spans="1:4" ht="16.5" customHeight="1">
      <c r="A31" s="7"/>
      <c r="B31" s="71" t="s">
        <v>128</v>
      </c>
      <c r="C31" s="11">
        <v>55</v>
      </c>
      <c r="D31" s="72">
        <v>0</v>
      </c>
    </row>
    <row r="32" spans="1:4" ht="16.5" customHeight="1">
      <c r="A32" s="7"/>
      <c r="B32" s="9" t="s">
        <v>17</v>
      </c>
      <c r="C32" s="11">
        <f>SUM(C12:C31)</f>
        <v>166687</v>
      </c>
      <c r="D32" s="12">
        <f>+C32/$C$32*100</f>
        <v>100</v>
      </c>
    </row>
    <row r="33" spans="1:4" ht="16.5" customHeight="1">
      <c r="A33" s="7"/>
      <c r="B33" s="7"/>
      <c r="C33" s="14"/>
      <c r="D33" s="15"/>
    </row>
    <row r="34" spans="1:4" ht="16.5" customHeight="1">
      <c r="A34" s="7"/>
      <c r="B34" s="7"/>
      <c r="C34" s="7"/>
      <c r="D34" s="7"/>
    </row>
    <row r="35" spans="1:4" ht="16.5" customHeight="1">
      <c r="A35" s="7"/>
      <c r="B35" s="7"/>
      <c r="C35" s="7"/>
      <c r="D35" s="7"/>
    </row>
    <row r="36" spans="1:4" ht="16.5" customHeight="1">
      <c r="A36" s="7"/>
      <c r="B36" s="7"/>
      <c r="C36" s="7"/>
      <c r="D36" s="7"/>
    </row>
    <row r="37" spans="1:4" ht="16.5" customHeight="1">
      <c r="A37" s="7"/>
      <c r="B37" s="7"/>
      <c r="C37" s="7"/>
      <c r="D37" s="7"/>
    </row>
    <row r="38" spans="1:4" ht="16.5" customHeight="1">
      <c r="A38" s="7"/>
      <c r="B38" s="7"/>
      <c r="C38" s="7"/>
      <c r="D38" s="7"/>
    </row>
    <row r="39" spans="1:4" ht="16.5" customHeight="1">
      <c r="A39" s="7"/>
      <c r="B39" s="7"/>
      <c r="C39" s="7"/>
      <c r="D39" s="7"/>
    </row>
    <row r="40" spans="1:4" ht="16.5" customHeight="1">
      <c r="A40" s="7"/>
      <c r="B40" s="7"/>
      <c r="C40" s="7"/>
      <c r="D40" s="7"/>
    </row>
    <row r="41" spans="1:4" ht="16.5" customHeight="1">
      <c r="A41" s="7"/>
      <c r="B41" s="7"/>
      <c r="C41" s="7"/>
      <c r="D41" s="7"/>
    </row>
    <row r="42" spans="1:4" ht="16.5" customHeight="1">
      <c r="A42" s="7"/>
      <c r="B42" s="7"/>
      <c r="C42" s="7"/>
      <c r="D42" s="7"/>
    </row>
    <row r="43" spans="1:4" ht="16.5" customHeight="1">
      <c r="A43" s="7"/>
      <c r="B43" s="7"/>
      <c r="C43" s="7"/>
      <c r="D43" s="7"/>
    </row>
    <row r="44" spans="1:4" ht="16.5" customHeight="1">
      <c r="A44" s="7"/>
      <c r="B44" s="7"/>
      <c r="C44" s="7"/>
      <c r="D44" s="7"/>
    </row>
    <row r="45" spans="1:4" ht="16.5" customHeight="1">
      <c r="A45" s="7"/>
      <c r="B45" s="7"/>
      <c r="C45" s="7"/>
      <c r="D45" s="7"/>
    </row>
    <row r="46" spans="1:4" ht="16.5" customHeight="1">
      <c r="A46" s="7"/>
      <c r="B46" s="7"/>
      <c r="C46" s="7"/>
      <c r="D46" s="7"/>
    </row>
    <row r="47" spans="1:4" ht="16.5" customHeight="1">
      <c r="A47" s="7"/>
      <c r="B47" s="7"/>
      <c r="C47" s="7"/>
      <c r="D47" s="7"/>
    </row>
    <row r="48" spans="1:4" ht="16.5" customHeight="1">
      <c r="A48" s="7"/>
      <c r="B48" s="7"/>
      <c r="C48" s="7"/>
      <c r="D48" s="7"/>
    </row>
    <row r="49" spans="1:4" ht="16.5" customHeight="1">
      <c r="A49" s="7"/>
      <c r="B49" s="7"/>
      <c r="C49" s="7"/>
      <c r="D49" s="7"/>
    </row>
    <row r="50" spans="1:4" ht="16.5" customHeight="1">
      <c r="A50" s="7"/>
      <c r="B50" s="7"/>
      <c r="C50" s="7"/>
      <c r="D50" s="7"/>
    </row>
    <row r="51" spans="1:4" ht="16.5" customHeight="1">
      <c r="A51" s="7"/>
      <c r="B51" s="7"/>
      <c r="C51" s="7"/>
      <c r="D51" s="7"/>
    </row>
    <row r="52" spans="1:4" ht="16.5" customHeight="1">
      <c r="A52" s="7"/>
      <c r="B52" s="7"/>
      <c r="C52" s="7"/>
      <c r="D52" s="7"/>
    </row>
    <row r="53" spans="1:4" ht="16.5" customHeight="1">
      <c r="A53" s="7"/>
      <c r="B53" s="7"/>
      <c r="C53" s="7"/>
      <c r="D53" s="7"/>
    </row>
    <row r="54" spans="1:4" ht="16.5" customHeight="1">
      <c r="A54" s="7"/>
      <c r="B54" s="7"/>
      <c r="C54" s="7"/>
      <c r="D54" s="7"/>
    </row>
    <row r="55" spans="1:4" ht="16.5" customHeight="1">
      <c r="A55" s="7"/>
      <c r="B55" s="7"/>
      <c r="C55" s="7"/>
      <c r="D55" s="7"/>
    </row>
    <row r="56" spans="1:4" ht="16.5" customHeight="1">
      <c r="A56" s="7"/>
      <c r="B56" s="7"/>
      <c r="C56" s="7"/>
      <c r="D56" s="7"/>
    </row>
    <row r="57" spans="1:4" ht="16.5" customHeight="1">
      <c r="A57" s="7"/>
      <c r="B57" s="7"/>
      <c r="C57" s="7"/>
      <c r="D57" s="7"/>
    </row>
    <row r="58" spans="1:4" ht="16.5" customHeight="1">
      <c r="A58" s="7"/>
      <c r="B58" s="7"/>
      <c r="C58" s="7"/>
      <c r="D58" s="7"/>
    </row>
    <row r="59" spans="1:4" ht="16.5" customHeight="1">
      <c r="A59" s="7"/>
      <c r="B59" s="7"/>
      <c r="C59" s="7"/>
      <c r="D59" s="7"/>
    </row>
    <row r="60" spans="1:4" ht="16.5" customHeight="1">
      <c r="A60" s="7"/>
      <c r="B60" s="7"/>
      <c r="C60" s="7"/>
      <c r="D60" s="7"/>
    </row>
  </sheetData>
  <sheetProtection/>
  <mergeCells count="3">
    <mergeCell ref="B10:B11"/>
    <mergeCell ref="C10:D10"/>
    <mergeCell ref="C9:D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0">
      <selection activeCell="B7" sqref="B7"/>
    </sheetView>
  </sheetViews>
  <sheetFormatPr defaultColWidth="9.00390625" defaultRowHeight="16.5"/>
  <cols>
    <col min="1" max="1" width="5.625" style="28" customWidth="1"/>
    <col min="2" max="2" width="38.625" style="28" customWidth="1"/>
    <col min="3" max="3" width="37.625" style="28" customWidth="1"/>
    <col min="4" max="4" width="15.625" style="28" customWidth="1"/>
    <col min="5" max="16384" width="9.00390625" style="28" customWidth="1"/>
  </cols>
  <sheetData>
    <row r="1" spans="1:4" ht="60" customHeight="1">
      <c r="A1" s="27"/>
      <c r="B1" s="27"/>
      <c r="C1" s="27"/>
      <c r="D1" s="27"/>
    </row>
    <row r="2" spans="1:4" ht="36" customHeight="1">
      <c r="A2" s="27"/>
      <c r="B2" s="29" t="s">
        <v>18</v>
      </c>
      <c r="C2" s="27"/>
      <c r="D2" s="27"/>
    </row>
    <row r="3" spans="1:4" ht="6" customHeight="1">
      <c r="A3" s="27"/>
      <c r="B3" s="27"/>
      <c r="C3" s="27"/>
      <c r="D3" s="27"/>
    </row>
    <row r="4" spans="1:4" ht="18" customHeight="1">
      <c r="A4" s="27"/>
      <c r="B4" s="30" t="s">
        <v>169</v>
      </c>
      <c r="C4" s="27"/>
      <c r="D4" s="27"/>
    </row>
    <row r="5" spans="1:4" ht="18" customHeight="1">
      <c r="A5" s="27"/>
      <c r="B5" s="30" t="s">
        <v>170</v>
      </c>
      <c r="C5" s="27"/>
      <c r="D5" s="27"/>
    </row>
    <row r="6" spans="1:4" ht="18" customHeight="1">
      <c r="A6" s="27"/>
      <c r="B6" s="30" t="s">
        <v>171</v>
      </c>
      <c r="C6" s="27"/>
      <c r="D6" s="27"/>
    </row>
    <row r="7" spans="1:4" ht="6" customHeight="1">
      <c r="A7" s="27"/>
      <c r="B7" s="27"/>
      <c r="C7" s="27"/>
      <c r="D7" s="27"/>
    </row>
    <row r="8" spans="1:4" ht="30" customHeight="1">
      <c r="A8" s="27"/>
      <c r="B8" s="29" t="s">
        <v>129</v>
      </c>
      <c r="C8" s="27"/>
      <c r="D8" s="27"/>
    </row>
    <row r="9" spans="1:4" ht="15.75" customHeight="1">
      <c r="A9" s="27"/>
      <c r="B9" s="27"/>
      <c r="C9" s="88" t="s">
        <v>1</v>
      </c>
      <c r="D9" s="88"/>
    </row>
    <row r="10" spans="1:4" ht="16.5" customHeight="1">
      <c r="A10" s="27"/>
      <c r="B10" s="91" t="s">
        <v>16</v>
      </c>
      <c r="C10" s="92" t="s">
        <v>30</v>
      </c>
      <c r="D10" s="91"/>
    </row>
    <row r="11" spans="1:4" ht="16.5" customHeight="1">
      <c r="A11" s="27"/>
      <c r="B11" s="91"/>
      <c r="C11" s="31" t="s">
        <v>3</v>
      </c>
      <c r="D11" s="31" t="s">
        <v>4</v>
      </c>
    </row>
    <row r="12" spans="1:4" ht="16.5" customHeight="1">
      <c r="A12" s="70"/>
      <c r="B12" s="71" t="s">
        <v>110</v>
      </c>
      <c r="C12" s="33">
        <v>6987</v>
      </c>
      <c r="D12" s="34">
        <f>ROUND(C12/$C$32*100,1)</f>
        <v>7.7</v>
      </c>
    </row>
    <row r="13" spans="1:4" ht="16.5" customHeight="1">
      <c r="A13" s="70"/>
      <c r="B13" s="71" t="s">
        <v>111</v>
      </c>
      <c r="C13" s="33">
        <v>5172</v>
      </c>
      <c r="D13" s="34">
        <f aca="true" t="shared" si="0" ref="D13:D31">ROUND(C13/$C$32*100,1)</f>
        <v>5.7</v>
      </c>
    </row>
    <row r="14" spans="1:4" ht="16.5" customHeight="1">
      <c r="A14" s="70"/>
      <c r="B14" s="71" t="s">
        <v>112</v>
      </c>
      <c r="C14" s="33">
        <v>22942</v>
      </c>
      <c r="D14" s="34">
        <f t="shared" si="0"/>
        <v>25.4</v>
      </c>
    </row>
    <row r="15" spans="1:4" ht="16.5" customHeight="1">
      <c r="A15" s="70"/>
      <c r="B15" s="71" t="s">
        <v>113</v>
      </c>
      <c r="C15" s="33">
        <v>5652</v>
      </c>
      <c r="D15" s="34">
        <f t="shared" si="0"/>
        <v>6.3</v>
      </c>
    </row>
    <row r="16" spans="1:4" ht="16.5" customHeight="1">
      <c r="A16" s="70"/>
      <c r="B16" s="71" t="s">
        <v>114</v>
      </c>
      <c r="C16" s="33">
        <v>5742</v>
      </c>
      <c r="D16" s="34">
        <f t="shared" si="0"/>
        <v>6.4</v>
      </c>
    </row>
    <row r="17" spans="1:4" ht="16.5" customHeight="1">
      <c r="A17" s="70"/>
      <c r="B17" s="71" t="s">
        <v>115</v>
      </c>
      <c r="C17" s="33">
        <v>7116</v>
      </c>
      <c r="D17" s="34">
        <f t="shared" si="0"/>
        <v>7.9</v>
      </c>
    </row>
    <row r="18" spans="1:4" ht="16.5" customHeight="1">
      <c r="A18" s="70"/>
      <c r="B18" s="71" t="s">
        <v>116</v>
      </c>
      <c r="C18" s="33">
        <v>3798</v>
      </c>
      <c r="D18" s="34">
        <f t="shared" si="0"/>
        <v>4.2</v>
      </c>
    </row>
    <row r="19" spans="1:4" ht="16.5" customHeight="1">
      <c r="A19" s="70"/>
      <c r="B19" s="71" t="s">
        <v>117</v>
      </c>
      <c r="C19" s="33">
        <v>5009</v>
      </c>
      <c r="D19" s="34">
        <f t="shared" si="0"/>
        <v>5.5</v>
      </c>
    </row>
    <row r="20" spans="1:4" ht="16.5" customHeight="1">
      <c r="A20" s="70"/>
      <c r="B20" s="71" t="s">
        <v>118</v>
      </c>
      <c r="C20" s="33">
        <v>3115</v>
      </c>
      <c r="D20" s="34">
        <f t="shared" si="0"/>
        <v>3.5</v>
      </c>
    </row>
    <row r="21" spans="1:4" ht="16.5" customHeight="1">
      <c r="A21" s="70"/>
      <c r="B21" s="71" t="s">
        <v>119</v>
      </c>
      <c r="C21" s="33">
        <v>6905</v>
      </c>
      <c r="D21" s="34">
        <f t="shared" si="0"/>
        <v>7.6</v>
      </c>
    </row>
    <row r="22" spans="1:4" ht="16.5" customHeight="1">
      <c r="A22" s="70"/>
      <c r="B22" s="71" t="s">
        <v>120</v>
      </c>
      <c r="C22" s="33">
        <v>3588</v>
      </c>
      <c r="D22" s="34">
        <f t="shared" si="0"/>
        <v>4</v>
      </c>
    </row>
    <row r="23" spans="1:4" ht="16.5" customHeight="1">
      <c r="A23" s="70"/>
      <c r="B23" s="71" t="s">
        <v>121</v>
      </c>
      <c r="C23" s="33">
        <v>5161</v>
      </c>
      <c r="D23" s="34">
        <v>5.6</v>
      </c>
    </row>
    <row r="24" spans="1:4" ht="16.5" customHeight="1">
      <c r="A24" s="70"/>
      <c r="B24" s="71" t="s">
        <v>122</v>
      </c>
      <c r="C24" s="33">
        <v>6311</v>
      </c>
      <c r="D24" s="34">
        <v>7.1</v>
      </c>
    </row>
    <row r="25" spans="1:4" ht="16.5" customHeight="1">
      <c r="A25" s="70"/>
      <c r="B25" s="71" t="s">
        <v>123</v>
      </c>
      <c r="C25" s="33">
        <v>731</v>
      </c>
      <c r="D25" s="34">
        <f t="shared" si="0"/>
        <v>0.8</v>
      </c>
    </row>
    <row r="26" spans="1:4" ht="16.5" customHeight="1">
      <c r="A26" s="70"/>
      <c r="B26" s="71" t="s">
        <v>124</v>
      </c>
      <c r="C26" s="33">
        <v>188</v>
      </c>
      <c r="D26" s="34">
        <f t="shared" si="0"/>
        <v>0.2</v>
      </c>
    </row>
    <row r="27" spans="1:4" ht="16.5" customHeight="1">
      <c r="A27" s="70"/>
      <c r="B27" s="71" t="s">
        <v>157</v>
      </c>
      <c r="C27" s="33">
        <v>984</v>
      </c>
      <c r="D27" s="34">
        <f t="shared" si="0"/>
        <v>1.1</v>
      </c>
    </row>
    <row r="28" spans="1:4" ht="16.5" customHeight="1">
      <c r="A28" s="70"/>
      <c r="B28" s="71" t="s">
        <v>125</v>
      </c>
      <c r="C28" s="33">
        <v>528</v>
      </c>
      <c r="D28" s="34">
        <f t="shared" si="0"/>
        <v>0.6</v>
      </c>
    </row>
    <row r="29" spans="1:4" ht="16.5" customHeight="1">
      <c r="A29" s="70"/>
      <c r="B29" s="71" t="s">
        <v>126</v>
      </c>
      <c r="C29" s="33">
        <v>103</v>
      </c>
      <c r="D29" s="34">
        <f t="shared" si="0"/>
        <v>0.1</v>
      </c>
    </row>
    <row r="30" spans="1:4" ht="16.5" customHeight="1">
      <c r="A30" s="70"/>
      <c r="B30" s="71" t="s">
        <v>127</v>
      </c>
      <c r="C30" s="33">
        <v>78</v>
      </c>
      <c r="D30" s="34">
        <f t="shared" si="0"/>
        <v>0.1</v>
      </c>
    </row>
    <row r="31" spans="1:4" ht="16.5" customHeight="1">
      <c r="A31" s="70"/>
      <c r="B31" s="71" t="s">
        <v>128</v>
      </c>
      <c r="C31" s="33">
        <v>169</v>
      </c>
      <c r="D31" s="34">
        <f t="shared" si="0"/>
        <v>0.2</v>
      </c>
    </row>
    <row r="32" spans="1:4" ht="16.5" customHeight="1">
      <c r="A32" s="27"/>
      <c r="B32" s="32" t="s">
        <v>17</v>
      </c>
      <c r="C32" s="33">
        <f>SUM(C12:C31)</f>
        <v>90279</v>
      </c>
      <c r="D32" s="34">
        <f>SUM(D12:D31)</f>
        <v>99.99999999999996</v>
      </c>
    </row>
    <row r="33" spans="1:4" ht="16.5" customHeight="1">
      <c r="A33" s="27"/>
      <c r="B33" s="27"/>
      <c r="C33" s="35"/>
      <c r="D33" s="36"/>
    </row>
    <row r="34" spans="1:4" ht="16.5" customHeight="1">
      <c r="A34" s="27"/>
      <c r="B34" s="27"/>
      <c r="C34" s="27"/>
      <c r="D34" s="27"/>
    </row>
    <row r="35" spans="1:4" ht="16.5" customHeight="1">
      <c r="A35" s="27"/>
      <c r="B35" s="27"/>
      <c r="C35" s="27"/>
      <c r="D35" s="27"/>
    </row>
    <row r="36" spans="1:4" ht="16.5" customHeight="1">
      <c r="A36" s="27"/>
      <c r="B36" s="27"/>
      <c r="C36" s="27"/>
      <c r="D36" s="27"/>
    </row>
    <row r="37" spans="1:4" ht="16.5" customHeight="1">
      <c r="A37" s="27"/>
      <c r="B37" s="27"/>
      <c r="C37" s="27"/>
      <c r="D37" s="27"/>
    </row>
    <row r="38" spans="1:4" ht="16.5" customHeight="1">
      <c r="A38" s="27"/>
      <c r="B38" s="27"/>
      <c r="C38" s="27"/>
      <c r="D38" s="27"/>
    </row>
    <row r="39" spans="1:4" ht="16.5" customHeight="1">
      <c r="A39" s="27"/>
      <c r="B39" s="27"/>
      <c r="C39" s="27"/>
      <c r="D39" s="27"/>
    </row>
    <row r="40" spans="1:4" ht="16.5" customHeight="1">
      <c r="A40" s="27"/>
      <c r="B40" s="27"/>
      <c r="C40" s="27"/>
      <c r="D40" s="27"/>
    </row>
    <row r="41" spans="1:4" ht="16.5" customHeight="1">
      <c r="A41" s="27"/>
      <c r="B41" s="27"/>
      <c r="C41" s="27"/>
      <c r="D41" s="27"/>
    </row>
    <row r="42" spans="1:4" ht="16.5" customHeight="1">
      <c r="A42" s="27"/>
      <c r="B42" s="27"/>
      <c r="C42" s="27"/>
      <c r="D42" s="27"/>
    </row>
    <row r="43" spans="1:4" ht="16.5" customHeight="1">
      <c r="A43" s="27"/>
      <c r="B43" s="27"/>
      <c r="C43" s="27"/>
      <c r="D43" s="27"/>
    </row>
    <row r="44" spans="1:4" ht="16.5" customHeight="1">
      <c r="A44" s="27"/>
      <c r="B44" s="27"/>
      <c r="C44" s="27"/>
      <c r="D44" s="27"/>
    </row>
    <row r="45" spans="1:4" ht="16.5" customHeight="1">
      <c r="A45" s="27"/>
      <c r="B45" s="27"/>
      <c r="C45" s="27"/>
      <c r="D45" s="27"/>
    </row>
    <row r="46" spans="1:4" ht="16.5" customHeight="1">
      <c r="A46" s="27"/>
      <c r="B46" s="27"/>
      <c r="C46" s="27"/>
      <c r="D46" s="27"/>
    </row>
    <row r="47" spans="1:4" ht="16.5" customHeight="1">
      <c r="A47" s="27"/>
      <c r="B47" s="27"/>
      <c r="C47" s="27"/>
      <c r="D47" s="27"/>
    </row>
    <row r="48" spans="1:4" ht="16.5" customHeight="1">
      <c r="A48" s="27"/>
      <c r="B48" s="27"/>
      <c r="C48" s="27"/>
      <c r="D48" s="27"/>
    </row>
    <row r="49" spans="1:4" ht="16.5" customHeight="1">
      <c r="A49" s="27"/>
      <c r="B49" s="27"/>
      <c r="C49" s="27"/>
      <c r="D49" s="27"/>
    </row>
    <row r="50" spans="1:4" ht="16.5" customHeight="1">
      <c r="A50" s="27"/>
      <c r="B50" s="27"/>
      <c r="C50" s="27"/>
      <c r="D50" s="27"/>
    </row>
    <row r="51" spans="1:4" ht="16.5" customHeight="1">
      <c r="A51" s="27"/>
      <c r="B51" s="27"/>
      <c r="C51" s="27"/>
      <c r="D51" s="27"/>
    </row>
    <row r="52" spans="1:4" ht="16.5" customHeight="1">
      <c r="A52" s="27"/>
      <c r="B52" s="27"/>
      <c r="C52" s="27"/>
      <c r="D52" s="27"/>
    </row>
    <row r="53" spans="1:4" ht="16.5" customHeight="1">
      <c r="A53" s="27"/>
      <c r="B53" s="27"/>
      <c r="C53" s="27"/>
      <c r="D53" s="27"/>
    </row>
    <row r="54" spans="1:4" ht="16.5" customHeight="1">
      <c r="A54" s="27"/>
      <c r="B54" s="27"/>
      <c r="C54" s="27"/>
      <c r="D54" s="27"/>
    </row>
    <row r="55" spans="1:4" ht="16.5" customHeight="1">
      <c r="A55" s="27"/>
      <c r="B55" s="27"/>
      <c r="C55" s="27"/>
      <c r="D55" s="27"/>
    </row>
    <row r="56" spans="1:4" ht="16.5" customHeight="1">
      <c r="A56" s="27"/>
      <c r="B56" s="27"/>
      <c r="C56" s="27"/>
      <c r="D56" s="27"/>
    </row>
    <row r="57" spans="1:4" ht="16.5" customHeight="1">
      <c r="A57" s="27"/>
      <c r="B57" s="27"/>
      <c r="C57" s="27"/>
      <c r="D57" s="27"/>
    </row>
    <row r="58" spans="1:4" ht="16.5" customHeight="1">
      <c r="A58" s="27"/>
      <c r="B58" s="27"/>
      <c r="C58" s="27"/>
      <c r="D58" s="27"/>
    </row>
    <row r="59" spans="1:4" ht="16.5" customHeight="1">
      <c r="A59" s="27"/>
      <c r="B59" s="27"/>
      <c r="C59" s="27"/>
      <c r="D59" s="27"/>
    </row>
    <row r="60" spans="1:4" ht="16.5" customHeight="1">
      <c r="A60" s="27"/>
      <c r="B60" s="27"/>
      <c r="C60" s="27"/>
      <c r="D60" s="27"/>
    </row>
  </sheetData>
  <sheetProtection/>
  <mergeCells count="3">
    <mergeCell ref="B10:B11"/>
    <mergeCell ref="C10:D10"/>
    <mergeCell ref="C9:D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1" max="1" width="21.625" style="0" customWidth="1"/>
    <col min="2" max="2" width="36.625" style="0" customWidth="1"/>
    <col min="3" max="3" width="38.625" style="0" customWidth="1"/>
    <col min="4" max="4" width="15.625" style="0" customWidth="1"/>
  </cols>
  <sheetData>
    <row r="1" spans="1:4" ht="49.5" customHeight="1">
      <c r="A1" s="7"/>
      <c r="B1" s="7"/>
      <c r="C1" s="7"/>
      <c r="D1" s="7"/>
    </row>
    <row r="2" spans="1:4" ht="45.75" customHeight="1">
      <c r="A2" s="7"/>
      <c r="B2" s="2" t="s">
        <v>19</v>
      </c>
      <c r="C2" s="7"/>
      <c r="D2" s="7"/>
    </row>
    <row r="3" spans="1:4" ht="18" customHeight="1">
      <c r="A3" s="7"/>
      <c r="B3" s="3" t="s">
        <v>20</v>
      </c>
      <c r="C3" s="7"/>
      <c r="D3" s="7"/>
    </row>
    <row r="4" spans="1:4" ht="18" customHeight="1">
      <c r="A4" s="7"/>
      <c r="B4" s="3" t="s">
        <v>132</v>
      </c>
      <c r="C4" s="7"/>
      <c r="D4" s="7"/>
    </row>
    <row r="5" spans="1:4" ht="18" customHeight="1">
      <c r="A5" s="7"/>
      <c r="B5" s="3" t="s">
        <v>200</v>
      </c>
      <c r="C5" s="7"/>
      <c r="D5" s="7"/>
    </row>
    <row r="6" spans="1:4" ht="18" customHeight="1">
      <c r="A6" s="7"/>
      <c r="B6" s="3" t="s">
        <v>201</v>
      </c>
      <c r="C6" s="7"/>
      <c r="D6" s="7"/>
    </row>
    <row r="7" spans="1:4" ht="1.5" customHeight="1">
      <c r="A7" s="7"/>
      <c r="B7" s="7"/>
      <c r="C7" s="7"/>
      <c r="D7" s="7"/>
    </row>
    <row r="8" spans="1:4" ht="36" customHeight="1">
      <c r="A8" s="7"/>
      <c r="B8" s="2" t="s">
        <v>130</v>
      </c>
      <c r="C8" s="7"/>
      <c r="D8" s="7"/>
    </row>
    <row r="9" spans="1:4" ht="15.75" customHeight="1">
      <c r="A9" s="7"/>
      <c r="B9" s="7"/>
      <c r="C9" s="88" t="s">
        <v>1</v>
      </c>
      <c r="D9" s="88"/>
    </row>
    <row r="10" spans="1:4" ht="16.5" customHeight="1">
      <c r="A10" s="7"/>
      <c r="B10" s="89" t="s">
        <v>16</v>
      </c>
      <c r="C10" s="90" t="s">
        <v>30</v>
      </c>
      <c r="D10" s="89"/>
    </row>
    <row r="11" spans="1:4" ht="16.5" customHeight="1">
      <c r="A11" s="7"/>
      <c r="B11" s="89"/>
      <c r="C11" s="8" t="s">
        <v>3</v>
      </c>
      <c r="D11" s="8" t="s">
        <v>4</v>
      </c>
    </row>
    <row r="12" spans="1:4" ht="16.5" customHeight="1">
      <c r="A12" s="70"/>
      <c r="B12" s="71" t="s">
        <v>110</v>
      </c>
      <c r="C12" s="11">
        <v>596</v>
      </c>
      <c r="D12" s="10">
        <f>ROUND(C12/$C$32*100,1)</f>
        <v>2.4</v>
      </c>
    </row>
    <row r="13" spans="1:4" ht="16.5" customHeight="1">
      <c r="A13" s="70"/>
      <c r="B13" s="71" t="s">
        <v>111</v>
      </c>
      <c r="C13" s="11">
        <v>521</v>
      </c>
      <c r="D13" s="10">
        <f aca="true" t="shared" si="0" ref="D13:D31">ROUND(C13/$C$32*100,1)</f>
        <v>2.1</v>
      </c>
    </row>
    <row r="14" spans="1:4" ht="16.5" customHeight="1">
      <c r="A14" s="70"/>
      <c r="B14" s="71" t="s">
        <v>112</v>
      </c>
      <c r="C14" s="11">
        <v>4558</v>
      </c>
      <c r="D14" s="10">
        <f t="shared" si="0"/>
        <v>18.6</v>
      </c>
    </row>
    <row r="15" spans="1:4" ht="16.5" customHeight="1">
      <c r="A15" s="70"/>
      <c r="B15" s="71" t="s">
        <v>113</v>
      </c>
      <c r="C15" s="11">
        <v>6893</v>
      </c>
      <c r="D15" s="10">
        <f t="shared" si="0"/>
        <v>28.1</v>
      </c>
    </row>
    <row r="16" spans="1:4" ht="16.5" customHeight="1">
      <c r="A16" s="70"/>
      <c r="B16" s="71" t="s">
        <v>114</v>
      </c>
      <c r="C16" s="11">
        <v>142</v>
      </c>
      <c r="D16" s="10">
        <f t="shared" si="0"/>
        <v>0.6</v>
      </c>
    </row>
    <row r="17" spans="1:4" ht="16.5" customHeight="1">
      <c r="A17" s="70"/>
      <c r="B17" s="71" t="s">
        <v>115</v>
      </c>
      <c r="C17" s="11">
        <v>1267</v>
      </c>
      <c r="D17" s="10">
        <f t="shared" si="0"/>
        <v>5.2</v>
      </c>
    </row>
    <row r="18" spans="1:4" ht="16.5" customHeight="1">
      <c r="A18" s="70"/>
      <c r="B18" s="71" t="s">
        <v>116</v>
      </c>
      <c r="C18" s="11">
        <v>2960</v>
      </c>
      <c r="D18" s="10">
        <f t="shared" si="0"/>
        <v>12.1</v>
      </c>
    </row>
    <row r="19" spans="1:4" ht="16.5" customHeight="1">
      <c r="A19" s="70"/>
      <c r="B19" s="71" t="s">
        <v>117</v>
      </c>
      <c r="C19" s="11">
        <v>510</v>
      </c>
      <c r="D19" s="10">
        <f t="shared" si="0"/>
        <v>2.1</v>
      </c>
    </row>
    <row r="20" spans="1:4" ht="16.5" customHeight="1">
      <c r="A20" s="70"/>
      <c r="B20" s="71" t="s">
        <v>118</v>
      </c>
      <c r="C20" s="11">
        <v>629</v>
      </c>
      <c r="D20" s="10">
        <v>2.5</v>
      </c>
    </row>
    <row r="21" spans="1:4" ht="16.5" customHeight="1">
      <c r="A21" s="70"/>
      <c r="B21" s="71" t="s">
        <v>119</v>
      </c>
      <c r="C21" s="11">
        <v>514</v>
      </c>
      <c r="D21" s="10">
        <f t="shared" si="0"/>
        <v>2.1</v>
      </c>
    </row>
    <row r="22" spans="1:4" ht="16.5" customHeight="1">
      <c r="A22" s="70"/>
      <c r="B22" s="71" t="s">
        <v>120</v>
      </c>
      <c r="C22" s="11">
        <v>300</v>
      </c>
      <c r="D22" s="10">
        <f t="shared" si="0"/>
        <v>1.2</v>
      </c>
    </row>
    <row r="23" spans="1:4" ht="16.5" customHeight="1">
      <c r="A23" s="70"/>
      <c r="B23" s="71" t="s">
        <v>121</v>
      </c>
      <c r="C23" s="11">
        <v>1219</v>
      </c>
      <c r="D23" s="10">
        <f t="shared" si="0"/>
        <v>5</v>
      </c>
    </row>
    <row r="24" spans="1:4" ht="16.5" customHeight="1">
      <c r="A24" s="70"/>
      <c r="B24" s="71" t="s">
        <v>122</v>
      </c>
      <c r="C24" s="11">
        <v>1620</v>
      </c>
      <c r="D24" s="10">
        <f t="shared" si="0"/>
        <v>6.6</v>
      </c>
    </row>
    <row r="25" spans="1:4" ht="16.5" customHeight="1">
      <c r="A25" s="70"/>
      <c r="B25" s="71" t="s">
        <v>123</v>
      </c>
      <c r="C25" s="11">
        <v>425</v>
      </c>
      <c r="D25" s="10">
        <f t="shared" si="0"/>
        <v>1.7</v>
      </c>
    </row>
    <row r="26" spans="1:4" ht="16.5" customHeight="1">
      <c r="A26" s="70"/>
      <c r="B26" s="71" t="s">
        <v>124</v>
      </c>
      <c r="C26" s="72">
        <v>0</v>
      </c>
      <c r="D26" s="72">
        <v>0</v>
      </c>
    </row>
    <row r="27" spans="1:4" ht="16.5" customHeight="1">
      <c r="A27" s="70"/>
      <c r="B27" s="71" t="s">
        <v>157</v>
      </c>
      <c r="C27" s="11">
        <v>2063</v>
      </c>
      <c r="D27" s="10">
        <f t="shared" si="0"/>
        <v>8.4</v>
      </c>
    </row>
    <row r="28" spans="1:4" ht="16.5" customHeight="1">
      <c r="A28" s="70"/>
      <c r="B28" s="71" t="s">
        <v>125</v>
      </c>
      <c r="C28" s="11">
        <v>100</v>
      </c>
      <c r="D28" s="10">
        <f t="shared" si="0"/>
        <v>0.4</v>
      </c>
    </row>
    <row r="29" spans="1:4" ht="16.5" customHeight="1">
      <c r="A29" s="70"/>
      <c r="B29" s="71" t="s">
        <v>126</v>
      </c>
      <c r="C29" s="11">
        <v>32</v>
      </c>
      <c r="D29" s="10">
        <f t="shared" si="0"/>
        <v>0.1</v>
      </c>
    </row>
    <row r="30" spans="1:4" ht="16.5" customHeight="1">
      <c r="A30" s="70"/>
      <c r="B30" s="71" t="s">
        <v>127</v>
      </c>
      <c r="C30" s="11">
        <v>47</v>
      </c>
      <c r="D30" s="10">
        <f t="shared" si="0"/>
        <v>0.2</v>
      </c>
    </row>
    <row r="31" spans="1:4" ht="16.5" customHeight="1">
      <c r="A31" s="70"/>
      <c r="B31" s="71" t="s">
        <v>128</v>
      </c>
      <c r="C31" s="11">
        <v>157</v>
      </c>
      <c r="D31" s="10">
        <f t="shared" si="0"/>
        <v>0.6</v>
      </c>
    </row>
    <row r="32" spans="1:4" ht="16.5" customHeight="1">
      <c r="A32" s="7"/>
      <c r="B32" s="9" t="s">
        <v>17</v>
      </c>
      <c r="C32" s="11">
        <f>SUM(C12:C31)</f>
        <v>24553</v>
      </c>
      <c r="D32" s="10">
        <f>SUM(D12:D31)</f>
        <v>100</v>
      </c>
    </row>
    <row r="33" spans="1:4" ht="16.5" customHeight="1">
      <c r="A33" s="7"/>
      <c r="B33" s="7" t="s">
        <v>21</v>
      </c>
      <c r="C33" s="14"/>
      <c r="D33" s="16"/>
    </row>
    <row r="34" spans="1:4" ht="16.5" customHeight="1">
      <c r="A34" s="7"/>
      <c r="B34" s="7"/>
      <c r="C34" s="7"/>
      <c r="D34" s="7"/>
    </row>
    <row r="35" spans="1:4" ht="16.5" customHeight="1">
      <c r="A35" s="7"/>
      <c r="B35" s="7"/>
      <c r="C35" s="7"/>
      <c r="D35" s="7"/>
    </row>
    <row r="36" spans="1:4" ht="16.5" customHeight="1">
      <c r="A36" s="7"/>
      <c r="B36" s="7"/>
      <c r="C36" s="7"/>
      <c r="D36" s="7"/>
    </row>
    <row r="37" spans="1:4" ht="16.5" customHeight="1">
      <c r="A37" s="7"/>
      <c r="B37" s="7"/>
      <c r="C37" s="7"/>
      <c r="D37" s="7"/>
    </row>
    <row r="38" spans="1:4" ht="16.5" customHeight="1">
      <c r="A38" s="7"/>
      <c r="B38" s="7"/>
      <c r="C38" s="7"/>
      <c r="D38" s="7"/>
    </row>
    <row r="39" spans="1:4" ht="16.5" customHeight="1">
      <c r="A39" s="7"/>
      <c r="B39" s="7"/>
      <c r="C39" s="7"/>
      <c r="D39" s="7"/>
    </row>
    <row r="40" spans="1:4" ht="16.5" customHeight="1">
      <c r="A40" s="7"/>
      <c r="B40" s="7"/>
      <c r="C40" s="7"/>
      <c r="D40" s="7"/>
    </row>
    <row r="41" spans="1:4" ht="16.5" customHeight="1">
      <c r="A41" s="7"/>
      <c r="B41" s="7"/>
      <c r="C41" s="7"/>
      <c r="D41" s="7"/>
    </row>
    <row r="42" spans="1:4" ht="16.5" customHeight="1">
      <c r="A42" s="7"/>
      <c r="B42" s="7"/>
      <c r="C42" s="7"/>
      <c r="D42" s="7"/>
    </row>
    <row r="43" spans="1:4" ht="16.5" customHeight="1">
      <c r="A43" s="7"/>
      <c r="B43" s="7"/>
      <c r="C43" s="7"/>
      <c r="D43" s="7"/>
    </row>
    <row r="44" spans="1:4" ht="16.5" customHeight="1">
      <c r="A44" s="7"/>
      <c r="B44" s="7"/>
      <c r="C44" s="7"/>
      <c r="D44" s="7"/>
    </row>
    <row r="45" spans="1:4" ht="16.5" customHeight="1">
      <c r="A45" s="7"/>
      <c r="B45" s="7"/>
      <c r="C45" s="7"/>
      <c r="D45" s="7"/>
    </row>
    <row r="46" spans="1:4" ht="16.5" customHeight="1">
      <c r="A46" s="7"/>
      <c r="B46" s="7"/>
      <c r="C46" s="7"/>
      <c r="D46" s="7"/>
    </row>
    <row r="47" spans="1:4" ht="16.5" customHeight="1">
      <c r="A47" s="7"/>
      <c r="B47" s="7"/>
      <c r="C47" s="7"/>
      <c r="D47" s="7"/>
    </row>
    <row r="48" spans="1:4" ht="16.5" customHeight="1">
      <c r="A48" s="7"/>
      <c r="B48" s="7"/>
      <c r="C48" s="7"/>
      <c r="D48" s="7"/>
    </row>
    <row r="49" spans="1:4" ht="16.5" customHeight="1">
      <c r="A49" s="7"/>
      <c r="B49" s="7"/>
      <c r="C49" s="7"/>
      <c r="D49" s="7"/>
    </row>
    <row r="50" spans="1:4" ht="16.5" customHeight="1">
      <c r="A50" s="7"/>
      <c r="B50" s="7"/>
      <c r="C50" s="7"/>
      <c r="D50" s="7"/>
    </row>
    <row r="51" spans="1:4" ht="16.5" customHeight="1">
      <c r="A51" s="7"/>
      <c r="B51" s="7"/>
      <c r="C51" s="7"/>
      <c r="D51" s="7"/>
    </row>
    <row r="52" spans="1:4" ht="16.5" customHeight="1">
      <c r="A52" s="7"/>
      <c r="B52" s="7"/>
      <c r="C52" s="7"/>
      <c r="D52" s="7"/>
    </row>
    <row r="53" spans="1:4" ht="16.5" customHeight="1">
      <c r="A53" s="7"/>
      <c r="B53" s="7"/>
      <c r="C53" s="7"/>
      <c r="D53" s="7"/>
    </row>
    <row r="54" spans="1:4" ht="16.5" customHeight="1">
      <c r="A54" s="7"/>
      <c r="B54" s="7"/>
      <c r="C54" s="7"/>
      <c r="D54" s="7"/>
    </row>
    <row r="55" spans="1:4" ht="16.5" customHeight="1">
      <c r="A55" s="7"/>
      <c r="B55" s="7"/>
      <c r="C55" s="7"/>
      <c r="D55" s="7"/>
    </row>
    <row r="56" spans="1:4" ht="16.5" customHeight="1">
      <c r="A56" s="7"/>
      <c r="B56" s="7"/>
      <c r="C56" s="7"/>
      <c r="D56" s="7"/>
    </row>
    <row r="57" spans="1:4" ht="16.5" customHeight="1">
      <c r="A57" s="7"/>
      <c r="B57" s="7"/>
      <c r="C57" s="7"/>
      <c r="D57" s="7"/>
    </row>
    <row r="58" spans="1:4" ht="16.5" customHeight="1">
      <c r="A58" s="7"/>
      <c r="B58" s="7"/>
      <c r="C58" s="7"/>
      <c r="D58" s="7"/>
    </row>
    <row r="59" spans="1:4" ht="16.5" customHeight="1">
      <c r="A59" s="7"/>
      <c r="B59" s="7"/>
      <c r="C59" s="7"/>
      <c r="D59" s="7"/>
    </row>
    <row r="60" spans="1:4" ht="16.5" customHeight="1">
      <c r="A60" s="7"/>
      <c r="B60" s="7"/>
      <c r="C60" s="7"/>
      <c r="D60" s="7"/>
    </row>
  </sheetData>
  <sheetProtection/>
  <mergeCells count="3">
    <mergeCell ref="B10:B11"/>
    <mergeCell ref="C10:D10"/>
    <mergeCell ref="C9:D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5.625" style="0" customWidth="1"/>
    <col min="2" max="2" width="36.625" style="0" customWidth="1"/>
    <col min="3" max="3" width="40.625" style="0" customWidth="1"/>
    <col min="4" max="4" width="15.625" style="0" customWidth="1"/>
  </cols>
  <sheetData>
    <row r="1" spans="1:4" ht="49.5" customHeight="1">
      <c r="A1" s="7"/>
      <c r="B1" s="7"/>
      <c r="C1" s="7"/>
      <c r="D1" s="7"/>
    </row>
    <row r="2" spans="1:4" ht="36" customHeight="1">
      <c r="A2" s="7"/>
      <c r="B2" s="7"/>
      <c r="C2" s="7"/>
      <c r="D2" s="7"/>
    </row>
    <row r="3" spans="1:4" ht="18" customHeight="1">
      <c r="A3" s="7"/>
      <c r="B3" s="3" t="s">
        <v>22</v>
      </c>
      <c r="C3" s="7"/>
      <c r="D3" s="7"/>
    </row>
    <row r="4" spans="1:4" ht="18" customHeight="1">
      <c r="A4" s="7"/>
      <c r="B4" s="3" t="s">
        <v>175</v>
      </c>
      <c r="C4" s="7"/>
      <c r="D4" s="7"/>
    </row>
    <row r="5" spans="1:4" ht="18" customHeight="1">
      <c r="A5" s="7"/>
      <c r="B5" s="3" t="s">
        <v>173</v>
      </c>
      <c r="C5" s="7"/>
      <c r="D5" s="7"/>
    </row>
    <row r="6" spans="1:4" ht="18" customHeight="1">
      <c r="A6" s="7"/>
      <c r="B6" s="3" t="s">
        <v>174</v>
      </c>
      <c r="C6" s="7"/>
      <c r="D6" s="7"/>
    </row>
    <row r="7" spans="1:4" ht="18" customHeight="1">
      <c r="A7" s="7"/>
      <c r="B7" s="3" t="s">
        <v>76</v>
      </c>
      <c r="C7" s="7"/>
      <c r="D7" s="7"/>
    </row>
    <row r="8" spans="1:4" ht="45.75" customHeight="1">
      <c r="A8" s="7"/>
      <c r="B8" s="2" t="s">
        <v>131</v>
      </c>
      <c r="C8" s="7"/>
      <c r="D8" s="7"/>
    </row>
    <row r="9" spans="1:4" ht="15.75" customHeight="1">
      <c r="A9" s="7"/>
      <c r="B9" s="7"/>
      <c r="C9" s="88" t="s">
        <v>1</v>
      </c>
      <c r="D9" s="88"/>
    </row>
    <row r="10" spans="1:4" ht="16.5" customHeight="1">
      <c r="A10" s="7"/>
      <c r="B10" s="89" t="s">
        <v>16</v>
      </c>
      <c r="C10" s="90" t="s">
        <v>30</v>
      </c>
      <c r="D10" s="89"/>
    </row>
    <row r="11" spans="1:4" ht="16.5" customHeight="1">
      <c r="A11" s="7"/>
      <c r="B11" s="89"/>
      <c r="C11" s="8" t="s">
        <v>3</v>
      </c>
      <c r="D11" s="8" t="s">
        <v>4</v>
      </c>
    </row>
    <row r="12" spans="1:4" ht="16.5" customHeight="1">
      <c r="A12" s="7"/>
      <c r="B12" s="71" t="s">
        <v>110</v>
      </c>
      <c r="C12" s="11">
        <v>5619</v>
      </c>
      <c r="D12" s="12">
        <f>ROUND(C12/$C$32*100,1)</f>
        <v>6.8</v>
      </c>
    </row>
    <row r="13" spans="1:4" ht="16.5" customHeight="1">
      <c r="A13" s="7"/>
      <c r="B13" s="71" t="s">
        <v>111</v>
      </c>
      <c r="C13" s="11">
        <v>3102</v>
      </c>
      <c r="D13" s="12">
        <f aca="true" t="shared" si="0" ref="D13:D25">ROUND(C13/$C$32*100,1)</f>
        <v>3.7</v>
      </c>
    </row>
    <row r="14" spans="1:4" ht="16.5" customHeight="1">
      <c r="A14" s="7"/>
      <c r="B14" s="71" t="s">
        <v>112</v>
      </c>
      <c r="C14" s="11">
        <v>20608</v>
      </c>
      <c r="D14" s="12">
        <f t="shared" si="0"/>
        <v>24.9</v>
      </c>
    </row>
    <row r="15" spans="1:4" ht="16.5" customHeight="1">
      <c r="A15" s="7"/>
      <c r="B15" s="71" t="s">
        <v>113</v>
      </c>
      <c r="C15" s="11">
        <v>1600</v>
      </c>
      <c r="D15" s="12">
        <f t="shared" si="0"/>
        <v>1.9</v>
      </c>
    </row>
    <row r="16" spans="1:4" ht="16.5" customHeight="1">
      <c r="A16" s="7"/>
      <c r="B16" s="71" t="s">
        <v>114</v>
      </c>
      <c r="C16" s="11">
        <v>5230</v>
      </c>
      <c r="D16" s="12">
        <f t="shared" si="0"/>
        <v>6.3</v>
      </c>
    </row>
    <row r="17" spans="1:4" ht="16.5" customHeight="1">
      <c r="A17" s="7"/>
      <c r="B17" s="71" t="s">
        <v>115</v>
      </c>
      <c r="C17" s="11">
        <v>7565</v>
      </c>
      <c r="D17" s="12">
        <v>9.2</v>
      </c>
    </row>
    <row r="18" spans="1:4" ht="16.5" customHeight="1">
      <c r="A18" s="7"/>
      <c r="B18" s="71" t="s">
        <v>116</v>
      </c>
      <c r="C18" s="11">
        <v>2730</v>
      </c>
      <c r="D18" s="12">
        <f t="shared" si="0"/>
        <v>3.3</v>
      </c>
    </row>
    <row r="19" spans="1:4" ht="16.5" customHeight="1">
      <c r="A19" s="7"/>
      <c r="B19" s="71" t="s">
        <v>117</v>
      </c>
      <c r="C19" s="11">
        <v>6794</v>
      </c>
      <c r="D19" s="12">
        <f t="shared" si="0"/>
        <v>8.2</v>
      </c>
    </row>
    <row r="20" spans="1:4" ht="16.5" customHeight="1">
      <c r="A20" s="7"/>
      <c r="B20" s="71" t="s">
        <v>118</v>
      </c>
      <c r="C20" s="11">
        <v>2659</v>
      </c>
      <c r="D20" s="12">
        <f t="shared" si="0"/>
        <v>3.2</v>
      </c>
    </row>
    <row r="21" spans="1:4" ht="16.5" customHeight="1">
      <c r="A21" s="7"/>
      <c r="B21" s="71" t="s">
        <v>119</v>
      </c>
      <c r="C21" s="11">
        <v>7133</v>
      </c>
      <c r="D21" s="12">
        <v>8.7</v>
      </c>
    </row>
    <row r="22" spans="1:4" ht="16.5" customHeight="1">
      <c r="A22" s="7"/>
      <c r="B22" s="71" t="s">
        <v>120</v>
      </c>
      <c r="C22" s="11">
        <v>6582</v>
      </c>
      <c r="D22" s="12">
        <f t="shared" si="0"/>
        <v>7.9</v>
      </c>
    </row>
    <row r="23" spans="1:4" ht="16.5" customHeight="1">
      <c r="A23" s="7"/>
      <c r="B23" s="71" t="s">
        <v>121</v>
      </c>
      <c r="C23" s="11">
        <v>8460</v>
      </c>
      <c r="D23" s="12">
        <f t="shared" si="0"/>
        <v>10.2</v>
      </c>
    </row>
    <row r="24" spans="1:4" ht="16.5" customHeight="1">
      <c r="A24" s="7"/>
      <c r="B24" s="71" t="s">
        <v>122</v>
      </c>
      <c r="C24" s="11">
        <v>4458</v>
      </c>
      <c r="D24" s="12">
        <f t="shared" si="0"/>
        <v>5.4</v>
      </c>
    </row>
    <row r="25" spans="1:4" ht="16.5" customHeight="1">
      <c r="A25" s="7"/>
      <c r="B25" s="71" t="s">
        <v>123</v>
      </c>
      <c r="C25" s="11">
        <v>271</v>
      </c>
      <c r="D25" s="12">
        <f t="shared" si="0"/>
        <v>0.3</v>
      </c>
    </row>
    <row r="26" spans="1:4" ht="16.5" customHeight="1">
      <c r="A26" s="7"/>
      <c r="B26" s="71" t="s">
        <v>124</v>
      </c>
      <c r="C26" s="72">
        <v>0</v>
      </c>
      <c r="D26" s="72">
        <v>0</v>
      </c>
    </row>
    <row r="27" spans="1:4" ht="16.5" customHeight="1">
      <c r="A27" s="7"/>
      <c r="B27" s="71" t="s">
        <v>157</v>
      </c>
      <c r="C27" s="72">
        <v>0</v>
      </c>
      <c r="D27" s="72">
        <v>0</v>
      </c>
    </row>
    <row r="28" spans="1:4" ht="16.5" customHeight="1">
      <c r="A28" s="7"/>
      <c r="B28" s="71" t="s">
        <v>125</v>
      </c>
      <c r="C28" s="72">
        <v>0</v>
      </c>
      <c r="D28" s="72">
        <v>0</v>
      </c>
    </row>
    <row r="29" spans="1:4" ht="16.5" customHeight="1">
      <c r="A29" s="7"/>
      <c r="B29" s="71" t="s">
        <v>126</v>
      </c>
      <c r="C29" s="72">
        <v>0</v>
      </c>
      <c r="D29" s="72">
        <v>0</v>
      </c>
    </row>
    <row r="30" spans="1:4" ht="16.5" customHeight="1">
      <c r="A30" s="7"/>
      <c r="B30" s="71" t="s">
        <v>127</v>
      </c>
      <c r="C30" s="72">
        <v>0</v>
      </c>
      <c r="D30" s="72">
        <v>0</v>
      </c>
    </row>
    <row r="31" spans="1:4" ht="16.5" customHeight="1">
      <c r="A31" s="7"/>
      <c r="B31" s="71" t="s">
        <v>128</v>
      </c>
      <c r="C31" s="11">
        <v>38</v>
      </c>
      <c r="D31" s="72">
        <v>0</v>
      </c>
    </row>
    <row r="32" spans="1:4" ht="16.5" customHeight="1">
      <c r="A32" s="7"/>
      <c r="B32" s="9" t="s">
        <v>17</v>
      </c>
      <c r="C32" s="11">
        <f>SUM(C12:C31)</f>
        <v>82849</v>
      </c>
      <c r="D32" s="12">
        <f>SUM(D12:D31)</f>
        <v>100.00000000000001</v>
      </c>
    </row>
    <row r="33" spans="1:4" ht="16.5" customHeight="1">
      <c r="A33" s="7"/>
      <c r="B33" s="7" t="s">
        <v>27</v>
      </c>
      <c r="C33" s="14"/>
      <c r="D33" s="15"/>
    </row>
    <row r="34" spans="1:4" ht="16.5" customHeight="1">
      <c r="A34" s="7"/>
      <c r="B34" s="7"/>
      <c r="C34" s="7"/>
      <c r="D34" s="7"/>
    </row>
    <row r="35" spans="1:4" ht="16.5" customHeight="1">
      <c r="A35" s="7"/>
      <c r="B35" s="7"/>
      <c r="C35" s="7"/>
      <c r="D35" s="7"/>
    </row>
    <row r="36" spans="1:4" ht="16.5" customHeight="1">
      <c r="A36" s="7"/>
      <c r="B36" s="7"/>
      <c r="C36" s="7"/>
      <c r="D36" s="7"/>
    </row>
    <row r="37" spans="1:4" ht="16.5" customHeight="1">
      <c r="A37" s="7"/>
      <c r="B37" s="7"/>
      <c r="C37" s="7"/>
      <c r="D37" s="7"/>
    </row>
    <row r="38" spans="1:4" ht="16.5" customHeight="1">
      <c r="A38" s="7"/>
      <c r="B38" s="7"/>
      <c r="C38" s="7"/>
      <c r="D38" s="7"/>
    </row>
    <row r="39" spans="1:4" ht="16.5" customHeight="1">
      <c r="A39" s="7"/>
      <c r="B39" s="7"/>
      <c r="C39" s="7"/>
      <c r="D39" s="7"/>
    </row>
    <row r="40" spans="1:4" ht="16.5" customHeight="1">
      <c r="A40" s="7"/>
      <c r="B40" s="7"/>
      <c r="C40" s="7"/>
      <c r="D40" s="7"/>
    </row>
    <row r="41" spans="1:4" ht="16.5" customHeight="1">
      <c r="A41" s="7"/>
      <c r="B41" s="7"/>
      <c r="C41" s="7"/>
      <c r="D41" s="7"/>
    </row>
    <row r="42" spans="1:4" ht="16.5" customHeight="1">
      <c r="A42" s="7"/>
      <c r="B42" s="7"/>
      <c r="C42" s="7"/>
      <c r="D42" s="7"/>
    </row>
    <row r="43" spans="1:4" ht="16.5" customHeight="1">
      <c r="A43" s="7"/>
      <c r="B43" s="7"/>
      <c r="C43" s="7"/>
      <c r="D43" s="7"/>
    </row>
    <row r="44" spans="1:4" ht="16.5" customHeight="1">
      <c r="A44" s="7"/>
      <c r="B44" s="7"/>
      <c r="C44" s="7"/>
      <c r="D44" s="7"/>
    </row>
    <row r="45" spans="1:4" ht="16.5" customHeight="1">
      <c r="A45" s="7"/>
      <c r="B45" s="7"/>
      <c r="C45" s="7"/>
      <c r="D45" s="7"/>
    </row>
    <row r="46" spans="1:4" ht="16.5" customHeight="1">
      <c r="A46" s="7"/>
      <c r="B46" s="7"/>
      <c r="C46" s="7"/>
      <c r="D46" s="7"/>
    </row>
    <row r="47" spans="1:4" ht="16.5" customHeight="1">
      <c r="A47" s="7"/>
      <c r="B47" s="7"/>
      <c r="C47" s="7"/>
      <c r="D47" s="7"/>
    </row>
    <row r="48" spans="1:4" ht="16.5" customHeight="1">
      <c r="A48" s="7"/>
      <c r="B48" s="7"/>
      <c r="C48" s="7"/>
      <c r="D48" s="7"/>
    </row>
    <row r="49" spans="1:4" ht="16.5" customHeight="1">
      <c r="A49" s="7"/>
      <c r="B49" s="7"/>
      <c r="C49" s="7"/>
      <c r="D49" s="7"/>
    </row>
    <row r="50" spans="1:4" ht="16.5" customHeight="1">
      <c r="A50" s="7"/>
      <c r="B50" s="7"/>
      <c r="C50" s="7"/>
      <c r="D50" s="7"/>
    </row>
    <row r="51" spans="1:4" ht="16.5" customHeight="1">
      <c r="A51" s="7"/>
      <c r="B51" s="7"/>
      <c r="C51" s="7"/>
      <c r="D51" s="7"/>
    </row>
    <row r="52" spans="1:4" ht="16.5" customHeight="1">
      <c r="A52" s="7"/>
      <c r="B52" s="7"/>
      <c r="C52" s="7"/>
      <c r="D52" s="7"/>
    </row>
    <row r="53" spans="1:4" ht="16.5" customHeight="1">
      <c r="A53" s="7"/>
      <c r="B53" s="7"/>
      <c r="C53" s="7"/>
      <c r="D53" s="7"/>
    </row>
    <row r="54" spans="1:4" ht="16.5" customHeight="1">
      <c r="A54" s="7"/>
      <c r="B54" s="7"/>
      <c r="C54" s="7"/>
      <c r="D54" s="7"/>
    </row>
    <row r="55" spans="1:4" ht="16.5" customHeight="1">
      <c r="A55" s="7"/>
      <c r="B55" s="7"/>
      <c r="C55" s="7"/>
      <c r="D55" s="7"/>
    </row>
    <row r="56" spans="1:4" ht="16.5" customHeight="1">
      <c r="A56" s="7"/>
      <c r="B56" s="7"/>
      <c r="C56" s="7"/>
      <c r="D56" s="7"/>
    </row>
    <row r="57" spans="1:4" ht="16.5" customHeight="1">
      <c r="A57" s="7"/>
      <c r="B57" s="7"/>
      <c r="C57" s="7"/>
      <c r="D57" s="7"/>
    </row>
    <row r="58" spans="1:4" ht="16.5" customHeight="1">
      <c r="A58" s="7"/>
      <c r="B58" s="7"/>
      <c r="C58" s="7"/>
      <c r="D58" s="7"/>
    </row>
    <row r="59" spans="1:4" ht="16.5" customHeight="1">
      <c r="A59" s="7"/>
      <c r="B59" s="7"/>
      <c r="C59" s="7"/>
      <c r="D59" s="7"/>
    </row>
    <row r="60" spans="1:4" ht="16.5" customHeight="1">
      <c r="A60" s="7"/>
      <c r="B60" s="7"/>
      <c r="C60" s="7"/>
      <c r="D60" s="7"/>
    </row>
  </sheetData>
  <sheetProtection/>
  <mergeCells count="3">
    <mergeCell ref="B10:B11"/>
    <mergeCell ref="C10:D10"/>
    <mergeCell ref="C9:D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杜漢忠</cp:lastModifiedBy>
  <cp:lastPrinted>2014-06-11T07:34:13Z</cp:lastPrinted>
  <dcterms:created xsi:type="dcterms:W3CDTF">2004-03-24T02:54:26Z</dcterms:created>
  <dcterms:modified xsi:type="dcterms:W3CDTF">2015-06-15T03:13:36Z</dcterms:modified>
  <cp:category/>
  <cp:version/>
  <cp:contentType/>
  <cp:contentStatus/>
</cp:coreProperties>
</file>