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8472" windowHeight="6096" tabRatio="831" firstSheet="27" activeTab="29"/>
  </bookViews>
  <sheets>
    <sheet name="合併資產負債表" sheetId="1" r:id="rId1"/>
    <sheet name="本國圖" sheetId="2" r:id="rId2"/>
    <sheet name="表外項目" sheetId="3" r:id="rId3"/>
    <sheet name="總行資負表" sheetId="4" r:id="rId4"/>
    <sheet name="OBU資負表" sheetId="5" r:id="rId5"/>
    <sheet name="合併損益表" sheetId="6" r:id="rId6"/>
    <sheet name="總行損益表" sheetId="7" r:id="rId7"/>
    <sheet name="OBU損益表" sheetId="8" r:id="rId8"/>
    <sheet name="稅前淨利一" sheetId="9" r:id="rId9"/>
    <sheet name="稅前淨利二" sheetId="10" r:id="rId10"/>
    <sheet name="存款一" sheetId="11" r:id="rId11"/>
    <sheet name="存款二" sheetId="12" r:id="rId12"/>
    <sheet name="存款三" sheetId="13" r:id="rId13"/>
    <sheet name="存款準備金一" sheetId="14" r:id="rId14"/>
    <sheet name="存款準備金二" sheetId="15" r:id="rId15"/>
    <sheet name="借入款一" sheetId="16" r:id="rId16"/>
    <sheet name="借入款二" sheetId="17" r:id="rId17"/>
    <sheet name="同業融資一" sheetId="18" r:id="rId18"/>
    <sheet name="同業融資二" sheetId="19" r:id="rId19"/>
    <sheet name="權益一" sheetId="20" r:id="rId20"/>
    <sheet name="權益二" sheetId="21" r:id="rId21"/>
    <sheet name="權益內容一" sheetId="22" r:id="rId22"/>
    <sheet name="權益內容二" sheetId="23" r:id="rId23"/>
    <sheet name="放款" sheetId="24" r:id="rId24"/>
    <sheet name="放款對象" sheetId="25" r:id="rId25"/>
    <sheet name="放款餘額一" sheetId="26" r:id="rId26"/>
    <sheet name="放款餘額二" sheetId="27" r:id="rId27"/>
    <sheet name="證券及投資一" sheetId="28" r:id="rId28"/>
    <sheet name="證券及投資二" sheetId="29" r:id="rId29"/>
    <sheet name="其他投資一" sheetId="30" r:id="rId30"/>
    <sheet name="其他投資二" sheetId="31" r:id="rId31"/>
    <sheet name="投資內容" sheetId="32" r:id="rId32"/>
    <sheet name="保證內容" sheetId="33" r:id="rId33"/>
    <sheet name="保證統計一" sheetId="34" r:id="rId34"/>
    <sheet name="保證統計二" sheetId="35" r:id="rId35"/>
    <sheet name="流動性一" sheetId="36" r:id="rId36"/>
    <sheet name="流動性二" sheetId="37" r:id="rId37"/>
    <sheet name="資本比率一" sheetId="38" r:id="rId38"/>
    <sheet name="資本比率二" sheetId="39" r:id="rId39"/>
    <sheet name="收益性一" sheetId="40" r:id="rId40"/>
    <sheet name="收益性二" sheetId="41" r:id="rId41"/>
  </sheets>
  <externalReferences>
    <externalReference r:id="rId44"/>
  </externalReferences>
  <definedNames/>
  <calcPr fullCalcOnLoad="1"/>
</workbook>
</file>

<file path=xl/sharedStrings.xml><?xml version="1.0" encoding="utf-8"?>
<sst xmlns="http://schemas.openxmlformats.org/spreadsheetml/2006/main" count="2158" uniqueCount="445">
  <si>
    <t>附：本國銀行資產負債統計表</t>
  </si>
  <si>
    <t xml:space="preserve">       (總行及國內分支機構)</t>
  </si>
  <si>
    <t>單位：新臺幣百萬元</t>
  </si>
  <si>
    <t>102年底</t>
  </si>
  <si>
    <t>101年底</t>
  </si>
  <si>
    <t>比   較   增   減</t>
  </si>
  <si>
    <t>項            目</t>
  </si>
  <si>
    <t>金      額</t>
  </si>
  <si>
    <t>％</t>
  </si>
  <si>
    <t>資  產</t>
  </si>
  <si>
    <t xml:space="preserve">            </t>
  </si>
  <si>
    <t xml:space="preserve">      </t>
  </si>
  <si>
    <t xml:space="preserve">  現金及存放同業</t>
  </si>
  <si>
    <t xml:space="preserve">  透過損益按公允價值衡量之</t>
  </si>
  <si>
    <t xml:space="preserve">    金融資產</t>
  </si>
  <si>
    <t xml:space="preserve">  避險之衍生金融資產-淨額</t>
  </si>
  <si>
    <t>-</t>
  </si>
  <si>
    <t xml:space="preserve">  附賣回票債券投資</t>
  </si>
  <si>
    <t>　應收承兌票款</t>
  </si>
  <si>
    <t>　應收利息及收益</t>
  </si>
  <si>
    <t xml:space="preserve">  當期所得稅資產</t>
  </si>
  <si>
    <t xml:space="preserve">  放款及貼現</t>
  </si>
  <si>
    <t xml:space="preserve">    減：備抵呆帳</t>
  </si>
  <si>
    <t xml:space="preserve">   加(減):貼現及放款評價調整</t>
  </si>
  <si>
    <t xml:space="preserve">  備供出售金融資產-淨額</t>
  </si>
  <si>
    <t xml:space="preserve">  持有至到期日金融資產-淨額</t>
  </si>
  <si>
    <t xml:space="preserve">  採權益法之股權投資-淨額</t>
  </si>
  <si>
    <t xml:space="preserve">  其他金融資產-淨額</t>
  </si>
  <si>
    <t xml:space="preserve">  不動產及設備</t>
  </si>
  <si>
    <t xml:space="preserve">    減：累計折舊</t>
  </si>
  <si>
    <t xml:space="preserve">    減：累計減損</t>
  </si>
  <si>
    <t xml:space="preserve">  投資性不動產-淨額</t>
  </si>
  <si>
    <t xml:space="preserve">  無形資產-淨額</t>
  </si>
  <si>
    <t xml:space="preserve">  遞延所得稅資產</t>
  </si>
  <si>
    <t xml:space="preserve">  其他資產-淨額</t>
  </si>
  <si>
    <t>　　資產總計</t>
  </si>
  <si>
    <t>負  債</t>
  </si>
  <si>
    <t>　中央銀行及同業存款</t>
  </si>
  <si>
    <t xml:space="preserve">    金融負債</t>
  </si>
  <si>
    <t xml:space="preserve">  避險之衍生金融負債-淨額</t>
  </si>
  <si>
    <t xml:space="preserve">  附買回票債券負債</t>
  </si>
  <si>
    <t>　承兌匯票</t>
  </si>
  <si>
    <t>　應付利息</t>
  </si>
  <si>
    <t xml:space="preserve">  當期所得稅負債</t>
  </si>
  <si>
    <t>　存款</t>
  </si>
  <si>
    <t xml:space="preserve">    加(減):存款採避險會計之</t>
  </si>
  <si>
    <t xml:space="preserve">    調整數</t>
  </si>
  <si>
    <t>　借入款</t>
  </si>
  <si>
    <t xml:space="preserve">  承作結構型商品所收本金</t>
  </si>
  <si>
    <t xml:space="preserve">  其他金融負債</t>
  </si>
  <si>
    <t xml:space="preserve">  遞延所得稅負債</t>
  </si>
  <si>
    <t>　其他負債</t>
  </si>
  <si>
    <t>　　負債總計</t>
  </si>
  <si>
    <t>權  益</t>
  </si>
  <si>
    <t>　股本</t>
  </si>
  <si>
    <t xml:space="preserve">  資本公積</t>
  </si>
  <si>
    <t xml:space="preserve">  保留盈餘</t>
  </si>
  <si>
    <t>　庫藏股票</t>
  </si>
  <si>
    <t>　　權益總計</t>
  </si>
  <si>
    <t>　　負債及權益總計</t>
  </si>
  <si>
    <t>本表不包括下列表外項目：</t>
  </si>
  <si>
    <t xml:space="preserve">  放款承諾責任</t>
  </si>
  <si>
    <t xml:space="preserve">  保證責任</t>
  </si>
  <si>
    <t xml:space="preserve">  信用狀責任</t>
  </si>
  <si>
    <t xml:space="preserve">  承銷有價證券</t>
  </si>
  <si>
    <t xml:space="preserve">  信託負債</t>
  </si>
  <si>
    <t xml:space="preserve"> 註：本表資料未包括國際金融業務分行及海外分支機構，中華郵政公司僅限於儲匯部門。</t>
  </si>
  <si>
    <t>102年</t>
  </si>
  <si>
    <t>101年</t>
  </si>
  <si>
    <t>利息收入</t>
  </si>
  <si>
    <t xml:space="preserve">  放款及貼現利息</t>
  </si>
  <si>
    <t xml:space="preserve">  存放及拆放同業利息</t>
  </si>
  <si>
    <t xml:space="preserve">  附賣回票債券投資利息收入</t>
  </si>
  <si>
    <t xml:space="preserve">  債券利息</t>
  </si>
  <si>
    <t xml:space="preserve">  其他利息收入</t>
  </si>
  <si>
    <t>利息支出</t>
  </si>
  <si>
    <t xml:space="preserve">  存款利息</t>
  </si>
  <si>
    <t xml:space="preserve">  借入款利息</t>
  </si>
  <si>
    <t xml:space="preserve">  附買回票債券負債利息費用</t>
  </si>
  <si>
    <t xml:space="preserve">  結構型商品利息費用</t>
  </si>
  <si>
    <t xml:space="preserve">  其他利息支出</t>
  </si>
  <si>
    <t>利息淨收益</t>
  </si>
  <si>
    <t>利息以外淨收益</t>
  </si>
  <si>
    <t xml:space="preserve">  手續費淨收益</t>
  </si>
  <si>
    <t xml:space="preserve">    手續費收入</t>
  </si>
  <si>
    <t xml:space="preserve">    手續費費用</t>
  </si>
  <si>
    <t xml:space="preserve">  透過損益按公允價值衡量之金融</t>
  </si>
  <si>
    <t xml:space="preserve">        </t>
  </si>
  <si>
    <t xml:space="preserve">    資產及負債損益</t>
  </si>
  <si>
    <t xml:space="preserve">  備供出售金融資產之已實現損益</t>
  </si>
  <si>
    <t xml:space="preserve">  持有至到期日金融資產之已實現</t>
  </si>
  <si>
    <t xml:space="preserve">    損益</t>
  </si>
  <si>
    <t xml:space="preserve">  兌換損益</t>
  </si>
  <si>
    <t xml:space="preserve">  資產減損迴轉利益(減損損失)</t>
  </si>
  <si>
    <t xml:space="preserve">  採用權益法認列之子公司、關聯</t>
  </si>
  <si>
    <t xml:space="preserve">    企業及合資損益之份額</t>
  </si>
  <si>
    <t xml:space="preserve">  其他非利息淨損益</t>
  </si>
  <si>
    <t>淨收益</t>
  </si>
  <si>
    <t>放款呆帳費用</t>
  </si>
  <si>
    <t>保證責任準備提存</t>
  </si>
  <si>
    <t>其他呆帳費用</t>
  </si>
  <si>
    <t>營業費用</t>
  </si>
  <si>
    <t>繼續營業部門稅前淨利(損)</t>
  </si>
  <si>
    <t>停業單位稅前損益</t>
  </si>
  <si>
    <t>所得稅(費用)利益</t>
  </si>
  <si>
    <t>停業單位所得稅(費用)利益</t>
  </si>
  <si>
    <t>本期稅後淨利(損)</t>
  </si>
  <si>
    <t>本期綜合損益總額(稅後)</t>
  </si>
  <si>
    <t xml:space="preserve">  註：本表資料不包括國際金融業務分行及海外分支機構。</t>
  </si>
  <si>
    <t xml:space="preserve">       (國際金融業務分行及海外分支機構)</t>
  </si>
  <si>
    <t xml:space="preserve">  應收承兌票款</t>
  </si>
  <si>
    <t xml:space="preserve">  應收利息及收益</t>
  </si>
  <si>
    <t xml:space="preserve">  資產總計</t>
  </si>
  <si>
    <t xml:space="preserve">  中央銀行及同業存款</t>
  </si>
  <si>
    <t xml:space="preserve">  承兌匯票</t>
  </si>
  <si>
    <t xml:space="preserve">  應付利息</t>
  </si>
  <si>
    <t xml:space="preserve">  存款</t>
  </si>
  <si>
    <t xml:space="preserve">  借入款</t>
  </si>
  <si>
    <t xml:space="preserve">  其他負債</t>
  </si>
  <si>
    <t xml:space="preserve">  負債總計</t>
  </si>
  <si>
    <t xml:space="preserve">  股本</t>
  </si>
  <si>
    <t xml:space="preserve">  權益總計</t>
  </si>
  <si>
    <t xml:space="preserve">  負債及權益總計</t>
  </si>
  <si>
    <t xml:space="preserve">    手續費支出</t>
  </si>
  <si>
    <t>繼續營業單位稅前淨利(損)</t>
  </si>
  <si>
    <t>銀        行        別</t>
  </si>
  <si>
    <t xml:space="preserve">  中國輸出入銀行</t>
  </si>
  <si>
    <t xml:space="preserve">  臺灣銀行</t>
  </si>
  <si>
    <t xml:space="preserve">  台北富邦商業銀行</t>
  </si>
  <si>
    <t xml:space="preserve">  高雄銀行</t>
  </si>
  <si>
    <t xml:space="preserve">  臺灣土地銀行</t>
  </si>
  <si>
    <t xml:space="preserve">  合作金庫商業銀行</t>
  </si>
  <si>
    <t xml:space="preserve">  第一商業銀行</t>
  </si>
  <si>
    <t xml:space="preserve">  華南商業銀行</t>
  </si>
  <si>
    <t xml:space="preserve">  彰化商業銀行</t>
  </si>
  <si>
    <t xml:space="preserve">  兆豐國際商業銀行</t>
  </si>
  <si>
    <t xml:space="preserve">  國泰世華商業銀行</t>
  </si>
  <si>
    <t xml:space="preserve">  花旗(台灣)商業銀行</t>
  </si>
  <si>
    <t xml:space="preserve">  上海商業儲蓄銀行</t>
  </si>
  <si>
    <t xml:space="preserve">  聯邦商業銀行</t>
  </si>
  <si>
    <t xml:space="preserve">  遠東國際商業銀行</t>
  </si>
  <si>
    <t xml:space="preserve">  元大商業銀行</t>
  </si>
  <si>
    <t xml:space="preserve">  永豐商業銀行</t>
  </si>
  <si>
    <t xml:space="preserve">  玉山商業銀行</t>
  </si>
  <si>
    <t xml:space="preserve">  萬泰商業銀行</t>
  </si>
  <si>
    <t xml:space="preserve">  台新國際商業銀行</t>
  </si>
  <si>
    <t xml:space="preserve">  大眾商業銀行</t>
  </si>
  <si>
    <t xml:space="preserve">  日盛國際商業銀行</t>
  </si>
  <si>
    <t xml:space="preserve">  安泰商業銀行</t>
  </si>
  <si>
    <t xml:space="preserve">  中國信託商業銀行</t>
  </si>
  <si>
    <t xml:space="preserve">  臺灣新光商業銀行</t>
  </si>
  <si>
    <t xml:space="preserve">  陽信商業銀行</t>
  </si>
  <si>
    <t xml:space="preserve">  板信商業銀行</t>
  </si>
  <si>
    <t xml:space="preserve">  中華郵政公司儲匯部門</t>
  </si>
  <si>
    <t xml:space="preserve">  臺灣中小企業銀行</t>
  </si>
  <si>
    <t xml:space="preserve">  渣打國際商業銀行</t>
  </si>
  <si>
    <t xml:space="preserve">  台中商業銀行</t>
  </si>
  <si>
    <t xml:space="preserve">  京城商業銀行</t>
  </si>
  <si>
    <t xml:space="preserve">  中華開發工業銀行</t>
  </si>
  <si>
    <t xml:space="preserve">  華泰商業銀行</t>
  </si>
  <si>
    <t xml:space="preserve">  三信商業銀行</t>
  </si>
  <si>
    <t xml:space="preserve">  臺灣工業銀行</t>
  </si>
  <si>
    <t xml:space="preserve">  全國農業金庫</t>
  </si>
  <si>
    <t xml:space="preserve">  瑞興商業銀行</t>
  </si>
  <si>
    <t xml:space="preserve">  匯豐(台灣)商業銀行</t>
  </si>
  <si>
    <t xml:space="preserve">  星展(台灣)商業銀行</t>
  </si>
  <si>
    <t xml:space="preserve">  澳盛(台灣)商業銀行</t>
  </si>
  <si>
    <t xml:space="preserve">   本國銀行合計</t>
  </si>
  <si>
    <t>三、存款</t>
  </si>
  <si>
    <t>附：本國銀行存款內容分析表</t>
  </si>
  <si>
    <t xml:space="preserve">  科    目    別</t>
  </si>
  <si>
    <t xml:space="preserve">  支  票  存  款</t>
  </si>
  <si>
    <t xml:space="preserve">  活  期  存  款</t>
  </si>
  <si>
    <t xml:space="preserve">  定  期  存  款</t>
  </si>
  <si>
    <t xml:space="preserve">  儲  蓄  存  款</t>
  </si>
  <si>
    <t xml:space="preserve">  外  匯  存  款</t>
  </si>
  <si>
    <t xml:space="preserve">  公  庫  存  款</t>
  </si>
  <si>
    <t>合          計</t>
  </si>
  <si>
    <t>附：本國銀行存款來源統計表</t>
  </si>
  <si>
    <t xml:space="preserve"> 來     源     別</t>
  </si>
  <si>
    <t>民  營  企  業</t>
  </si>
  <si>
    <t>公  營  企  業</t>
  </si>
  <si>
    <t>政  府  機  關</t>
  </si>
  <si>
    <t>社會保險及退休基金</t>
  </si>
  <si>
    <t>非營利團體</t>
  </si>
  <si>
    <t>私          人</t>
  </si>
  <si>
    <t>金  融  事  業</t>
  </si>
  <si>
    <t>國          外</t>
  </si>
  <si>
    <t xml:space="preserve">   註 :本表未包括國際金融業務分行及海外分支機構存款金額 2,364,834 百萬元.</t>
  </si>
  <si>
    <t>附：本國銀行存款統計表</t>
  </si>
  <si>
    <t xml:space="preserve">  銀       行       別</t>
  </si>
  <si>
    <t>附：本國銀行102年12月存款準備金統計表</t>
  </si>
  <si>
    <t xml:space="preserve">    銀      行      別</t>
  </si>
  <si>
    <t>實 際 準 備</t>
  </si>
  <si>
    <t>應 提 準 備</t>
  </si>
  <si>
    <t>超 額 準 備</t>
  </si>
  <si>
    <t xml:space="preserve">    中國輸出入銀行</t>
  </si>
  <si>
    <t xml:space="preserve">    臺灣銀行</t>
  </si>
  <si>
    <t xml:space="preserve">    台北富邦商業銀行</t>
  </si>
  <si>
    <t xml:space="preserve">    高雄銀行</t>
  </si>
  <si>
    <t xml:space="preserve">    臺灣土地銀行</t>
  </si>
  <si>
    <t xml:space="preserve">    合作金庫商業銀行</t>
  </si>
  <si>
    <t xml:space="preserve">    第一商業銀行</t>
  </si>
  <si>
    <t xml:space="preserve">    華南商業銀行</t>
  </si>
  <si>
    <t xml:space="preserve">    彰化商業銀行</t>
  </si>
  <si>
    <t xml:space="preserve">    兆豐國際商業銀行</t>
  </si>
  <si>
    <t xml:space="preserve">    國泰世華商業銀行</t>
  </si>
  <si>
    <t xml:space="preserve">    花旗(台灣)商業銀行</t>
  </si>
  <si>
    <t xml:space="preserve">    上海商業儲蓄銀行</t>
  </si>
  <si>
    <t xml:space="preserve">    聯邦商業銀行</t>
  </si>
  <si>
    <t xml:space="preserve">    遠東國際商業銀行</t>
  </si>
  <si>
    <t xml:space="preserve">    元大商業銀行</t>
  </si>
  <si>
    <t xml:space="preserve">    永豐商業銀行</t>
  </si>
  <si>
    <t xml:space="preserve">    玉山商業銀行</t>
  </si>
  <si>
    <t xml:space="preserve">    萬泰商業銀行</t>
  </si>
  <si>
    <t xml:space="preserve">    台新國際商業銀行</t>
  </si>
  <si>
    <t xml:space="preserve">    大眾商業銀行</t>
  </si>
  <si>
    <t xml:space="preserve">    日盛國際商業銀行</t>
  </si>
  <si>
    <t xml:space="preserve">    安泰商業銀行</t>
  </si>
  <si>
    <t xml:space="preserve">    中國信託商業銀行</t>
  </si>
  <si>
    <t xml:space="preserve">    臺灣新光商業銀行</t>
  </si>
  <si>
    <t xml:space="preserve">    陽信商業銀行</t>
  </si>
  <si>
    <t xml:space="preserve">    板信商業銀行</t>
  </si>
  <si>
    <t xml:space="preserve">    中華郵政公司儲匯部門</t>
  </si>
  <si>
    <t xml:space="preserve">    臺灣中小企業銀行</t>
  </si>
  <si>
    <t xml:space="preserve">    渣打國際商業銀行</t>
  </si>
  <si>
    <t xml:space="preserve">    台中商業銀行</t>
  </si>
  <si>
    <t xml:space="preserve">    京城商業銀行</t>
  </si>
  <si>
    <t xml:space="preserve">    中華開發工業銀行</t>
  </si>
  <si>
    <t xml:space="preserve">    華泰商業銀行</t>
  </si>
  <si>
    <t xml:space="preserve">    三信商業銀行</t>
  </si>
  <si>
    <t xml:space="preserve">    臺灣工業銀行</t>
  </si>
  <si>
    <t xml:space="preserve">    全國農業金庫</t>
  </si>
  <si>
    <t xml:space="preserve">    瑞興商業銀行</t>
  </si>
  <si>
    <t xml:space="preserve">    匯豐(台灣)商業銀行</t>
  </si>
  <si>
    <t xml:space="preserve">    星展(台灣)商業銀行</t>
  </si>
  <si>
    <t xml:space="preserve">    澳盛(台灣)商業銀行</t>
  </si>
  <si>
    <t>註：郵政儲金新增部分自 71.3.1 起由中華郵政公司依一般存款準備率提存存款準備金。</t>
  </si>
  <si>
    <t>四、借入款</t>
  </si>
  <si>
    <t>附：本國銀行借入款統計表</t>
  </si>
  <si>
    <t xml:space="preserve">  銀     行     別</t>
  </si>
  <si>
    <t xml:space="preserve">       102年底全體本國銀行存款（不含同業存款）總餘額 36,270,627 百萬元，較上年</t>
  </si>
  <si>
    <t xml:space="preserve">   底增加 2,108,986 百萬元或 6.2 ％。</t>
  </si>
  <si>
    <t xml:space="preserve">   (二)存款來源分析  102年底全體本國銀行存款以私人存款 22,271,521 百萬元，占總餘額</t>
  </si>
  <si>
    <t xml:space="preserve">     </t>
  </si>
  <si>
    <t xml:space="preserve">       65.7 ％為最多，民營企業存款占 19.9 ％次之，金融事業存款占 5.7 ％再次之。</t>
  </si>
  <si>
    <t xml:space="preserve">  (三)存款機構分析  102年底以中華郵政公司儲匯部門存款 5,205,568 百萬元占總餘額 </t>
  </si>
  <si>
    <t xml:space="preserve">  (四)存款準備金提存情形  102年12月全體本國銀行應提準備 1,532,678 百萬元，</t>
  </si>
  <si>
    <t xml:space="preserve"> 或 430.0 ％。</t>
  </si>
  <si>
    <t>稅前淨利</t>
  </si>
  <si>
    <t>附：本國銀行稅前淨利統計表</t>
  </si>
  <si>
    <t xml:space="preserve">       額 57.4 ％為最多，外匯存款占 15.9 ％次之，定期存款占 14.3 ％再次之。</t>
  </si>
  <si>
    <t xml:space="preserve">   (一)存款內容分析  102年底全體本國銀行存款以儲蓄存款 20,814,158 百萬元，占總餘</t>
  </si>
  <si>
    <t xml:space="preserve">     102年底全體本國銀行借入款總餘額 1,361,417 百萬元，較上年底增加 235,266 百</t>
  </si>
  <si>
    <t xml:space="preserve"> 萬元或 20.9 ％，其中向央行及同業融通 332,687 百萬元，較上年底增加 269,921 百萬元</t>
  </si>
  <si>
    <t xml:space="preserve">  臺灣銀行</t>
  </si>
  <si>
    <t xml:space="preserve">      14.3％為最多，臺灣銀行 3,409,187百萬元占  9.4 ％次之，其餘依次為合作金庫</t>
  </si>
  <si>
    <t xml:space="preserve">      銀行、臺灣土地銀行、兆豐商業銀行、華南商業銀行、第一商業銀行、及中國信託</t>
  </si>
  <si>
    <r>
      <t xml:space="preserve">             </t>
    </r>
    <r>
      <rPr>
        <sz val="13"/>
        <rFont val="標楷體"/>
        <family val="4"/>
      </rPr>
      <t>商業銀行等單位。</t>
    </r>
  </si>
  <si>
    <t xml:space="preserve">  其他權益</t>
  </si>
  <si>
    <t xml:space="preserve">  現金及存放同業</t>
  </si>
  <si>
    <t>本期其他綜合損益(稅後)</t>
  </si>
  <si>
    <t>附：本國銀行綜合損益統計表</t>
  </si>
  <si>
    <t xml:space="preserve">      實際準備 1,537,652 百萬元，超額準備為 4,974 百萬元。</t>
  </si>
  <si>
    <t>一、資產負債</t>
  </si>
  <si>
    <t>附：本國銀行資產負債統計表(合併)</t>
  </si>
  <si>
    <t xml:space="preserve">       </t>
  </si>
  <si>
    <t xml:space="preserve">  庫藏股票</t>
  </si>
  <si>
    <t xml:space="preserve"> 註：本表資料包括總行及國內分支機構、國際金融業務分行及海外分支機構，中華郵政公司僅限於儲匯部</t>
  </si>
  <si>
    <t xml:space="preserve">     門。(以下各表除特別註明外均同)</t>
  </si>
  <si>
    <t xml:space="preserve">      102年底全體本國銀行資產合計 45,228,721 百萬元，較上年底增加 7.2 ％；負債</t>
  </si>
  <si>
    <t xml:space="preserve">  合計 42,499,881 百萬元，較上年底增加 7.0 ％；權益為 2,728,840 百萬元，較上年</t>
  </si>
  <si>
    <t xml:space="preserve">  底增加 9.2 ％。其中總行及國內分支機構之資產合計 40,920,867 百萬元，負債合計</t>
  </si>
  <si>
    <t xml:space="preserve">  38,373,603 百萬元；權益為 2,547,264 百萬元；國際金融業務分行及海外分支機構</t>
  </si>
  <si>
    <t xml:space="preserve">  資產合計 6,392,881 百萬元，負債合計 6,186,673 百萬元；權益為 206,208 百萬元。</t>
  </si>
  <si>
    <t xml:space="preserve">  其他負債</t>
  </si>
  <si>
    <t xml:space="preserve">  其他權益</t>
  </si>
  <si>
    <t xml:space="preserve">  權益總計</t>
  </si>
  <si>
    <t>本國銀行資產負債結構百分比</t>
  </si>
  <si>
    <t>102年底</t>
  </si>
  <si>
    <t>附：本國銀行資產負債表外項目統計表</t>
  </si>
  <si>
    <t xml:space="preserve">  項                 目</t>
  </si>
  <si>
    <t>金    額</t>
  </si>
  <si>
    <t>註：本表資料包括總行及國內分支機構、國際金融業務分行及海外分支機構，中華郵政公司僅限於儲匯部門。</t>
  </si>
  <si>
    <t>二、綜合損益</t>
  </si>
  <si>
    <t xml:space="preserve">      102年全體本國銀行稅前淨利總計 270,538 百萬元，較上年增加 16,309 百萬元或</t>
  </si>
  <si>
    <t xml:space="preserve">  6.4 ％。就收支項目分析，全年利息收入 743,344 百萬元，較上年增加 25,772 百</t>
  </si>
  <si>
    <t xml:space="preserve">  萬元或 3.6 ％；利息支出 321,761 百萬元，較上年增加 11,420 百萬元或 3.7 ％。</t>
  </si>
  <si>
    <t xml:space="preserve">  其中總行及國內分支機構之稅前淨利為 189,650 百萬元；國際金融業務分行及海</t>
  </si>
  <si>
    <t xml:space="preserve">  外分支機構之稅前淨利總計 80,888 百萬元。</t>
  </si>
  <si>
    <t>附：本國銀行綜合損益統計表(合併)</t>
  </si>
  <si>
    <t>稅前淨利</t>
  </si>
  <si>
    <t>本期其他綜合損益(稅後)</t>
  </si>
  <si>
    <t>附：本國銀行向央行及同業融資統計表</t>
  </si>
  <si>
    <t xml:space="preserve">  銀        行        別</t>
  </si>
  <si>
    <t>股    本</t>
  </si>
  <si>
    <t>資本公積</t>
  </si>
  <si>
    <t>保留盈餘</t>
  </si>
  <si>
    <t>其他項目</t>
  </si>
  <si>
    <t>庫藏股票</t>
  </si>
  <si>
    <t>合    計</t>
  </si>
  <si>
    <t>六、放款</t>
  </si>
  <si>
    <t>附：本國銀行放款內容分析表</t>
  </si>
  <si>
    <t xml:space="preserve">  科     目     別</t>
  </si>
  <si>
    <t xml:space="preserve">  貼          現</t>
  </si>
  <si>
    <t xml:space="preserve">  進  口  押  匯</t>
  </si>
  <si>
    <t xml:space="preserve">  透          支</t>
  </si>
  <si>
    <t xml:space="preserve">  短  期  放  款</t>
  </si>
  <si>
    <t xml:space="preserve">  中 長 期 放 款</t>
  </si>
  <si>
    <t xml:space="preserve">     小       計</t>
  </si>
  <si>
    <t xml:space="preserve">  其  他  放  款</t>
  </si>
  <si>
    <t xml:space="preserve">     出 口 押 匯</t>
  </si>
  <si>
    <t xml:space="preserve">     催 收 款 項</t>
  </si>
  <si>
    <t>註：1.本表所列放款未減備抵呆帳。</t>
  </si>
  <si>
    <t xml:space="preserve">    2.透支、短期放款及中長期放款均含擔保及無擔保放款。</t>
  </si>
  <si>
    <t xml:space="preserve">    3.本行經濟研究處彙編「金融統計月報」之放款資料，不含本表所列其他放款，及國際金融業務</t>
  </si>
  <si>
    <t xml:space="preserve">      分行及海外分支機構之放款。</t>
  </si>
  <si>
    <t>附：本國銀行放款對象統計表</t>
  </si>
  <si>
    <t xml:space="preserve">  對     象     別</t>
  </si>
  <si>
    <t xml:space="preserve">  註 :1.本表未包括國際金融業務分行及海外分支機構之金額 3,454,154 百萬元.</t>
  </si>
  <si>
    <t xml:space="preserve">      2.本表資料係依據本國銀行填報本行經濟研究處主要業務概況表-放款對象別彙編而成。</t>
  </si>
  <si>
    <t>附：本國銀行放款餘額統計表</t>
  </si>
  <si>
    <t xml:space="preserve">  註：本表所列放款未減備抵呆帳。</t>
  </si>
  <si>
    <t>七、證券及投資</t>
  </si>
  <si>
    <t>附：本國銀行持有政府及央行債單統計表</t>
  </si>
  <si>
    <t>附：本國銀行其他投資內容分析表</t>
  </si>
  <si>
    <t xml:space="preserve">  投 資 性 質 別</t>
  </si>
  <si>
    <t>公司債</t>
  </si>
  <si>
    <t>金融債券</t>
  </si>
  <si>
    <t>上市票券</t>
  </si>
  <si>
    <t xml:space="preserve">  買入可轉讓定期存單</t>
  </si>
  <si>
    <t xml:space="preserve">  買入承兌匯票</t>
  </si>
  <si>
    <t xml:space="preserve">  買入商業本票</t>
  </si>
  <si>
    <t>企業投資及其他</t>
  </si>
  <si>
    <t xml:space="preserve">  股票</t>
  </si>
  <si>
    <t xml:space="preserve">  受益憑證</t>
  </si>
  <si>
    <t xml:space="preserve">  受益證券及資產基礎</t>
  </si>
  <si>
    <t xml:space="preserve">    證券</t>
  </si>
  <si>
    <t xml:space="preserve">  結構型商品</t>
  </si>
  <si>
    <t xml:space="preserve">  採權益法評價之長期</t>
  </si>
  <si>
    <t xml:space="preserve">    股權投資</t>
  </si>
  <si>
    <t xml:space="preserve">  不動產投資</t>
  </si>
  <si>
    <t xml:space="preserve">  其他</t>
  </si>
  <si>
    <t xml:space="preserve">  合            計</t>
  </si>
  <si>
    <t xml:space="preserve">   註 :1.本表未包括國際金融業務分行及海外分支機構之金額 898,619 百萬元.</t>
  </si>
  <si>
    <t xml:space="preserve">       2.本表所列投資未減除備抵損失。</t>
  </si>
  <si>
    <t xml:space="preserve">       3.結構型商品係102年新增項目。</t>
  </si>
  <si>
    <t>附：本國銀行其他投資統計表</t>
  </si>
  <si>
    <t xml:space="preserve">   註：其他投資包括政府及央行債單以外之其他有價證券及不動產投資。</t>
  </si>
  <si>
    <t>八、保證</t>
  </si>
  <si>
    <t>附：本國銀行保證內容分析表</t>
  </si>
  <si>
    <t xml:space="preserve">  保    證    性    質</t>
  </si>
  <si>
    <t xml:space="preserve">  金融機構借款</t>
  </si>
  <si>
    <t xml:space="preserve">  供應商分期償還價款</t>
  </si>
  <si>
    <t xml:space="preserve">  關稅記帳</t>
  </si>
  <si>
    <t xml:space="preserve">  貨物稅記帳</t>
  </si>
  <si>
    <t xml:space="preserve">  商業本票保證</t>
  </si>
  <si>
    <t xml:space="preserve">  開發信用狀保證</t>
  </si>
  <si>
    <t xml:space="preserve">  押匯保證</t>
  </si>
  <si>
    <t xml:space="preserve">  押標金保證</t>
  </si>
  <si>
    <t xml:space="preserve">  工程履約保證</t>
  </si>
  <si>
    <t xml:space="preserve">  發行公司債保證</t>
  </si>
  <si>
    <t xml:space="preserve">  工程預付款保證</t>
  </si>
  <si>
    <t xml:space="preserve">  其他保證</t>
  </si>
  <si>
    <t xml:space="preserve">    合           計</t>
  </si>
  <si>
    <t>五、權益</t>
  </si>
  <si>
    <t xml:space="preserve">     102年底全體本國銀行權益總計 2,728,840 百萬元，較上年底增加 231,012 百萬元或</t>
  </si>
  <si>
    <t xml:space="preserve"> 9.2 ％，其中股本 1,515,816 百萬元，增加 7.8 ％，資本公積 400,088 百萬元，增加 </t>
  </si>
  <si>
    <t xml:space="preserve"> 6.0 ％，保留盈餘 760,638 百萬元，增加 12.7 ％。</t>
  </si>
  <si>
    <t>附：本國銀行權益統計表</t>
  </si>
  <si>
    <t>附：本國銀行權益內容統計表( 102年底 )</t>
  </si>
  <si>
    <t xml:space="preserve">     102年底全體本國銀行放款總餘額 23,885,338 百萬元，較上年底增加 1,279,664 </t>
  </si>
  <si>
    <t xml:space="preserve"> 百萬元或 5.7 ％。</t>
  </si>
  <si>
    <t xml:space="preserve">  (一)放款內容分析  102年底全體本國銀行放款以中長期放款 17,800,223 百萬元，</t>
  </si>
  <si>
    <t xml:space="preserve">      占總餘額 74.5 ％為最多，短期放款 5,771,233 百萬元占 24.2 ％次之。</t>
  </si>
  <si>
    <t xml:space="preserve">  (二)放款對象分析  102年底全體本國銀行放款以對私人放款 9,697,934 百萬元占總餘</t>
  </si>
  <si>
    <t xml:space="preserve">      額 47.7 ％為最多，對民營企業放款 8,379,075 百萬元占 41.2 ％次之，對政府</t>
  </si>
  <si>
    <t xml:space="preserve">      機關放款 1,437,003 百萬元占 7.1 ％再次之。</t>
  </si>
  <si>
    <t xml:space="preserve">   (三)貸放機構分析  102年底以臺灣銀行 2,260,470 百萬元占總餘額 9.5 ％為最多，</t>
  </si>
  <si>
    <t xml:space="preserve">       合作金庫銀行放款 1,920,442 百萬元占 8.0 ％次之，其餘依次為臺灣土地銀行、</t>
  </si>
  <si>
    <t xml:space="preserve">       兆豐國際商業銀行、第一商業銀行、華南商業銀行及中國信託商業銀行等。</t>
  </si>
  <si>
    <t xml:space="preserve">  臺灣銀行</t>
  </si>
  <si>
    <t xml:space="preserve">  中國信託商業銀行</t>
  </si>
  <si>
    <t xml:space="preserve">   (一)政府及央行債單  102年底全體本國銀行持有政府及央行債單 6,754,695 百萬元，</t>
  </si>
  <si>
    <t xml:space="preserve">       較上年底增加 259,816 百萬元或 4.0 ％，其中以中華郵政公司儲匯部門持有政府</t>
  </si>
  <si>
    <t xml:space="preserve">       及央行債單 1,446,285 百萬元占總餘額 21.4 ％為最多。</t>
  </si>
  <si>
    <t xml:space="preserve">     2.投資內容分析：102年底全體本國銀行其他投資以企業投資及其他 1,707,596 </t>
  </si>
  <si>
    <t xml:space="preserve">       百萬元占總餘額 41.6 ％為最多，上市票券占 41.1 ％，公司債占 15.2 ％。</t>
  </si>
  <si>
    <t xml:space="preserve">   (二)其他投資  102年底全體本國銀行其他投資(政府及央行債單除外)總餘額 4,000,090</t>
  </si>
  <si>
    <t xml:space="preserve">       百萬元，較上年底增加 574,608 百萬元或 16.8 ％。</t>
  </si>
  <si>
    <t xml:space="preserve">     1.投資機構分析：102年底其他投資以中華郵政公司儲匯部門 653,851 百萬元占總餘額 </t>
  </si>
  <si>
    <t xml:space="preserve">       合作金庫銀行、上海商業儲蓄銀行、華南商業銀行及全國農業金庫等單位。</t>
  </si>
  <si>
    <t xml:space="preserve">  華南商業銀行</t>
  </si>
  <si>
    <t xml:space="preserve">  上海商業儲蓄銀行</t>
  </si>
  <si>
    <t xml:space="preserve">  全國農業金庫</t>
  </si>
  <si>
    <t xml:space="preserve">   102年底全體本國銀行應收保證款項總餘額 1,081,018 百萬元，較上年底增加 5.1 ％。</t>
  </si>
  <si>
    <t xml:space="preserve">   (一)保證內容分析  102年底全體本國銀行應收保證款項以發行公司債 412,869 百萬元</t>
  </si>
  <si>
    <t xml:space="preserve">       占 38.2 ％為最多，一般履約保證 156,086 百萬元占 14.4 ％次之。</t>
  </si>
  <si>
    <t xml:space="preserve">  一般履約保證</t>
  </si>
  <si>
    <t>附：本國銀行應收保證款項統計表</t>
  </si>
  <si>
    <t xml:space="preserve"> 九、營運比率</t>
  </si>
  <si>
    <t xml:space="preserve">   (一)流動性分析</t>
  </si>
  <si>
    <t xml:space="preserve">     1.現金及存放同業占存款比率：102年底全體本國銀行現金及存放同業占存款</t>
  </si>
  <si>
    <t xml:space="preserve">     2.流動準備比率：銀行流動準備比率規定最低標準為 10 ％，102年12月份全</t>
  </si>
  <si>
    <t>附：本國銀行流動性分析表</t>
  </si>
  <si>
    <t>現金及存放同業占存款比率(％)</t>
  </si>
  <si>
    <t>流   動   準   備   比   率   (％)</t>
  </si>
  <si>
    <t>比較增減</t>
  </si>
  <si>
    <t>102年12月</t>
  </si>
  <si>
    <t>101年12月</t>
  </si>
  <si>
    <t xml:space="preserve">   (二)資本比率分析</t>
  </si>
  <si>
    <t xml:space="preserve">     1.自有資本占風險性資產比率：102年底全體本國銀行自有資本占風險性資產比率</t>
  </si>
  <si>
    <t>附：本國銀行資本比率分析表</t>
  </si>
  <si>
    <t>自有資本占風險性資產比率 (％)</t>
  </si>
  <si>
    <t xml:space="preserve">  註：1.本表合計欄之同業平均係採全體本國銀行相關金額加總後之算術平均數。                                                                    </t>
  </si>
  <si>
    <t xml:space="preserve">      2.自有資本比率為全體本國銀行自有資本淨額除以全體本國銀行風險性資產總額 。                                                             </t>
  </si>
  <si>
    <t xml:space="preserve">   (三)收益性分析</t>
  </si>
  <si>
    <t xml:space="preserve">     2.淨收益占利息收入比率：102年全體本國銀行淨收益占利息收入比率為</t>
  </si>
  <si>
    <t>附：本國銀行收益性分析表</t>
  </si>
  <si>
    <t>淨收益占利息收入比率 (％)</t>
  </si>
  <si>
    <t xml:space="preserve">   (二)保證機構分析  102年底全體本國銀行承做保證餘額，以兆豐國際商業銀行 238,487 </t>
  </si>
  <si>
    <t xml:space="preserve">       百萬元占總餘額 22.1 ％為最多，其餘依次為臺灣土地銀行、臺灣銀行、合作金庫</t>
  </si>
  <si>
    <t xml:space="preserve">       商業銀行、第一商業銀行、中國信託商業銀行及台北富邦商業銀行等單位。</t>
  </si>
  <si>
    <t xml:space="preserve">  台北富邦商業銀行</t>
  </si>
  <si>
    <t xml:space="preserve">  臺灣土地銀行</t>
  </si>
  <si>
    <t xml:space="preserve">  合作金庫商業銀行</t>
  </si>
  <si>
    <t xml:space="preserve">  第一商業銀行</t>
  </si>
  <si>
    <t xml:space="preserve">       比率為 20.2 ％，較上年底增加 0.2 個百分點。</t>
  </si>
  <si>
    <t xml:space="preserve">       體本國銀行流動準備比率為 29.6 ％，較上年同期增加 0.3 個百分點。</t>
  </si>
  <si>
    <t xml:space="preserve">       為 11.8 ％，較上年底減少 0.7 個百分點。</t>
  </si>
  <si>
    <t xml:space="preserve">     2.負債占權益倍數：102年底全體本國銀行負債占權益倍數為 15.6 倍，較上年底</t>
  </si>
  <si>
    <t xml:space="preserve">       減少 0.3 倍。</t>
  </si>
  <si>
    <t xml:space="preserve">     3.存款占權益倍數：102年底全體本國銀行存款占權益倍數為 13.3 倍，較上年底</t>
  </si>
  <si>
    <t xml:space="preserve">       減少 0.4 倍。</t>
  </si>
  <si>
    <t>負  債  占  權  益  (倍)</t>
  </si>
  <si>
    <t>存  款  占  權  益  (倍)</t>
  </si>
  <si>
    <t xml:space="preserve">     1.稅前淨利占權益比率：102年全體本國銀行稅前淨利占權益比率為 10.0 ％，</t>
  </si>
  <si>
    <t xml:space="preserve">       較上年減少 0.2 個百分點。</t>
  </si>
  <si>
    <t xml:space="preserve">       91.0％，較上年增加 3.5 個百分點。</t>
  </si>
  <si>
    <t xml:space="preserve">     3.稅前淨利占利息收入比率：102年全體本國銀行稅前淨利占利息收入比率為</t>
  </si>
  <si>
    <t xml:space="preserve">       36.6 ％，較上年增加 1.2 個百分點。</t>
  </si>
  <si>
    <t>稅前淨利占權益比率 (％)</t>
  </si>
  <si>
    <t>稅前淨利占利息收入比率 (％)</t>
  </si>
  <si>
    <t xml:space="preserve">  註：分母之權益為負者，以 - 表示。</t>
  </si>
  <si>
    <t xml:space="preserve">       16.4 ％為最多，其餘依次為臺灣銀行、兆豐國際商業銀行、國泰世華商業銀行、</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</si>
</sst>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
    <numFmt numFmtId="178" formatCode="#,##0.0_);[Red]\(#,##0.0\)"/>
    <numFmt numFmtId="179" formatCode="#,##0.0_ "/>
    <numFmt numFmtId="180" formatCode="#,##0.0000"/>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0.0%"/>
    <numFmt numFmtId="190" formatCode="#,##0.00_ "/>
    <numFmt numFmtId="191" formatCode="0.0_);[Red]\(0.0\)"/>
    <numFmt numFmtId="192" formatCode="0.0_ "/>
  </numFmts>
  <fonts count="31">
    <font>
      <sz val="12"/>
      <name val="新細明體"/>
      <family val="1"/>
    </font>
    <font>
      <sz val="9"/>
      <name val="新細明體"/>
      <family val="1"/>
    </font>
    <font>
      <sz val="11"/>
      <name val="標楷體"/>
      <family val="4"/>
    </font>
    <font>
      <sz val="20"/>
      <name val="標楷體"/>
      <family val="4"/>
    </font>
    <font>
      <sz val="14"/>
      <name val="標楷體"/>
      <family val="4"/>
    </font>
    <font>
      <sz val="13"/>
      <name val="標楷體"/>
      <family val="4"/>
    </font>
    <font>
      <sz val="11"/>
      <name val="Times New Roman"/>
      <family val="1"/>
    </font>
    <font>
      <u val="single"/>
      <sz val="12"/>
      <color indexed="12"/>
      <name val="新細明體"/>
      <family val="1"/>
    </font>
    <font>
      <u val="single"/>
      <sz val="12"/>
      <color indexed="36"/>
      <name val="新細明體"/>
      <family val="1"/>
    </font>
    <font>
      <sz val="13"/>
      <name val="Times New Roman"/>
      <family val="1"/>
    </font>
    <font>
      <sz val="12"/>
      <color indexed="8"/>
      <name val="新細明體"/>
      <family val="1"/>
    </font>
    <font>
      <sz val="12"/>
      <color indexed="27"/>
      <name val="新細明體"/>
      <family val="1"/>
    </font>
    <font>
      <sz val="12"/>
      <name val="Times New Roman"/>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27"/>
      <name val="新細明體"/>
      <family val="1"/>
    </font>
    <font>
      <sz val="12"/>
      <color indexed="20"/>
      <name val="新細明體"/>
      <family val="1"/>
    </font>
    <font>
      <sz val="10"/>
      <color indexed="8"/>
      <name val="華康楷書體W5"/>
      <family val="1"/>
    </font>
    <font>
      <sz val="10"/>
      <color indexed="8"/>
      <name val="標楷體"/>
      <family val="4"/>
    </font>
    <font>
      <sz val="8"/>
      <name val="標楷體"/>
      <family val="4"/>
    </font>
    <font>
      <sz val="18"/>
      <color indexed="8"/>
      <name val="標楷體"/>
      <family val="4"/>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s>
  <borders count="18">
    <border>
      <left/>
      <right/>
      <top/>
      <bottom/>
      <diagonal/>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2" fillId="0" borderId="0">
      <alignment/>
      <protection/>
    </xf>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13" fillId="7" borderId="0" applyNumberFormat="0" applyBorder="0" applyAlignment="0" applyProtection="0"/>
    <xf numFmtId="0" fontId="14" fillId="0" borderId="1" applyNumberFormat="0" applyFill="0" applyAlignment="0" applyProtection="0"/>
    <xf numFmtId="0" fontId="15" fillId="6" borderId="0" applyNumberFormat="0" applyBorder="0" applyAlignment="0" applyProtection="0"/>
    <xf numFmtId="9" fontId="0" fillId="0" borderId="0" applyFont="0" applyFill="0" applyBorder="0" applyAlignment="0" applyProtection="0"/>
    <xf numFmtId="0" fontId="16" fillId="1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2" fillId="4" borderId="4" applyNumberFormat="0" applyFont="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7" borderId="2" applyNumberFormat="0" applyAlignment="0" applyProtection="0"/>
    <xf numFmtId="0" fontId="24" fillId="11" borderId="8" applyNumberFormat="0" applyAlignment="0" applyProtection="0"/>
    <xf numFmtId="0" fontId="25" fillId="16" borderId="9" applyNumberFormat="0" applyAlignment="0" applyProtection="0"/>
    <xf numFmtId="0" fontId="26" fillId="17" borderId="0" applyNumberFormat="0" applyBorder="0" applyAlignment="0" applyProtection="0"/>
    <xf numFmtId="0" fontId="17" fillId="0" borderId="0" applyNumberFormat="0" applyFill="0" applyBorder="0" applyAlignment="0" applyProtection="0"/>
  </cellStyleXfs>
  <cellXfs count="7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1" xfId="0" applyFont="1" applyBorder="1" applyAlignment="1" quotePrefix="1">
      <alignment horizontal="right" vertical="center"/>
    </xf>
    <xf numFmtId="0" fontId="2" fillId="0" borderId="12" xfId="0" applyFont="1" applyBorder="1" applyAlignment="1">
      <alignment vertical="center"/>
    </xf>
    <xf numFmtId="0" fontId="2" fillId="0" borderId="12" xfId="0" applyFont="1" applyBorder="1" applyAlignment="1" quotePrefix="1">
      <alignment horizontal="right" vertical="center"/>
    </xf>
    <xf numFmtId="0" fontId="2" fillId="0" borderId="13" xfId="0" applyFont="1" applyBorder="1" applyAlignment="1">
      <alignment vertical="center"/>
    </xf>
    <xf numFmtId="0" fontId="2" fillId="0" borderId="13" xfId="0" applyFont="1" applyBorder="1" applyAlignment="1">
      <alignment horizontal="center" vertical="center"/>
    </xf>
    <xf numFmtId="0" fontId="2" fillId="0" borderId="13" xfId="0" applyFont="1" applyBorder="1" applyAlignment="1" quotePrefix="1">
      <alignment horizontal="right" vertical="center"/>
    </xf>
    <xf numFmtId="0" fontId="2" fillId="0" borderId="12" xfId="0" applyFont="1" applyBorder="1" applyAlignment="1">
      <alignment horizontal="center" vertical="center"/>
    </xf>
    <xf numFmtId="0" fontId="5" fillId="0" borderId="0" xfId="0" applyFont="1" applyAlignment="1">
      <alignment vertical="center"/>
    </xf>
    <xf numFmtId="0" fontId="2" fillId="0" borderId="0" xfId="0" applyFont="1" applyAlignment="1">
      <alignment horizontal="right" vertical="center"/>
    </xf>
    <xf numFmtId="0" fontId="2" fillId="0" borderId="11" xfId="0" applyNumberFormat="1" applyFont="1" applyBorder="1" applyAlignment="1" quotePrefix="1">
      <alignment horizontal="right" vertical="center"/>
    </xf>
    <xf numFmtId="3" fontId="2" fillId="0" borderId="11" xfId="0" applyNumberFormat="1" applyFont="1" applyBorder="1" applyAlignment="1" quotePrefix="1">
      <alignment horizontal="right" vertical="center"/>
    </xf>
    <xf numFmtId="0" fontId="2" fillId="0" borderId="12" xfId="0" applyNumberFormat="1" applyFont="1" applyBorder="1" applyAlignment="1" quotePrefix="1">
      <alignment horizontal="right" vertical="center"/>
    </xf>
    <xf numFmtId="3" fontId="2" fillId="0" borderId="12" xfId="0" applyNumberFormat="1" applyFont="1" applyBorder="1" applyAlignment="1" quotePrefix="1">
      <alignment horizontal="right" vertical="center"/>
    </xf>
    <xf numFmtId="0" fontId="2" fillId="0" borderId="13" xfId="0" applyNumberFormat="1" applyFont="1" applyBorder="1" applyAlignment="1" quotePrefix="1">
      <alignment horizontal="right" vertical="center"/>
    </xf>
    <xf numFmtId="3" fontId="2" fillId="0" borderId="13" xfId="0" applyNumberFormat="1" applyFont="1" applyBorder="1" applyAlignment="1" quotePrefix="1">
      <alignment horizontal="right" vertical="center"/>
    </xf>
    <xf numFmtId="3" fontId="2" fillId="0" borderId="10" xfId="0" applyNumberFormat="1" applyFont="1" applyBorder="1" applyAlignment="1" quotePrefix="1">
      <alignment horizontal="right" vertical="center"/>
    </xf>
    <xf numFmtId="177" fontId="2" fillId="0" borderId="11" xfId="0" applyNumberFormat="1" applyFont="1" applyBorder="1" applyAlignment="1" quotePrefix="1">
      <alignment horizontal="right" vertical="center"/>
    </xf>
    <xf numFmtId="177" fontId="2" fillId="0" borderId="0" xfId="0" applyNumberFormat="1" applyFont="1" applyAlignment="1">
      <alignment vertical="center"/>
    </xf>
    <xf numFmtId="177" fontId="2" fillId="0" borderId="13" xfId="0" applyNumberFormat="1" applyFont="1" applyBorder="1" applyAlignment="1">
      <alignment horizontal="center" vertical="center"/>
    </xf>
    <xf numFmtId="177" fontId="2" fillId="0" borderId="10" xfId="0" applyNumberFormat="1" applyFont="1" applyBorder="1" applyAlignment="1">
      <alignment vertical="center"/>
    </xf>
    <xf numFmtId="177" fontId="2" fillId="0" borderId="11" xfId="0" applyNumberFormat="1" applyFont="1" applyBorder="1" applyAlignment="1">
      <alignment vertical="center"/>
    </xf>
    <xf numFmtId="177" fontId="2" fillId="0" borderId="12" xfId="0" applyNumberFormat="1" applyFont="1" applyBorder="1" applyAlignment="1" quotePrefix="1">
      <alignment horizontal="right" vertical="center"/>
    </xf>
    <xf numFmtId="177" fontId="2" fillId="0" borderId="13" xfId="0" applyNumberFormat="1" applyFont="1" applyBorder="1" applyAlignment="1" quotePrefix="1">
      <alignment horizontal="right" vertical="center"/>
    </xf>
    <xf numFmtId="177" fontId="0" fillId="0" borderId="0" xfId="0" applyNumberFormat="1" applyAlignment="1">
      <alignment vertical="center"/>
    </xf>
    <xf numFmtId="177" fontId="6" fillId="0" borderId="11" xfId="0" applyNumberFormat="1" applyFont="1" applyBorder="1" applyAlignment="1">
      <alignment horizontal="right" vertical="center"/>
    </xf>
    <xf numFmtId="3" fontId="2" fillId="0" borderId="0" xfId="0" applyNumberFormat="1" applyFont="1" applyAlignment="1">
      <alignment vertical="center"/>
    </xf>
    <xf numFmtId="3" fontId="2" fillId="0" borderId="11" xfId="0" applyNumberFormat="1" applyFont="1" applyBorder="1" applyAlignment="1">
      <alignment vertical="center"/>
    </xf>
    <xf numFmtId="3" fontId="2" fillId="0" borderId="10" xfId="0" applyNumberFormat="1" applyFont="1" applyBorder="1" applyAlignment="1">
      <alignment vertical="center"/>
    </xf>
    <xf numFmtId="177" fontId="2" fillId="0" borderId="10" xfId="0" applyNumberFormat="1" applyFont="1" applyBorder="1" applyAlignment="1" quotePrefix="1">
      <alignment horizontal="right" vertical="center"/>
    </xf>
    <xf numFmtId="0" fontId="2" fillId="0" borderId="14" xfId="0" applyFont="1" applyBorder="1" applyAlignment="1" quotePrefix="1">
      <alignment horizontal="right" vertical="center"/>
    </xf>
    <xf numFmtId="180" fontId="2" fillId="0" borderId="0" xfId="0" applyNumberFormat="1" applyFont="1" applyAlignment="1">
      <alignment vertical="center"/>
    </xf>
    <xf numFmtId="0" fontId="9" fillId="0" borderId="0" xfId="0" applyFont="1" applyAlignment="1">
      <alignment vertical="center"/>
    </xf>
    <xf numFmtId="3" fontId="2" fillId="0" borderId="13" xfId="0" applyNumberFormat="1" applyFont="1" applyBorder="1" applyAlignment="1">
      <alignment horizontal="center" vertical="center"/>
    </xf>
    <xf numFmtId="3" fontId="2" fillId="0" borderId="15" xfId="0" applyNumberFormat="1" applyFont="1" applyBorder="1" applyAlignment="1" quotePrefix="1">
      <alignment horizontal="right" vertical="center"/>
    </xf>
    <xf numFmtId="3" fontId="2" fillId="0" borderId="16" xfId="0" applyNumberFormat="1" applyFont="1" applyBorder="1" applyAlignment="1" quotePrefix="1">
      <alignment horizontal="right" vertical="center"/>
    </xf>
    <xf numFmtId="3" fontId="2" fillId="0" borderId="14" xfId="0" applyNumberFormat="1" applyFont="1" applyBorder="1" applyAlignment="1" quotePrefix="1">
      <alignment horizontal="right" vertical="center"/>
    </xf>
    <xf numFmtId="3" fontId="2" fillId="0" borderId="17" xfId="0" applyNumberFormat="1" applyFont="1" applyBorder="1" applyAlignment="1" quotePrefix="1">
      <alignment horizontal="right" vertical="center"/>
    </xf>
    <xf numFmtId="3" fontId="2" fillId="0" borderId="16" xfId="0" applyNumberFormat="1" applyFont="1" applyBorder="1" applyAlignment="1">
      <alignment vertical="center"/>
    </xf>
    <xf numFmtId="3" fontId="0" fillId="0" borderId="0" xfId="0" applyNumberFormat="1" applyAlignment="1">
      <alignment vertical="center"/>
    </xf>
    <xf numFmtId="177" fontId="2" fillId="0" borderId="13" xfId="0" applyNumberFormat="1" applyFont="1" applyBorder="1" applyAlignment="1">
      <alignment horizontal="right" vertical="center"/>
    </xf>
    <xf numFmtId="4" fontId="2" fillId="0" borderId="0" xfId="0" applyNumberFormat="1" applyFont="1" applyAlignment="1">
      <alignment vertical="center"/>
    </xf>
    <xf numFmtId="3" fontId="2" fillId="0" borderId="11" xfId="0" applyNumberFormat="1" applyFont="1" applyFill="1" applyBorder="1" applyAlignment="1" quotePrefix="1">
      <alignment horizontal="right" vertical="center"/>
    </xf>
    <xf numFmtId="3" fontId="2" fillId="0" borderId="11" xfId="0" applyNumberFormat="1" applyFont="1" applyFill="1" applyBorder="1" applyAlignment="1">
      <alignment vertical="center"/>
    </xf>
    <xf numFmtId="3" fontId="2" fillId="0" borderId="12" xfId="0" applyNumberFormat="1" applyFont="1" applyFill="1" applyBorder="1" applyAlignment="1" quotePrefix="1">
      <alignment horizontal="right" vertical="center"/>
    </xf>
    <xf numFmtId="3" fontId="2" fillId="0" borderId="13" xfId="0" applyNumberFormat="1" applyFont="1" applyFill="1" applyBorder="1" applyAlignment="1" quotePrefix="1">
      <alignment horizontal="right" vertical="center"/>
    </xf>
    <xf numFmtId="3" fontId="2" fillId="0" borderId="10" xfId="0" applyNumberFormat="1" applyFont="1" applyFill="1" applyBorder="1" applyAlignment="1">
      <alignment vertical="center"/>
    </xf>
    <xf numFmtId="3" fontId="2" fillId="0" borderId="16" xfId="0" applyNumberFormat="1" applyFont="1" applyFill="1" applyBorder="1" applyAlignment="1" quotePrefix="1">
      <alignment horizontal="right" vertical="center"/>
    </xf>
    <xf numFmtId="0" fontId="3" fillId="0" borderId="0" xfId="33" applyFont="1" applyAlignment="1">
      <alignment horizontal="centerContinuous"/>
      <protection/>
    </xf>
    <xf numFmtId="0" fontId="12" fillId="0" borderId="0" xfId="33" applyAlignment="1">
      <alignment horizontal="centerContinuous"/>
      <protection/>
    </xf>
    <xf numFmtId="0" fontId="12" fillId="0" borderId="0" xfId="33">
      <alignment/>
      <protection/>
    </xf>
    <xf numFmtId="3" fontId="2" fillId="0" borderId="16" xfId="0" applyNumberFormat="1" applyFont="1" applyFill="1" applyBorder="1" applyAlignment="1">
      <alignment horizontal="right" vertical="center"/>
    </xf>
    <xf numFmtId="3" fontId="2" fillId="0" borderId="12" xfId="0" applyNumberFormat="1" applyFont="1" applyFill="1" applyBorder="1" applyAlignment="1">
      <alignment horizontal="right" vertical="center"/>
    </xf>
    <xf numFmtId="177" fontId="2" fillId="0" borderId="13" xfId="0" applyNumberFormat="1" applyFont="1" applyBorder="1" applyAlignment="1">
      <alignment vertical="center"/>
    </xf>
    <xf numFmtId="0" fontId="29" fillId="0" borderId="0" xfId="0" applyFont="1" applyAlignment="1">
      <alignment vertical="center"/>
    </xf>
    <xf numFmtId="177" fontId="29" fillId="0" borderId="0" xfId="0" applyNumberFormat="1" applyFont="1" applyAlignment="1">
      <alignment vertical="center"/>
    </xf>
    <xf numFmtId="177" fontId="29" fillId="0" borderId="13" xfId="0" applyNumberFormat="1" applyFont="1" applyBorder="1" applyAlignment="1">
      <alignment horizontal="center" vertical="center"/>
    </xf>
    <xf numFmtId="0" fontId="29" fillId="0" borderId="13" xfId="0" applyFont="1" applyBorder="1" applyAlignment="1">
      <alignment vertical="center"/>
    </xf>
    <xf numFmtId="177" fontId="29" fillId="0" borderId="13" xfId="0" applyNumberFormat="1" applyFont="1" applyBorder="1" applyAlignment="1" quotePrefix="1">
      <alignment horizontal="right" vertical="center"/>
    </xf>
    <xf numFmtId="0" fontId="2" fillId="0" borderId="13" xfId="0" applyFont="1" applyBorder="1" applyAlignment="1">
      <alignment horizontal="center" vertical="center"/>
    </xf>
    <xf numFmtId="0" fontId="2" fillId="0" borderId="0" xfId="0" applyFont="1" applyAlignment="1">
      <alignment horizontal="right" vertical="center"/>
    </xf>
    <xf numFmtId="0" fontId="2" fillId="0" borderId="13" xfId="0" applyFont="1" applyBorder="1" applyAlignment="1">
      <alignment vertical="center"/>
    </xf>
    <xf numFmtId="177" fontId="2" fillId="0" borderId="0" xfId="0" applyNumberFormat="1" applyFont="1" applyAlignment="1">
      <alignment horizontal="right" vertical="center"/>
    </xf>
    <xf numFmtId="177" fontId="2" fillId="0" borderId="13" xfId="0" applyNumberFormat="1" applyFont="1" applyBorder="1" applyAlignment="1">
      <alignment horizontal="center" vertical="center"/>
    </xf>
    <xf numFmtId="177" fontId="29" fillId="0" borderId="13" xfId="0" applyNumberFormat="1" applyFont="1" applyBorder="1" applyAlignment="1">
      <alignment horizontal="center" vertical="center"/>
    </xf>
    <xf numFmtId="0" fontId="29" fillId="0" borderId="13" xfId="0" applyFont="1" applyBorder="1" applyAlignment="1">
      <alignment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年報102圖"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資</a:t>
            </a:r>
            <a:r>
              <a:rPr lang="en-US" cap="none" sz="1800" b="0" i="0" u="none" baseline="0">
                <a:solidFill>
                  <a:srgbClr val="000000"/>
                </a:solidFill>
              </a:rPr>
              <a:t> </a:t>
            </a:r>
            <a:r>
              <a:rPr lang="en-US" cap="none" sz="1800" b="0" i="0" u="none" baseline="0">
                <a:solidFill>
                  <a:srgbClr val="000000"/>
                </a:solidFill>
              </a:rPr>
              <a:t>產</a:t>
            </a:r>
            <a:r>
              <a:rPr lang="en-US" cap="none" sz="1800" b="0" i="0" u="none" baseline="0">
                <a:solidFill>
                  <a:srgbClr val="000000"/>
                </a:solidFill>
              </a:rPr>
              <a:t> </a:t>
            </a:r>
            <a:r>
              <a:rPr lang="en-US" cap="none" sz="1800" b="0" i="0" u="none" baseline="0">
                <a:solidFill>
                  <a:srgbClr val="000000"/>
                </a:solidFill>
              </a:rPr>
              <a:t>結</a:t>
            </a:r>
            <a:r>
              <a:rPr lang="en-US" cap="none" sz="1800" b="0" i="0" u="none" baseline="0">
                <a:solidFill>
                  <a:srgbClr val="000000"/>
                </a:solidFill>
              </a:rPr>
              <a:t> </a:t>
            </a:r>
            <a:r>
              <a:rPr lang="en-US" cap="none" sz="1800" b="0" i="0" u="none" baseline="0">
                <a:solidFill>
                  <a:srgbClr val="000000"/>
                </a:solidFill>
              </a:rPr>
              <a:t>構</a:t>
            </a:r>
          </a:p>
        </c:rich>
      </c:tx>
      <c:layout>
        <c:manualLayout>
          <c:xMode val="factor"/>
          <c:yMode val="factor"/>
          <c:x val="0.02"/>
          <c:y val="0"/>
        </c:manualLayout>
      </c:layout>
      <c:spPr>
        <a:solidFill>
          <a:srgbClr val="FFFFFF"/>
        </a:solidFill>
        <a:ln w="3175">
          <a:solidFill>
            <a:srgbClr val="000000"/>
          </a:solidFill>
        </a:ln>
        <a:effectLst>
          <a:outerShdw dist="35921" dir="2700000" algn="br">
            <a:prstClr val="black"/>
          </a:outerShdw>
        </a:effectLst>
      </c:spPr>
    </c:title>
    <c:plotArea>
      <c:layout>
        <c:manualLayout>
          <c:xMode val="edge"/>
          <c:yMode val="edge"/>
          <c:x val="0.31275"/>
          <c:y val="0.27575"/>
          <c:w val="0.42225"/>
          <c:h val="0.57275"/>
        </c:manualLayout>
      </c:layout>
      <c:doughnut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FFFF"/>
              </a:solidFill>
              <a:ln w="12700">
                <a:solidFill>
                  <a:srgbClr val="000000"/>
                </a:solidFill>
              </a:ln>
            </c:spPr>
          </c:dPt>
          <c:dPt>
            <c:idx val="6"/>
            <c:spPr>
              <a:solidFill>
                <a:srgbClr val="CCFFCC"/>
              </a:solidFill>
              <a:ln w="12700">
                <a:solidFill>
                  <a:srgbClr val="000000"/>
                </a:solidFill>
              </a:ln>
            </c:spPr>
          </c:dPt>
          <c:dPt>
            <c:idx val="7"/>
            <c:spPr>
              <a:solidFill>
                <a:srgbClr val="FFFFCC"/>
              </a:solidFill>
              <a:ln w="12700">
                <a:solidFill>
                  <a:srgbClr val="000000"/>
                </a:solidFill>
              </a:ln>
            </c:spPr>
          </c:dPt>
          <c:dPt>
            <c:idx val="8"/>
            <c:spPr>
              <a:solidFill>
                <a:srgbClr val="000080"/>
              </a:solidFill>
              <a:ln w="12700">
                <a:solidFill>
                  <a:srgbClr val="000000"/>
                </a:solidFill>
              </a:ln>
            </c:spPr>
          </c:dPt>
          <c:dPt>
            <c:idx val="9"/>
            <c:spPr>
              <a:solidFill>
                <a:srgbClr val="FFFF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Pt>
            <c:idx val="13"/>
            <c:spPr>
              <a:solidFill>
                <a:srgbClr val="800000"/>
              </a:solidFill>
              <a:ln w="12700">
                <a:solidFill>
                  <a:srgbClr val="000000"/>
                </a:solidFill>
              </a:ln>
            </c:spPr>
          </c:dPt>
          <c:dPt>
            <c:idx val="14"/>
            <c:spPr>
              <a:solidFill>
                <a:srgbClr val="008080"/>
              </a:solidFill>
              <a:ln w="12700">
                <a:solidFill>
                  <a:srgbClr val="000000"/>
                </a:solidFill>
              </a:ln>
            </c:spPr>
          </c:dPt>
          <c:dPt>
            <c:idx val="15"/>
            <c:spPr>
              <a:solidFill>
                <a:srgbClr val="0000FF"/>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dLbl>
            <c:dLbl>
              <c:idx val="1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dLbl>
            <c:dLbl>
              <c:idx val="1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dLbl>
            <c:dLbl>
              <c:idx val="1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dLbl>
            <c:dLbl>
              <c:idx val="1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0"/>
            <c:showPercent val="0"/>
          </c:dLbls>
          <c:cat>
            <c:strRef>
              <c:f>'[1]本國'!$B$2:$B$17</c:f>
              <c:strCache>
                <c:ptCount val="16"/>
                <c:pt idx="0">
                  <c:v>透過損益按公允價值衡量之金融資產3.3%</c:v>
                </c:pt>
                <c:pt idx="1">
                  <c:v>不動產及設備1.1%</c:v>
                </c:pt>
                <c:pt idx="2">
                  <c:v>投資性不動產0.1﹪</c:v>
                </c:pt>
                <c:pt idx="3">
                  <c:v>放款及貼現52.2%</c:v>
                </c:pt>
                <c:pt idx="4">
                  <c:v>應收承兌票款0.2%</c:v>
                </c:pt>
                <c:pt idx="5">
                  <c:v>備供出售金融資產8.7%</c:v>
                </c:pt>
                <c:pt idx="6">
                  <c:v>應收利息及收益0.3%</c:v>
                </c:pt>
                <c:pt idx="7">
                  <c:v>當期所得稅資產0.1﹪</c:v>
                </c:pt>
                <c:pt idx="8">
                  <c:v>其他資產3.3%</c:v>
                </c:pt>
                <c:pt idx="9">
                  <c:v>採權益法之股權投資0.5%</c:v>
                </c:pt>
                <c:pt idx="10">
                  <c:v>持有至到期日金融資產11.4%</c:v>
                </c:pt>
                <c:pt idx="11">
                  <c:v>附賣回票債券投資0.3%</c:v>
                </c:pt>
                <c:pt idx="12">
                  <c:v>現金及存放同業16.2%</c:v>
                </c:pt>
                <c:pt idx="13">
                  <c:v>無形資產0.2%</c:v>
                </c:pt>
                <c:pt idx="14">
                  <c:v>遞延所得稅資產0.1﹪</c:v>
                </c:pt>
                <c:pt idx="15">
                  <c:v>其他金融資產2.0%</c:v>
                </c:pt>
              </c:strCache>
            </c:strRef>
          </c:cat>
          <c:val>
            <c:numRef>
              <c:f>'[1]本國'!$C$2:$C$17</c:f>
              <c:numCache>
                <c:ptCount val="16"/>
                <c:pt idx="0">
                  <c:v>3.3</c:v>
                </c:pt>
                <c:pt idx="1">
                  <c:v>1.1</c:v>
                </c:pt>
                <c:pt idx="2">
                  <c:v>0.1</c:v>
                </c:pt>
                <c:pt idx="3">
                  <c:v>52.2</c:v>
                </c:pt>
                <c:pt idx="4">
                  <c:v>0.2</c:v>
                </c:pt>
                <c:pt idx="5">
                  <c:v>8.7</c:v>
                </c:pt>
                <c:pt idx="6">
                  <c:v>0.3</c:v>
                </c:pt>
                <c:pt idx="7">
                  <c:v>0.1</c:v>
                </c:pt>
                <c:pt idx="8">
                  <c:v>3.3</c:v>
                </c:pt>
                <c:pt idx="9">
                  <c:v>0.5</c:v>
                </c:pt>
                <c:pt idx="10">
                  <c:v>11.4</c:v>
                </c:pt>
                <c:pt idx="11">
                  <c:v>0.3</c:v>
                </c:pt>
                <c:pt idx="12">
                  <c:v>16.2</c:v>
                </c:pt>
                <c:pt idx="13">
                  <c:v>0.2</c:v>
                </c:pt>
                <c:pt idx="14">
                  <c:v>0.1</c:v>
                </c:pt>
                <c:pt idx="15">
                  <c:v>2</c:v>
                </c:pt>
              </c:numCache>
            </c:numRef>
          </c:val>
        </c:ser>
        <c:holeSize val="50"/>
      </c:doughnut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負債及權益結構</a:t>
            </a:r>
          </a:p>
        </c:rich>
      </c:tx>
      <c:layout>
        <c:manualLayout>
          <c:xMode val="factor"/>
          <c:yMode val="factor"/>
          <c:x val="0.01325"/>
          <c:y val="-0.01875"/>
        </c:manualLayout>
      </c:layout>
      <c:spPr>
        <a:solidFill>
          <a:srgbClr val="FFFFFF"/>
        </a:solidFill>
        <a:ln w="3175">
          <a:solidFill>
            <a:srgbClr val="000000"/>
          </a:solidFill>
        </a:ln>
        <a:effectLst>
          <a:outerShdw dist="35921" dir="2700000" algn="br">
            <a:prstClr val="black"/>
          </a:outerShdw>
        </a:effectLst>
      </c:spPr>
    </c:title>
    <c:plotArea>
      <c:layout>
        <c:manualLayout>
          <c:xMode val="edge"/>
          <c:yMode val="edge"/>
          <c:x val="0.30325"/>
          <c:y val="0.32275"/>
          <c:w val="0.42475"/>
          <c:h val="0.595"/>
        </c:manualLayout>
      </c:layout>
      <c:doughnut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000080"/>
              </a:solidFill>
              <a:ln w="12700">
                <a:solidFill>
                  <a:srgbClr val="000000"/>
                </a:solidFill>
              </a:ln>
            </c:spPr>
          </c:dPt>
          <c:dPt>
            <c:idx val="2"/>
            <c:spPr>
              <a:solidFill>
                <a:srgbClr val="00FFFF"/>
              </a:solidFill>
              <a:ln w="12700">
                <a:solidFill>
                  <a:srgbClr val="000000"/>
                </a:solidFill>
              </a:ln>
            </c:spPr>
          </c:dPt>
          <c:dPt>
            <c:idx val="3"/>
            <c:spPr>
              <a:solidFill>
                <a:srgbClr val="FFFFCC"/>
              </a:solidFill>
              <a:ln w="12700">
                <a:solidFill>
                  <a:srgbClr val="000000"/>
                </a:solidFill>
              </a:ln>
            </c:spPr>
          </c:dPt>
          <c:dPt>
            <c:idx val="4"/>
            <c:spPr>
              <a:solidFill>
                <a:srgbClr val="660066"/>
              </a:solidFill>
              <a:ln w="12700">
                <a:solidFill>
                  <a:srgbClr val="000000"/>
                </a:solidFill>
              </a:ln>
            </c:spPr>
          </c:dPt>
          <c:dPt>
            <c:idx val="5"/>
            <c:spPr>
              <a:solidFill>
                <a:srgbClr val="FFFFFF"/>
              </a:solidFill>
              <a:ln w="12700">
                <a:solidFill>
                  <a:srgbClr val="000000"/>
                </a:solidFill>
              </a:ln>
            </c:spPr>
          </c:dPt>
          <c:dPt>
            <c:idx val="6"/>
            <c:spPr>
              <a:solidFill>
                <a:srgbClr val="C0C0C0"/>
              </a:solidFill>
              <a:ln w="12700">
                <a:solidFill>
                  <a:srgbClr val="000000"/>
                </a:solidFill>
              </a:ln>
            </c:spPr>
          </c:dPt>
          <c:dPt>
            <c:idx val="7"/>
            <c:spPr>
              <a:solidFill>
                <a:srgbClr val="800080"/>
              </a:solidFill>
              <a:ln w="12700">
                <a:solidFill>
                  <a:srgbClr val="000000"/>
                </a:solidFill>
              </a:ln>
            </c:spPr>
          </c:dPt>
          <c:dPt>
            <c:idx val="8"/>
            <c:spPr>
              <a:solidFill>
                <a:srgbClr val="FFFFFF"/>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dLbl>
            <c:dLbl>
              <c:idx val="1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0"/>
            <c:showPercent val="0"/>
          </c:dLbls>
          <c:cat>
            <c:strRef>
              <c:f>'[1]本國'!$B$20:$B$32</c:f>
              <c:strCache>
                <c:ptCount val="13"/>
                <c:pt idx="0">
                  <c:v>其他負債2.3%</c:v>
                </c:pt>
                <c:pt idx="1">
                  <c:v>應付利息0.2%</c:v>
                </c:pt>
                <c:pt idx="2">
                  <c:v>當期所得稅負債0.1﹪</c:v>
                </c:pt>
                <c:pt idx="3">
                  <c:v>附買回票債券負債1.2%</c:v>
                </c:pt>
                <c:pt idx="4">
                  <c:v>存款80.2%</c:v>
                </c:pt>
                <c:pt idx="5">
                  <c:v>承兌匯票0.2%</c:v>
                </c:pt>
                <c:pt idx="6">
                  <c:v>借入款3.0%</c:v>
                </c:pt>
                <c:pt idx="7">
                  <c:v>其他金融負債0.1%</c:v>
                </c:pt>
                <c:pt idx="8">
                  <c:v>遞延所得稅負債0.1﹪</c:v>
                </c:pt>
                <c:pt idx="9">
                  <c:v>權益6.0%</c:v>
                </c:pt>
                <c:pt idx="10">
                  <c:v>透過損益按公允價值衡量之金融負債0.5%</c:v>
                </c:pt>
                <c:pt idx="11">
                  <c:v>中央銀行及同業存款5.4%</c:v>
                </c:pt>
                <c:pt idx="12">
                  <c:v>承作結構型商品所收本金0.7%</c:v>
                </c:pt>
              </c:strCache>
            </c:strRef>
          </c:cat>
          <c:val>
            <c:numRef>
              <c:f>'[1]本國'!$C$20:$C$32</c:f>
              <c:numCache>
                <c:ptCount val="13"/>
                <c:pt idx="0">
                  <c:v>2.3</c:v>
                </c:pt>
                <c:pt idx="1">
                  <c:v>0.2</c:v>
                </c:pt>
                <c:pt idx="2">
                  <c:v>0.1</c:v>
                </c:pt>
                <c:pt idx="3">
                  <c:v>1.2</c:v>
                </c:pt>
                <c:pt idx="4">
                  <c:v>80.2</c:v>
                </c:pt>
                <c:pt idx="5">
                  <c:v>0.2</c:v>
                </c:pt>
                <c:pt idx="6">
                  <c:v>3</c:v>
                </c:pt>
                <c:pt idx="7">
                  <c:v>0.1</c:v>
                </c:pt>
                <c:pt idx="8">
                  <c:v>0.1</c:v>
                </c:pt>
                <c:pt idx="9">
                  <c:v>6</c:v>
                </c:pt>
                <c:pt idx="10">
                  <c:v>0.5</c:v>
                </c:pt>
                <c:pt idx="11">
                  <c:v>5.4</c:v>
                </c:pt>
                <c:pt idx="12">
                  <c:v>0.7</c:v>
                </c:pt>
              </c:numCache>
            </c:numRef>
          </c:val>
        </c:ser>
        <c:holeSize val="50"/>
      </c:doughnut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0.3815</cdr:x>
      <cdr:y>0.36175</cdr:y>
    </cdr:from>
    <cdr:to>
      <cdr:x>0.3815</cdr:x>
      <cdr:y>0.36175</cdr:y>
    </cdr:to>
    <cdr:sp>
      <cdr:nvSpPr>
        <cdr:cNvPr id="1" name="Line 27"/>
        <cdr:cNvSpPr>
          <a:spLocks/>
        </cdr:cNvSpPr>
      </cdr:nvSpPr>
      <cdr:spPr>
        <a:xfrm>
          <a:off x="2466975" y="1647825"/>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0.5345</cdr:x>
      <cdr:y>0.16675</cdr:y>
    </cdr:from>
    <cdr:to>
      <cdr:x>0.6795</cdr:x>
      <cdr:y>0.27075</cdr:y>
    </cdr:to>
    <cdr:sp>
      <cdr:nvSpPr>
        <cdr:cNvPr id="2" name="繪圖 37"/>
        <cdr:cNvSpPr>
          <a:spLocks/>
        </cdr:cNvSpPr>
      </cdr:nvSpPr>
      <cdr:spPr>
        <a:xfrm>
          <a:off x="3457575" y="762000"/>
          <a:ext cx="942975" cy="476250"/>
        </a:xfrm>
        <a:custGeom>
          <a:pathLst>
            <a:path h="16384" w="16384">
              <a:moveTo>
                <a:pt x="0" y="16384"/>
              </a:moveTo>
              <a:lnTo>
                <a:pt x="0" y="0"/>
              </a:lnTo>
              <a:lnTo>
                <a:pt x="16384" y="0"/>
              </a:lnTo>
            </a:path>
          </a:pathLst>
        </a:cu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0.56875</cdr:x>
      <cdr:y>0.22925</cdr:y>
    </cdr:from>
    <cdr:to>
      <cdr:x>0.6595</cdr:x>
      <cdr:y>0.263</cdr:y>
    </cdr:to>
    <cdr:sp>
      <cdr:nvSpPr>
        <cdr:cNvPr id="3" name="繪圖 42"/>
        <cdr:cNvSpPr>
          <a:spLocks/>
        </cdr:cNvSpPr>
      </cdr:nvSpPr>
      <cdr:spPr>
        <a:xfrm rot="20674493" flipV="1">
          <a:off x="3676650" y="1047750"/>
          <a:ext cx="590550" cy="152400"/>
        </a:xfrm>
        <a:custGeom>
          <a:pathLst>
            <a:path h="16384" w="16384">
              <a:moveTo>
                <a:pt x="0" y="0"/>
              </a:moveTo>
              <a:lnTo>
                <a:pt x="16384" y="0"/>
              </a:lnTo>
            </a:path>
          </a:pathLst>
        </a:cu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0.255</cdr:x>
      <cdr:y>0.26275</cdr:y>
    </cdr:from>
    <cdr:to>
      <cdr:x>0.387</cdr:x>
      <cdr:y>0.3325</cdr:y>
    </cdr:to>
    <cdr:sp>
      <cdr:nvSpPr>
        <cdr:cNvPr id="4" name="繪圖 43"/>
        <cdr:cNvSpPr>
          <a:spLocks/>
        </cdr:cNvSpPr>
      </cdr:nvSpPr>
      <cdr:spPr>
        <a:xfrm rot="1129160" flipV="1">
          <a:off x="1647825" y="1200150"/>
          <a:ext cx="857250" cy="314325"/>
        </a:xfrm>
        <a:custGeom>
          <a:pathLst>
            <a:path h="16384" w="16384">
              <a:moveTo>
                <a:pt x="0" y="0"/>
              </a:moveTo>
              <a:lnTo>
                <a:pt x="16384" y="0"/>
              </a:lnTo>
            </a:path>
          </a:pathLst>
        </a:cu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0.72925</cdr:x>
      <cdr:y>0.5055</cdr:y>
    </cdr:from>
    <cdr:to>
      <cdr:x>0.7975</cdr:x>
      <cdr:y>0.506</cdr:y>
    </cdr:to>
    <cdr:sp>
      <cdr:nvSpPr>
        <cdr:cNvPr id="5" name="Line 52"/>
        <cdr:cNvSpPr>
          <a:spLocks/>
        </cdr:cNvSpPr>
      </cdr:nvSpPr>
      <cdr:spPr>
        <a:xfrm>
          <a:off x="4714875" y="2305050"/>
          <a:ext cx="4381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0.414</cdr:x>
      <cdr:y>0.275</cdr:y>
    </cdr:from>
    <cdr:to>
      <cdr:x>0.491</cdr:x>
      <cdr:y>0.2815</cdr:y>
    </cdr:to>
    <cdr:sp>
      <cdr:nvSpPr>
        <cdr:cNvPr id="6" name="Line 61"/>
        <cdr:cNvSpPr>
          <a:spLocks/>
        </cdr:cNvSpPr>
      </cdr:nvSpPr>
      <cdr:spPr>
        <a:xfrm>
          <a:off x="2676525" y="1257300"/>
          <a:ext cx="495300"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0.241</cdr:x>
      <cdr:y>0.4825</cdr:y>
    </cdr:from>
    <cdr:to>
      <cdr:x>0.31675</cdr:x>
      <cdr:y>0.5055</cdr:y>
    </cdr:to>
    <cdr:sp>
      <cdr:nvSpPr>
        <cdr:cNvPr id="7" name="Line 63"/>
        <cdr:cNvSpPr>
          <a:spLocks/>
        </cdr:cNvSpPr>
      </cdr:nvSpPr>
      <cdr:spPr>
        <a:xfrm flipH="1" flipV="1">
          <a:off x="1552575" y="2200275"/>
          <a:ext cx="495300" cy="104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0.368</cdr:x>
      <cdr:y>0.7645</cdr:y>
    </cdr:from>
    <cdr:to>
      <cdr:x>0.3775</cdr:x>
      <cdr:y>0.88375</cdr:y>
    </cdr:to>
    <cdr:sp>
      <cdr:nvSpPr>
        <cdr:cNvPr id="8" name="繪圖 43"/>
        <cdr:cNvSpPr>
          <a:spLocks/>
        </cdr:cNvSpPr>
      </cdr:nvSpPr>
      <cdr:spPr>
        <a:xfrm rot="16627232">
          <a:off x="2381250" y="3486150"/>
          <a:ext cx="57150" cy="542925"/>
        </a:xfrm>
        <a:custGeom>
          <a:pathLst>
            <a:path h="16384" w="16384">
              <a:moveTo>
                <a:pt x="0" y="0"/>
              </a:moveTo>
              <a:lnTo>
                <a:pt x="16384" y="0"/>
              </a:lnTo>
            </a:path>
          </a:pathLst>
        </a:cu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0.219</cdr:x>
      <cdr:y>0.627</cdr:y>
    </cdr:from>
    <cdr:to>
      <cdr:x>0.32475</cdr:x>
      <cdr:y>0.66025</cdr:y>
    </cdr:to>
    <cdr:sp>
      <cdr:nvSpPr>
        <cdr:cNvPr id="9" name="Line 1028"/>
        <cdr:cNvSpPr>
          <a:spLocks/>
        </cdr:cNvSpPr>
      </cdr:nvSpPr>
      <cdr:spPr>
        <a:xfrm>
          <a:off x="1409700" y="2857500"/>
          <a:ext cx="685800" cy="1524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0.43625</cdr:x>
      <cdr:y>0.8195</cdr:y>
    </cdr:from>
    <cdr:to>
      <cdr:x>0.45</cdr:x>
      <cdr:y>0.8915</cdr:y>
    </cdr:to>
    <cdr:sp>
      <cdr:nvSpPr>
        <cdr:cNvPr id="10" name="Line 1029"/>
        <cdr:cNvSpPr>
          <a:spLocks/>
        </cdr:cNvSpPr>
      </cdr:nvSpPr>
      <cdr:spPr>
        <a:xfrm>
          <a:off x="2819400" y="3743325"/>
          <a:ext cx="85725" cy="333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0.28925</cdr:x>
      <cdr:y>0.71925</cdr:y>
    </cdr:from>
    <cdr:to>
      <cdr:x>0.34675</cdr:x>
      <cdr:y>0.83675</cdr:y>
    </cdr:to>
    <cdr:sp>
      <cdr:nvSpPr>
        <cdr:cNvPr id="11" name="Line 1030"/>
        <cdr:cNvSpPr>
          <a:spLocks/>
        </cdr:cNvSpPr>
      </cdr:nvSpPr>
      <cdr:spPr>
        <a:xfrm flipH="1">
          <a:off x="1866900" y="3286125"/>
          <a:ext cx="371475" cy="5334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0.501</cdr:x>
      <cdr:y>0.20075</cdr:y>
    </cdr:from>
    <cdr:to>
      <cdr:x>0.5125</cdr:x>
      <cdr:y>0.27525</cdr:y>
    </cdr:to>
    <cdr:sp>
      <cdr:nvSpPr>
        <cdr:cNvPr id="12" name="Line 1031"/>
        <cdr:cNvSpPr>
          <a:spLocks/>
        </cdr:cNvSpPr>
      </cdr:nvSpPr>
      <cdr:spPr>
        <a:xfrm>
          <a:off x="3238500" y="914400"/>
          <a:ext cx="76200" cy="342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0.23675</cdr:x>
      <cdr:y>0.40475</cdr:y>
    </cdr:from>
    <cdr:to>
      <cdr:x>0.32975</cdr:x>
      <cdr:y>0.4545</cdr:y>
    </cdr:to>
    <cdr:sp>
      <cdr:nvSpPr>
        <cdr:cNvPr id="13" name="Line 1032"/>
        <cdr:cNvSpPr>
          <a:spLocks/>
        </cdr:cNvSpPr>
      </cdr:nvSpPr>
      <cdr:spPr>
        <a:xfrm>
          <a:off x="1524000" y="1847850"/>
          <a:ext cx="600075"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0.22</cdr:x>
      <cdr:y>0.68775</cdr:y>
    </cdr:from>
    <cdr:to>
      <cdr:x>0.332</cdr:x>
      <cdr:y>0.71575</cdr:y>
    </cdr:to>
    <cdr:sp>
      <cdr:nvSpPr>
        <cdr:cNvPr id="14" name="Line 1033"/>
        <cdr:cNvSpPr>
          <a:spLocks/>
        </cdr:cNvSpPr>
      </cdr:nvSpPr>
      <cdr:spPr>
        <a:xfrm flipV="1">
          <a:off x="1419225" y="3143250"/>
          <a:ext cx="723900" cy="1238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0.30525</cdr:x>
      <cdr:y>0.16675</cdr:y>
    </cdr:from>
    <cdr:to>
      <cdr:x>0.4955</cdr:x>
      <cdr:y>0.27425</cdr:y>
    </cdr:to>
    <cdr:sp>
      <cdr:nvSpPr>
        <cdr:cNvPr id="15" name="Line 61"/>
        <cdr:cNvSpPr>
          <a:spLocks/>
        </cdr:cNvSpPr>
      </cdr:nvSpPr>
      <cdr:spPr>
        <a:xfrm>
          <a:off x="1971675" y="762000"/>
          <a:ext cx="1228725" cy="495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0.581</cdr:x>
      <cdr:y>0.2895</cdr:y>
    </cdr:from>
    <cdr:to>
      <cdr:x>0.696</cdr:x>
      <cdr:y>0.29225</cdr:y>
    </cdr:to>
    <cdr:sp>
      <cdr:nvSpPr>
        <cdr:cNvPr id="16" name="Line 52"/>
        <cdr:cNvSpPr>
          <a:spLocks/>
        </cdr:cNvSpPr>
      </cdr:nvSpPr>
      <cdr:spPr>
        <a:xfrm>
          <a:off x="3762375" y="1314450"/>
          <a:ext cx="742950"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0.23125</cdr:x>
      <cdr:y>0.71575</cdr:y>
    </cdr:from>
    <cdr:to>
      <cdr:x>0.34675</cdr:x>
      <cdr:y>0.78225</cdr:y>
    </cdr:to>
    <cdr:sp>
      <cdr:nvSpPr>
        <cdr:cNvPr id="17" name="Line 1030"/>
        <cdr:cNvSpPr>
          <a:spLocks/>
        </cdr:cNvSpPr>
      </cdr:nvSpPr>
      <cdr:spPr>
        <a:xfrm flipH="1">
          <a:off x="1495425" y="3267075"/>
          <a:ext cx="752475" cy="3048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0.72025</cdr:x>
      <cdr:y>0.70375</cdr:y>
    </cdr:from>
    <cdr:to>
      <cdr:x>0.7765</cdr:x>
      <cdr:y>0.70675</cdr:y>
    </cdr:to>
    <cdr:sp>
      <cdr:nvSpPr>
        <cdr:cNvPr id="1" name="Line 7"/>
        <cdr:cNvSpPr>
          <a:spLocks/>
        </cdr:cNvSpPr>
      </cdr:nvSpPr>
      <cdr:spPr>
        <a:xfrm flipV="1">
          <a:off x="4657725" y="3105150"/>
          <a:ext cx="361950"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0.5265</cdr:x>
      <cdr:y>0.25275</cdr:y>
    </cdr:from>
    <cdr:to>
      <cdr:x>0.7095</cdr:x>
      <cdr:y>0.32275</cdr:y>
    </cdr:to>
    <cdr:sp>
      <cdr:nvSpPr>
        <cdr:cNvPr id="2" name="繪圖 20"/>
        <cdr:cNvSpPr>
          <a:spLocks/>
        </cdr:cNvSpPr>
      </cdr:nvSpPr>
      <cdr:spPr>
        <a:xfrm>
          <a:off x="3400425" y="1114425"/>
          <a:ext cx="1181100" cy="304800"/>
        </a:xfrm>
        <a:custGeom>
          <a:pathLst>
            <a:path h="16384" w="16384">
              <a:moveTo>
                <a:pt x="0" y="16384"/>
              </a:moveTo>
              <a:lnTo>
                <a:pt x="0" y="0"/>
              </a:lnTo>
              <a:lnTo>
                <a:pt x="16384" y="0"/>
              </a:lnTo>
            </a:path>
          </a:pathLst>
        </a:cu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0.54825</cdr:x>
      <cdr:y>0.3005</cdr:y>
    </cdr:from>
    <cdr:to>
      <cdr:x>0.67225</cdr:x>
      <cdr:y>0.32875</cdr:y>
    </cdr:to>
    <cdr:sp>
      <cdr:nvSpPr>
        <cdr:cNvPr id="3" name="繪圖 21"/>
        <cdr:cNvSpPr>
          <a:spLocks/>
        </cdr:cNvSpPr>
      </cdr:nvSpPr>
      <cdr:spPr>
        <a:xfrm>
          <a:off x="3543300" y="1323975"/>
          <a:ext cx="800100" cy="123825"/>
        </a:xfrm>
        <a:custGeom>
          <a:pathLst>
            <a:path h="16384" w="16384">
              <a:moveTo>
                <a:pt x="0" y="16384"/>
              </a:moveTo>
              <a:lnTo>
                <a:pt x="0" y="0"/>
              </a:lnTo>
              <a:lnTo>
                <a:pt x="16384" y="0"/>
              </a:lnTo>
            </a:path>
          </a:pathLst>
        </a:cu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0.262</cdr:x>
      <cdr:y>0.23</cdr:y>
    </cdr:from>
    <cdr:to>
      <cdr:x>0.47225</cdr:x>
      <cdr:y>0.32925</cdr:y>
    </cdr:to>
    <cdr:sp>
      <cdr:nvSpPr>
        <cdr:cNvPr id="4" name="繪圖 29"/>
        <cdr:cNvSpPr>
          <a:spLocks/>
        </cdr:cNvSpPr>
      </cdr:nvSpPr>
      <cdr:spPr>
        <a:xfrm>
          <a:off x="1685925" y="1009650"/>
          <a:ext cx="1362075" cy="438150"/>
        </a:xfrm>
        <a:custGeom>
          <a:pathLst>
            <a:path h="16384" w="16384">
              <a:moveTo>
                <a:pt x="16384" y="16384"/>
              </a:moveTo>
              <a:lnTo>
                <a:pt x="16384" y="0"/>
              </a:lnTo>
              <a:lnTo>
                <a:pt x="0" y="0"/>
              </a:lnTo>
            </a:path>
          </a:pathLst>
        </a:cu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0.30975</cdr:x>
      <cdr:y>0.304</cdr:y>
    </cdr:from>
    <cdr:to>
      <cdr:x>0.43425</cdr:x>
      <cdr:y>0.349</cdr:y>
    </cdr:to>
    <cdr:sp>
      <cdr:nvSpPr>
        <cdr:cNvPr id="5" name="Line 1024"/>
        <cdr:cNvSpPr>
          <a:spLocks/>
        </cdr:cNvSpPr>
      </cdr:nvSpPr>
      <cdr:spPr>
        <a:xfrm>
          <a:off x="2000250" y="1343025"/>
          <a:ext cx="809625"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0.2835</cdr:x>
      <cdr:y>0.3775</cdr:y>
    </cdr:from>
    <cdr:to>
      <cdr:x>0.38625</cdr:x>
      <cdr:y>0.3895</cdr:y>
    </cdr:to>
    <cdr:sp>
      <cdr:nvSpPr>
        <cdr:cNvPr id="6" name="Line 1025"/>
        <cdr:cNvSpPr>
          <a:spLocks/>
        </cdr:cNvSpPr>
      </cdr:nvSpPr>
      <cdr:spPr>
        <a:xfrm>
          <a:off x="1828800" y="1666875"/>
          <a:ext cx="66675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0.5635</cdr:x>
      <cdr:y>0.32325</cdr:y>
    </cdr:from>
    <cdr:to>
      <cdr:x>0.72475</cdr:x>
      <cdr:y>0.40375</cdr:y>
    </cdr:to>
    <cdr:sp>
      <cdr:nvSpPr>
        <cdr:cNvPr id="7" name="Line 1027"/>
        <cdr:cNvSpPr>
          <a:spLocks/>
        </cdr:cNvSpPr>
      </cdr:nvSpPr>
      <cdr:spPr>
        <a:xfrm>
          <a:off x="3638550" y="1419225"/>
          <a:ext cx="1038225" cy="3524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0.21125</cdr:x>
      <cdr:y>0.415</cdr:y>
    </cdr:from>
    <cdr:to>
      <cdr:x>0.3635</cdr:x>
      <cdr:y>0.493</cdr:y>
    </cdr:to>
    <cdr:sp>
      <cdr:nvSpPr>
        <cdr:cNvPr id="8" name="Line 1028"/>
        <cdr:cNvSpPr>
          <a:spLocks/>
        </cdr:cNvSpPr>
      </cdr:nvSpPr>
      <cdr:spPr>
        <a:xfrm flipV="1">
          <a:off x="1362075" y="1828800"/>
          <a:ext cx="981075" cy="342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0.259</cdr:x>
      <cdr:y>0.4495</cdr:y>
    </cdr:from>
    <cdr:to>
      <cdr:x>0.3435</cdr:x>
      <cdr:y>0.512</cdr:y>
    </cdr:to>
    <cdr:sp>
      <cdr:nvSpPr>
        <cdr:cNvPr id="9" name="Line 1029"/>
        <cdr:cNvSpPr>
          <a:spLocks/>
        </cdr:cNvSpPr>
      </cdr:nvSpPr>
      <cdr:spPr>
        <a:xfrm flipH="1">
          <a:off x="1666875" y="1981200"/>
          <a:ext cx="542925"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0.50875</cdr:x>
      <cdr:y>0.24025</cdr:y>
    </cdr:from>
    <cdr:to>
      <cdr:x>0.50875</cdr:x>
      <cdr:y>0.32625</cdr:y>
    </cdr:to>
    <cdr:sp>
      <cdr:nvSpPr>
        <cdr:cNvPr id="10" name="Line 1030"/>
        <cdr:cNvSpPr>
          <a:spLocks/>
        </cdr:cNvSpPr>
      </cdr:nvSpPr>
      <cdr:spPr>
        <a:xfrm flipV="1">
          <a:off x="3286125" y="1057275"/>
          <a:ext cx="0" cy="3810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0.50875</cdr:x>
      <cdr:y>0.19775</cdr:y>
    </cdr:from>
    <cdr:to>
      <cdr:x>0.746</cdr:x>
      <cdr:y>0.24025</cdr:y>
    </cdr:to>
    <cdr:sp>
      <cdr:nvSpPr>
        <cdr:cNvPr id="11" name="Line 1031"/>
        <cdr:cNvSpPr>
          <a:spLocks/>
        </cdr:cNvSpPr>
      </cdr:nvSpPr>
      <cdr:spPr>
        <a:xfrm flipV="1">
          <a:off x="3286125" y="866775"/>
          <a:ext cx="1533525"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0.2535</cdr:x>
      <cdr:y>0.46375</cdr:y>
    </cdr:from>
    <cdr:to>
      <cdr:x>0.33675</cdr:x>
      <cdr:y>0.57525</cdr:y>
    </cdr:to>
    <cdr:sp>
      <cdr:nvSpPr>
        <cdr:cNvPr id="12" name="Line 1029"/>
        <cdr:cNvSpPr>
          <a:spLocks/>
        </cdr:cNvSpPr>
      </cdr:nvSpPr>
      <cdr:spPr>
        <a:xfrm flipH="1">
          <a:off x="1638300" y="2047875"/>
          <a:ext cx="542925" cy="495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0.561</cdr:x>
      <cdr:y>0.32275</cdr:y>
    </cdr:from>
    <cdr:to>
      <cdr:x>0.56425</cdr:x>
      <cdr:y>0.32925</cdr:y>
    </cdr:to>
    <cdr:sp>
      <cdr:nvSpPr>
        <cdr:cNvPr id="13" name="Line 1027"/>
        <cdr:cNvSpPr>
          <a:spLocks/>
        </cdr:cNvSpPr>
      </cdr:nvSpPr>
      <cdr:spPr>
        <a:xfrm flipV="1">
          <a:off x="3619500" y="1419225"/>
          <a:ext cx="19050"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0.56125</cdr:x>
      <cdr:y>0.308</cdr:y>
    </cdr:from>
    <cdr:to>
      <cdr:x>0.7715</cdr:x>
      <cdr:y>0.355</cdr:y>
    </cdr:to>
    <cdr:sp>
      <cdr:nvSpPr>
        <cdr:cNvPr id="14" name="Line 7"/>
        <cdr:cNvSpPr>
          <a:spLocks/>
        </cdr:cNvSpPr>
      </cdr:nvSpPr>
      <cdr:spPr>
        <a:xfrm>
          <a:off x="3629025" y="1352550"/>
          <a:ext cx="1362075"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0.55025</cdr:x>
      <cdr:y>0.308</cdr:y>
    </cdr:from>
    <cdr:to>
      <cdr:x>0.56175</cdr:x>
      <cdr:y>0.32625</cdr:y>
    </cdr:to>
    <cdr:sp>
      <cdr:nvSpPr>
        <cdr:cNvPr id="15" name="Line 7"/>
        <cdr:cNvSpPr>
          <a:spLocks/>
        </cdr:cNvSpPr>
      </cdr:nvSpPr>
      <cdr:spPr>
        <a:xfrm flipH="1">
          <a:off x="3552825" y="1352550"/>
          <a:ext cx="76200" cy="76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0.21225</cdr:x>
      <cdr:y>0.412</cdr:y>
    </cdr:from>
    <cdr:to>
      <cdr:x>0.36475</cdr:x>
      <cdr:y>0.415</cdr:y>
    </cdr:to>
    <cdr:sp>
      <cdr:nvSpPr>
        <cdr:cNvPr id="16" name="Line 1028"/>
        <cdr:cNvSpPr>
          <a:spLocks/>
        </cdr:cNvSpPr>
      </cdr:nvSpPr>
      <cdr:spPr>
        <a:xfrm flipV="1">
          <a:off x="1371600" y="1819275"/>
          <a:ext cx="990600"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114300</xdr:rowOff>
    </xdr:from>
    <xdr:to>
      <xdr:col>9</xdr:col>
      <xdr:colOff>485775</xdr:colOff>
      <xdr:row>24</xdr:row>
      <xdr:rowOff>76200</xdr:rowOff>
    </xdr:to>
    <xdr:graphicFrame>
      <xdr:nvGraphicFramePr>
        <xdr:cNvPr id="1" name="圖表 3"/>
        <xdr:cNvGraphicFramePr/>
      </xdr:nvGraphicFramePr>
      <xdr:xfrm>
        <a:off x="180975" y="819150"/>
        <a:ext cx="6477000" cy="4572000"/>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25</xdr:row>
      <xdr:rowOff>19050</xdr:rowOff>
    </xdr:from>
    <xdr:to>
      <xdr:col>9</xdr:col>
      <xdr:colOff>476250</xdr:colOff>
      <xdr:row>46</xdr:row>
      <xdr:rowOff>38100</xdr:rowOff>
    </xdr:to>
    <xdr:graphicFrame>
      <xdr:nvGraphicFramePr>
        <xdr:cNvPr id="2" name="圖表 8"/>
        <xdr:cNvGraphicFramePr/>
      </xdr:nvGraphicFramePr>
      <xdr:xfrm>
        <a:off x="180975" y="5543550"/>
        <a:ext cx="6467475" cy="44196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2&#24180;&#22577;\&#24180;&#22577;102&#2229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本國"/>
      <sheetName val="本國圖"/>
      <sheetName val="信託自有"/>
      <sheetName val="信託自圖"/>
      <sheetName val="信託信資"/>
      <sheetName val="信託信圖 "/>
      <sheetName val="票券"/>
      <sheetName val="票券圖"/>
      <sheetName val="證券"/>
      <sheetName val="證券圖"/>
      <sheetName val="外商資"/>
      <sheetName val="外商圖"/>
      <sheetName val="壽險"/>
      <sheetName val="壽險圖"/>
      <sheetName val="產險 "/>
      <sheetName val="產險圖"/>
      <sheetName val="信合社"/>
      <sheetName val="信合社圖"/>
      <sheetName val="農會"/>
      <sheetName val="農會圖"/>
      <sheetName val="漁會"/>
      <sheetName val="漁會圖"/>
      <sheetName val="Sheet7"/>
      <sheetName val="Sheet8"/>
      <sheetName val="Sheet9"/>
      <sheetName val="Sheet10"/>
      <sheetName val="Sheet11"/>
      <sheetName val="Sheet12"/>
      <sheetName val="Sheet13"/>
      <sheetName val="Sheet14"/>
      <sheetName val="Sheet15"/>
      <sheetName val="Sheet16"/>
    </sheetNames>
    <sheetDataSet>
      <sheetData sheetId="0">
        <row r="2">
          <cell r="B2" t="str">
            <v>透過損益按公允價值衡量之金融資產3.3%</v>
          </cell>
          <cell r="C2">
            <v>3.3</v>
          </cell>
        </row>
        <row r="3">
          <cell r="B3" t="str">
            <v>不動產及設備1.1%</v>
          </cell>
          <cell r="C3">
            <v>1.1</v>
          </cell>
        </row>
        <row r="4">
          <cell r="B4" t="str">
            <v>投資性不動產0.1﹪</v>
          </cell>
          <cell r="C4">
            <v>0.1</v>
          </cell>
        </row>
        <row r="5">
          <cell r="B5" t="str">
            <v>放款及貼現52.2%</v>
          </cell>
          <cell r="C5">
            <v>52.2</v>
          </cell>
        </row>
        <row r="6">
          <cell r="B6" t="str">
            <v>應收承兌票款0.2%</v>
          </cell>
          <cell r="C6">
            <v>0.2</v>
          </cell>
        </row>
        <row r="7">
          <cell r="B7" t="str">
            <v>備供出售金融資產8.7%</v>
          </cell>
          <cell r="C7">
            <v>8.7</v>
          </cell>
        </row>
        <row r="8">
          <cell r="B8" t="str">
            <v>應收利息及收益0.3%</v>
          </cell>
          <cell r="C8">
            <v>0.3</v>
          </cell>
        </row>
        <row r="9">
          <cell r="B9" t="str">
            <v>當期所得稅資產0.1﹪</v>
          </cell>
          <cell r="C9">
            <v>0.1</v>
          </cell>
        </row>
        <row r="10">
          <cell r="B10" t="str">
            <v>其他資產3.3%</v>
          </cell>
          <cell r="C10">
            <v>3.3</v>
          </cell>
        </row>
        <row r="11">
          <cell r="B11" t="str">
            <v>採權益法之股權投資0.5%</v>
          </cell>
          <cell r="C11">
            <v>0.5</v>
          </cell>
        </row>
        <row r="12">
          <cell r="B12" t="str">
            <v>持有至到期日金融資產11.4%</v>
          </cell>
          <cell r="C12">
            <v>11.4</v>
          </cell>
        </row>
        <row r="13">
          <cell r="B13" t="str">
            <v>附賣回票債券投資0.3%</v>
          </cell>
          <cell r="C13">
            <v>0.3</v>
          </cell>
        </row>
        <row r="14">
          <cell r="B14" t="str">
            <v>現金及存放同業16.2%</v>
          </cell>
          <cell r="C14">
            <v>16.2</v>
          </cell>
        </row>
        <row r="15">
          <cell r="B15" t="str">
            <v>無形資產0.2%</v>
          </cell>
          <cell r="C15">
            <v>0.2</v>
          </cell>
        </row>
        <row r="16">
          <cell r="B16" t="str">
            <v>遞延所得稅資產0.1﹪</v>
          </cell>
          <cell r="C16">
            <v>0.1</v>
          </cell>
        </row>
        <row r="17">
          <cell r="B17" t="str">
            <v>其他金融資產2.0%</v>
          </cell>
          <cell r="C17">
            <v>2</v>
          </cell>
        </row>
        <row r="20">
          <cell r="B20" t="str">
            <v>其他負債2.3%</v>
          </cell>
          <cell r="C20">
            <v>2.3</v>
          </cell>
        </row>
        <row r="21">
          <cell r="B21" t="str">
            <v>應付利息0.2%</v>
          </cell>
          <cell r="C21">
            <v>0.2</v>
          </cell>
        </row>
        <row r="22">
          <cell r="B22" t="str">
            <v>當期所得稅負債0.1﹪</v>
          </cell>
          <cell r="C22">
            <v>0.1</v>
          </cell>
        </row>
        <row r="23">
          <cell r="B23" t="str">
            <v>附買回票債券負債1.2%</v>
          </cell>
          <cell r="C23">
            <v>1.2</v>
          </cell>
        </row>
        <row r="24">
          <cell r="B24" t="str">
            <v>存款80.2%</v>
          </cell>
          <cell r="C24">
            <v>80.2</v>
          </cell>
        </row>
        <row r="25">
          <cell r="B25" t="str">
            <v>承兌匯票0.2%</v>
          </cell>
          <cell r="C25">
            <v>0.2</v>
          </cell>
        </row>
        <row r="26">
          <cell r="B26" t="str">
            <v>借入款3.0%</v>
          </cell>
          <cell r="C26">
            <v>3</v>
          </cell>
        </row>
        <row r="27">
          <cell r="B27" t="str">
            <v>其他金融負債0.1%</v>
          </cell>
          <cell r="C27">
            <v>0.1</v>
          </cell>
        </row>
        <row r="28">
          <cell r="B28" t="str">
            <v>遞延所得稅負債0.1﹪</v>
          </cell>
          <cell r="C28">
            <v>0.1</v>
          </cell>
        </row>
        <row r="29">
          <cell r="B29" t="str">
            <v>權益6.0%</v>
          </cell>
          <cell r="C29">
            <v>6</v>
          </cell>
        </row>
        <row r="30">
          <cell r="B30" t="str">
            <v>透過損益按公允價值衡量之金融負債0.5%</v>
          </cell>
          <cell r="C30">
            <v>0.5</v>
          </cell>
        </row>
        <row r="31">
          <cell r="B31" t="str">
            <v>中央銀行及同業存款5.4%</v>
          </cell>
          <cell r="C31">
            <v>5.4</v>
          </cell>
        </row>
        <row r="32">
          <cell r="B32" t="str">
            <v>承作結構型商品所收本金0.7%</v>
          </cell>
          <cell r="C32">
            <v>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80"/>
  <sheetViews>
    <sheetView zoomScalePageLayoutView="0" workbookViewId="0" topLeftCell="A1">
      <selection activeCell="B4" sqref="B4"/>
    </sheetView>
  </sheetViews>
  <sheetFormatPr defaultColWidth="9.00390625" defaultRowHeight="16.5"/>
  <cols>
    <col min="1" max="1" width="5.625" style="0" customWidth="1"/>
    <col min="2" max="2" width="28.625" style="0" customWidth="1"/>
    <col min="3" max="3" width="13.625" style="0" customWidth="1"/>
    <col min="4" max="4" width="8.625" style="29" customWidth="1"/>
    <col min="5" max="5" width="13.625" style="0" customWidth="1"/>
    <col min="6" max="6" width="8.625" style="29" customWidth="1"/>
    <col min="7" max="7" width="13.625" style="0" customWidth="1"/>
    <col min="8" max="8" width="8.625" style="29" customWidth="1"/>
    <col min="9" max="9" width="2.625" style="0" customWidth="1"/>
    <col min="10" max="19" width="13.625" style="0" customWidth="1"/>
  </cols>
  <sheetData>
    <row r="1" spans="1:19" ht="26.25" customHeight="1">
      <c r="A1" s="1"/>
      <c r="B1" s="1"/>
      <c r="C1" s="1"/>
      <c r="D1" s="23"/>
      <c r="E1" s="1"/>
      <c r="F1" s="23"/>
      <c r="G1" s="1"/>
      <c r="H1" s="23"/>
      <c r="I1" s="1"/>
      <c r="J1" s="1"/>
      <c r="K1" s="1"/>
      <c r="L1" s="1"/>
      <c r="M1" s="1"/>
      <c r="N1" s="1"/>
      <c r="O1" s="1"/>
      <c r="P1" s="1"/>
      <c r="Q1" s="1"/>
      <c r="R1" s="1"/>
      <c r="S1" s="1"/>
    </row>
    <row r="2" spans="1:19" ht="27.75" customHeight="1">
      <c r="A2" s="1"/>
      <c r="B2" s="2" t="s">
        <v>264</v>
      </c>
      <c r="C2" s="1"/>
      <c r="D2" s="23"/>
      <c r="E2" s="1"/>
      <c r="F2" s="23"/>
      <c r="G2" s="1"/>
      <c r="H2" s="23"/>
      <c r="I2" s="1"/>
      <c r="J2" s="1"/>
      <c r="K2" s="1"/>
      <c r="L2" s="1"/>
      <c r="M2" s="1"/>
      <c r="N2" s="1"/>
      <c r="O2" s="1"/>
      <c r="P2" s="1"/>
      <c r="Q2" s="1"/>
      <c r="R2" s="1"/>
      <c r="S2" s="1"/>
    </row>
    <row r="3" spans="1:19" ht="12" customHeight="1">
      <c r="A3" s="1"/>
      <c r="B3" s="1"/>
      <c r="C3" s="1"/>
      <c r="D3" s="23"/>
      <c r="E3" s="1"/>
      <c r="F3" s="23"/>
      <c r="G3" s="1"/>
      <c r="H3" s="23"/>
      <c r="I3" s="1"/>
      <c r="J3" s="1"/>
      <c r="K3" s="1"/>
      <c r="L3" s="1"/>
      <c r="M3" s="1"/>
      <c r="N3" s="1"/>
      <c r="O3" s="1"/>
      <c r="P3" s="1"/>
      <c r="Q3" s="1"/>
      <c r="R3" s="1"/>
      <c r="S3" s="1"/>
    </row>
    <row r="4" spans="1:19" ht="15" customHeight="1">
      <c r="A4" s="1"/>
      <c r="B4" s="13" t="s">
        <v>270</v>
      </c>
      <c r="C4" s="1"/>
      <c r="D4" s="23"/>
      <c r="E4" s="1"/>
      <c r="F4" s="23"/>
      <c r="G4" s="1"/>
      <c r="H4" s="23"/>
      <c r="I4" s="1"/>
      <c r="J4" s="1"/>
      <c r="K4" s="1"/>
      <c r="L4" s="1"/>
      <c r="M4" s="1"/>
      <c r="N4" s="1"/>
      <c r="O4" s="1"/>
      <c r="P4" s="1"/>
      <c r="Q4" s="1"/>
      <c r="R4" s="1"/>
      <c r="S4" s="1"/>
    </row>
    <row r="5" spans="1:19" ht="15" customHeight="1">
      <c r="A5" s="1"/>
      <c r="B5" s="13" t="s">
        <v>271</v>
      </c>
      <c r="C5" s="1"/>
      <c r="D5" s="23"/>
      <c r="E5" s="1"/>
      <c r="F5" s="23"/>
      <c r="G5" s="1"/>
      <c r="H5" s="23"/>
      <c r="I5" s="1"/>
      <c r="J5" s="1"/>
      <c r="K5" s="1"/>
      <c r="L5" s="1"/>
      <c r="M5" s="1"/>
      <c r="N5" s="1"/>
      <c r="O5" s="1"/>
      <c r="P5" s="1"/>
      <c r="Q5" s="1"/>
      <c r="R5" s="1"/>
      <c r="S5" s="1"/>
    </row>
    <row r="6" spans="1:19" ht="18.75" customHeight="1">
      <c r="A6" s="1"/>
      <c r="B6" s="13" t="s">
        <v>272</v>
      </c>
      <c r="C6" s="1"/>
      <c r="D6" s="23"/>
      <c r="E6" s="1"/>
      <c r="F6" s="23"/>
      <c r="G6" s="1"/>
      <c r="H6" s="23"/>
      <c r="I6" s="1"/>
      <c r="J6" s="1"/>
      <c r="K6" s="1"/>
      <c r="L6" s="1"/>
      <c r="M6" s="1"/>
      <c r="N6" s="1"/>
      <c r="O6" s="1"/>
      <c r="P6" s="1"/>
      <c r="Q6" s="1"/>
      <c r="R6" s="1"/>
      <c r="S6" s="1"/>
    </row>
    <row r="7" spans="1:19" ht="15" customHeight="1">
      <c r="A7" s="1"/>
      <c r="B7" s="13" t="s">
        <v>273</v>
      </c>
      <c r="C7" s="1"/>
      <c r="D7" s="23"/>
      <c r="E7" s="1"/>
      <c r="F7" s="23"/>
      <c r="G7" s="1"/>
      <c r="H7" s="23"/>
      <c r="I7" s="1"/>
      <c r="J7" s="1"/>
      <c r="K7" s="1"/>
      <c r="L7" s="1"/>
      <c r="M7" s="1"/>
      <c r="N7" s="1"/>
      <c r="O7" s="1"/>
      <c r="P7" s="1"/>
      <c r="Q7" s="1"/>
      <c r="R7" s="1"/>
      <c r="S7" s="1"/>
    </row>
    <row r="8" spans="1:19" ht="15" customHeight="1">
      <c r="A8" s="1"/>
      <c r="B8" s="13" t="s">
        <v>274</v>
      </c>
      <c r="C8" s="1"/>
      <c r="D8" s="23"/>
      <c r="E8" s="1"/>
      <c r="F8" s="23"/>
      <c r="G8" s="1"/>
      <c r="H8" s="23"/>
      <c r="I8" s="1"/>
      <c r="J8" s="1"/>
      <c r="K8" s="1"/>
      <c r="L8" s="1"/>
      <c r="M8" s="1"/>
      <c r="N8" s="1"/>
      <c r="O8" s="1"/>
      <c r="P8" s="1"/>
      <c r="Q8" s="1"/>
      <c r="R8" s="1"/>
      <c r="S8" s="1"/>
    </row>
    <row r="9" spans="1:19" ht="36" customHeight="1">
      <c r="A9" s="1"/>
      <c r="B9" s="2" t="s">
        <v>265</v>
      </c>
      <c r="C9" s="1"/>
      <c r="D9" s="23"/>
      <c r="E9" s="1"/>
      <c r="F9" s="23"/>
      <c r="G9" s="1"/>
      <c r="H9" s="23"/>
      <c r="I9" s="1"/>
      <c r="J9" s="1"/>
      <c r="K9" s="1"/>
      <c r="L9" s="1"/>
      <c r="M9" s="1"/>
      <c r="N9" s="1"/>
      <c r="O9" s="1"/>
      <c r="P9" s="1"/>
      <c r="Q9" s="1"/>
      <c r="R9" s="1"/>
      <c r="S9" s="1"/>
    </row>
    <row r="10" spans="1:19" ht="15" customHeight="1">
      <c r="A10" s="1"/>
      <c r="B10" s="1"/>
      <c r="C10" s="1"/>
      <c r="D10" s="23"/>
      <c r="E10" s="1"/>
      <c r="F10" s="23"/>
      <c r="G10" s="65" t="s">
        <v>2</v>
      </c>
      <c r="H10" s="65"/>
      <c r="I10" s="1"/>
      <c r="J10" s="1"/>
      <c r="K10" s="1"/>
      <c r="L10" s="1"/>
      <c r="M10" s="1"/>
      <c r="N10" s="1"/>
      <c r="O10" s="1"/>
      <c r="P10" s="1"/>
      <c r="Q10" s="1"/>
      <c r="R10" s="1"/>
      <c r="S10" s="1"/>
    </row>
    <row r="11" spans="1:19" ht="15" customHeight="1">
      <c r="A11" s="1"/>
      <c r="B11" s="64" t="s">
        <v>6</v>
      </c>
      <c r="C11" s="64" t="s">
        <v>3</v>
      </c>
      <c r="D11" s="64"/>
      <c r="E11" s="64" t="s">
        <v>4</v>
      </c>
      <c r="F11" s="64"/>
      <c r="G11" s="64" t="s">
        <v>5</v>
      </c>
      <c r="H11" s="64"/>
      <c r="I11" s="1"/>
      <c r="J11" s="1"/>
      <c r="K11" s="1"/>
      <c r="L11" s="1"/>
      <c r="M11" s="1"/>
      <c r="N11" s="1"/>
      <c r="O11" s="1"/>
      <c r="P11" s="1"/>
      <c r="Q11" s="1"/>
      <c r="R11" s="1"/>
      <c r="S11" s="1"/>
    </row>
    <row r="12" spans="1:19" ht="15" customHeight="1">
      <c r="A12" s="1"/>
      <c r="B12" s="64"/>
      <c r="C12" s="10" t="s">
        <v>7</v>
      </c>
      <c r="D12" s="24" t="s">
        <v>8</v>
      </c>
      <c r="E12" s="10" t="s">
        <v>7</v>
      </c>
      <c r="F12" s="24" t="s">
        <v>8</v>
      </c>
      <c r="G12" s="10" t="s">
        <v>7</v>
      </c>
      <c r="H12" s="24" t="s">
        <v>8</v>
      </c>
      <c r="I12" s="1"/>
      <c r="J12" s="1"/>
      <c r="K12" s="1"/>
      <c r="L12" s="1"/>
      <c r="M12" s="1"/>
      <c r="N12" s="1"/>
      <c r="O12" s="1"/>
      <c r="P12" s="1"/>
      <c r="Q12" s="1"/>
      <c r="R12" s="1"/>
      <c r="S12" s="1"/>
    </row>
    <row r="13" spans="1:19" ht="15" customHeight="1">
      <c r="A13" s="1"/>
      <c r="B13" s="4" t="s">
        <v>9</v>
      </c>
      <c r="C13" s="4" t="s">
        <v>10</v>
      </c>
      <c r="D13" s="25" t="s">
        <v>266</v>
      </c>
      <c r="E13" s="33" t="s">
        <v>10</v>
      </c>
      <c r="F13" s="25" t="s">
        <v>266</v>
      </c>
      <c r="G13" s="4" t="s">
        <v>10</v>
      </c>
      <c r="H13" s="25" t="s">
        <v>266</v>
      </c>
      <c r="I13" s="1"/>
      <c r="J13" s="1"/>
      <c r="K13" s="1"/>
      <c r="L13" s="1"/>
      <c r="M13" s="1"/>
      <c r="N13" s="1"/>
      <c r="O13" s="1"/>
      <c r="P13" s="1"/>
      <c r="Q13" s="1"/>
      <c r="R13" s="1"/>
      <c r="S13" s="1"/>
    </row>
    <row r="14" spans="1:19" ht="15" customHeight="1">
      <c r="A14" s="1"/>
      <c r="B14" s="5" t="s">
        <v>12</v>
      </c>
      <c r="C14" s="16">
        <v>7333798</v>
      </c>
      <c r="D14" s="22">
        <f>C14/$C$36*100</f>
        <v>16.214913528065498</v>
      </c>
      <c r="E14" s="16">
        <v>6831211</v>
      </c>
      <c r="F14" s="22">
        <f>E14/$E$36*100</f>
        <v>16.18521541048381</v>
      </c>
      <c r="G14" s="16">
        <f>C14-E14</f>
        <v>502587</v>
      </c>
      <c r="H14" s="22">
        <f>G14/E14*100</f>
        <v>7.357216751173401</v>
      </c>
      <c r="I14" s="1"/>
      <c r="J14" s="1"/>
      <c r="K14" s="1"/>
      <c r="L14" s="1"/>
      <c r="M14" s="1"/>
      <c r="N14" s="1"/>
      <c r="O14" s="1"/>
      <c r="P14" s="1"/>
      <c r="Q14" s="1"/>
      <c r="R14" s="1"/>
      <c r="S14" s="1"/>
    </row>
    <row r="15" spans="1:19" ht="15" customHeight="1">
      <c r="A15" s="1"/>
      <c r="B15" s="5" t="s">
        <v>13</v>
      </c>
      <c r="C15" s="5" t="s">
        <v>10</v>
      </c>
      <c r="D15" s="22"/>
      <c r="E15" s="16"/>
      <c r="F15" s="22"/>
      <c r="G15" s="16"/>
      <c r="H15" s="22"/>
      <c r="I15" s="1"/>
      <c r="J15" s="1"/>
      <c r="K15" s="1"/>
      <c r="L15" s="1"/>
      <c r="M15" s="1"/>
      <c r="N15" s="1"/>
      <c r="O15" s="1"/>
      <c r="P15" s="1"/>
      <c r="Q15" s="1"/>
      <c r="R15" s="1"/>
      <c r="S15" s="1"/>
    </row>
    <row r="16" spans="1:19" ht="15" customHeight="1">
      <c r="A16" s="1"/>
      <c r="B16" s="5" t="s">
        <v>14</v>
      </c>
      <c r="C16" s="16">
        <v>1504771</v>
      </c>
      <c r="D16" s="22">
        <f>C16/$C$36*100</f>
        <v>3.327025320923844</v>
      </c>
      <c r="E16" s="16">
        <v>1098626</v>
      </c>
      <c r="F16" s="22">
        <f>E16/$E$36*100</f>
        <v>2.602978954325695</v>
      </c>
      <c r="G16" s="16">
        <f aca="true" t="shared" si="0" ref="G16:G36">C16-E16</f>
        <v>406145</v>
      </c>
      <c r="H16" s="22">
        <f aca="true" t="shared" si="1" ref="H16:H22">G16/E16*100</f>
        <v>36.968449681693315</v>
      </c>
      <c r="I16" s="1"/>
      <c r="J16" s="1"/>
      <c r="K16" s="1"/>
      <c r="L16" s="1"/>
      <c r="M16" s="1"/>
      <c r="N16" s="1"/>
      <c r="O16" s="1"/>
      <c r="P16" s="1"/>
      <c r="Q16" s="1"/>
      <c r="R16" s="1"/>
      <c r="S16" s="1"/>
    </row>
    <row r="17" spans="1:19" ht="15" customHeight="1">
      <c r="A17" s="1"/>
      <c r="B17" s="5" t="s">
        <v>15</v>
      </c>
      <c r="C17" s="16">
        <v>2688</v>
      </c>
      <c r="D17" s="22" t="s">
        <v>16</v>
      </c>
      <c r="E17" s="16">
        <v>4511</v>
      </c>
      <c r="F17" s="22" t="s">
        <v>16</v>
      </c>
      <c r="G17" s="16">
        <f t="shared" si="0"/>
        <v>-1823</v>
      </c>
      <c r="H17" s="22">
        <f t="shared" si="1"/>
        <v>-40.41232542673465</v>
      </c>
      <c r="I17" s="1"/>
      <c r="J17" s="1"/>
      <c r="K17" s="1"/>
      <c r="L17" s="1"/>
      <c r="M17" s="1"/>
      <c r="N17" s="1"/>
      <c r="O17" s="1"/>
      <c r="P17" s="1"/>
      <c r="Q17" s="1"/>
      <c r="R17" s="1"/>
      <c r="S17" s="1"/>
    </row>
    <row r="18" spans="1:19" ht="15" customHeight="1">
      <c r="A18" s="1"/>
      <c r="B18" s="5" t="s">
        <v>17</v>
      </c>
      <c r="C18" s="16">
        <v>153270</v>
      </c>
      <c r="D18" s="22">
        <f aca="true" t="shared" si="2" ref="D18:D23">C18/$C$36*100</f>
        <v>0.3388775906353841</v>
      </c>
      <c r="E18" s="16">
        <v>124724</v>
      </c>
      <c r="F18" s="22">
        <f aca="true" t="shared" si="3" ref="F18:F23">E18/$E$36*100</f>
        <v>0.29550906960086326</v>
      </c>
      <c r="G18" s="16">
        <f t="shared" si="0"/>
        <v>28546</v>
      </c>
      <c r="H18" s="22">
        <f t="shared" si="1"/>
        <v>22.887335236201533</v>
      </c>
      <c r="I18" s="1"/>
      <c r="J18" s="1"/>
      <c r="K18" s="1"/>
      <c r="L18" s="1"/>
      <c r="M18" s="1"/>
      <c r="N18" s="1"/>
      <c r="O18" s="1"/>
      <c r="P18" s="1"/>
      <c r="Q18" s="1"/>
      <c r="R18" s="1"/>
      <c r="S18" s="1"/>
    </row>
    <row r="19" spans="1:19" ht="15" customHeight="1">
      <c r="A19" s="1"/>
      <c r="B19" s="5" t="s">
        <v>110</v>
      </c>
      <c r="C19" s="16">
        <v>76550</v>
      </c>
      <c r="D19" s="22">
        <f t="shared" si="2"/>
        <v>0.16925086163723269</v>
      </c>
      <c r="E19" s="16">
        <v>68549</v>
      </c>
      <c r="F19" s="22">
        <f t="shared" si="3"/>
        <v>0.16241341852465907</v>
      </c>
      <c r="G19" s="16">
        <f t="shared" si="0"/>
        <v>8001</v>
      </c>
      <c r="H19" s="22">
        <f t="shared" si="1"/>
        <v>11.671942697924113</v>
      </c>
      <c r="I19" s="1"/>
      <c r="J19" s="1"/>
      <c r="K19" s="1"/>
      <c r="L19" s="1"/>
      <c r="M19" s="1"/>
      <c r="N19" s="1"/>
      <c r="O19" s="1"/>
      <c r="P19" s="1"/>
      <c r="Q19" s="1"/>
      <c r="R19" s="1"/>
      <c r="S19" s="1"/>
    </row>
    <row r="20" spans="1:19" ht="15" customHeight="1">
      <c r="A20" s="1"/>
      <c r="B20" s="5" t="s">
        <v>111</v>
      </c>
      <c r="C20" s="16">
        <v>115470</v>
      </c>
      <c r="D20" s="22">
        <f t="shared" si="2"/>
        <v>0.25530237744286427</v>
      </c>
      <c r="E20" s="16">
        <v>108121</v>
      </c>
      <c r="F20" s="22">
        <f t="shared" si="3"/>
        <v>0.2561715156210107</v>
      </c>
      <c r="G20" s="16">
        <f t="shared" si="0"/>
        <v>7349</v>
      </c>
      <c r="H20" s="22">
        <f t="shared" si="1"/>
        <v>6.79701445602612</v>
      </c>
      <c r="I20" s="1"/>
      <c r="J20" s="1"/>
      <c r="K20" s="1"/>
      <c r="L20" s="1"/>
      <c r="M20" s="1"/>
      <c r="N20" s="1"/>
      <c r="O20" s="1"/>
      <c r="P20" s="1"/>
      <c r="Q20" s="1"/>
      <c r="R20" s="1"/>
      <c r="S20" s="1"/>
    </row>
    <row r="21" spans="1:19" ht="15" customHeight="1">
      <c r="A21" s="1"/>
      <c r="B21" s="5" t="s">
        <v>20</v>
      </c>
      <c r="C21" s="16">
        <v>38036</v>
      </c>
      <c r="D21" s="22">
        <f t="shared" si="2"/>
        <v>0.08409700552885412</v>
      </c>
      <c r="E21" s="16">
        <v>35575</v>
      </c>
      <c r="F21" s="22">
        <f t="shared" si="3"/>
        <v>0.08428798908831267</v>
      </c>
      <c r="G21" s="16">
        <f t="shared" si="0"/>
        <v>2461</v>
      </c>
      <c r="H21" s="22">
        <f t="shared" si="1"/>
        <v>6.9177793394237534</v>
      </c>
      <c r="I21" s="1"/>
      <c r="J21" s="1"/>
      <c r="K21" s="1"/>
      <c r="L21" s="1"/>
      <c r="M21" s="1"/>
      <c r="N21" s="1"/>
      <c r="O21" s="1"/>
      <c r="P21" s="1"/>
      <c r="Q21" s="1"/>
      <c r="R21" s="1"/>
      <c r="S21" s="1"/>
    </row>
    <row r="22" spans="1:19" ht="15" customHeight="1">
      <c r="A22" s="1"/>
      <c r="B22" s="5" t="s">
        <v>21</v>
      </c>
      <c r="C22" s="16">
        <v>23885338</v>
      </c>
      <c r="D22" s="22">
        <f t="shared" si="2"/>
        <v>52.810111521835864</v>
      </c>
      <c r="E22" s="16">
        <v>22605674</v>
      </c>
      <c r="F22" s="22">
        <f t="shared" si="3"/>
        <v>53.55971337866349</v>
      </c>
      <c r="G22" s="16">
        <f t="shared" si="0"/>
        <v>1279664</v>
      </c>
      <c r="H22" s="22">
        <f t="shared" si="1"/>
        <v>5.660808874798424</v>
      </c>
      <c r="I22" s="1"/>
      <c r="J22" s="1"/>
      <c r="K22" s="1"/>
      <c r="L22" s="1"/>
      <c r="M22" s="1"/>
      <c r="N22" s="1"/>
      <c r="O22" s="1"/>
      <c r="P22" s="1"/>
      <c r="Q22" s="1"/>
      <c r="R22" s="1"/>
      <c r="S22" s="1"/>
    </row>
    <row r="23" spans="1:19" ht="15" customHeight="1">
      <c r="A23" s="1"/>
      <c r="B23" s="5" t="s">
        <v>22</v>
      </c>
      <c r="C23" s="16">
        <v>-289876</v>
      </c>
      <c r="D23" s="22">
        <f t="shared" si="2"/>
        <v>-0.6409113359628277</v>
      </c>
      <c r="E23" s="16">
        <v>-249884</v>
      </c>
      <c r="F23" s="22">
        <f t="shared" si="3"/>
        <v>-0.5920511557370043</v>
      </c>
      <c r="G23" s="16">
        <f t="shared" si="0"/>
        <v>-39992</v>
      </c>
      <c r="H23" s="22" t="s">
        <v>16</v>
      </c>
      <c r="I23" s="1"/>
      <c r="J23" s="1"/>
      <c r="K23" s="1"/>
      <c r="L23" s="1"/>
      <c r="M23" s="1"/>
      <c r="N23" s="1"/>
      <c r="O23" s="1"/>
      <c r="P23" s="1"/>
      <c r="Q23" s="1"/>
      <c r="R23" s="1"/>
      <c r="S23" s="1"/>
    </row>
    <row r="24" spans="1:19" ht="15" customHeight="1">
      <c r="A24" s="1"/>
      <c r="B24" s="5" t="s">
        <v>23</v>
      </c>
      <c r="C24" s="16">
        <v>-2386</v>
      </c>
      <c r="D24" s="22" t="s">
        <v>16</v>
      </c>
      <c r="E24" s="16">
        <v>-1807</v>
      </c>
      <c r="F24" s="22" t="s">
        <v>16</v>
      </c>
      <c r="G24" s="16">
        <f t="shared" si="0"/>
        <v>-579</v>
      </c>
      <c r="H24" s="22" t="s">
        <v>16</v>
      </c>
      <c r="I24" s="1"/>
      <c r="J24" s="1"/>
      <c r="K24" s="1"/>
      <c r="L24" s="1"/>
      <c r="M24" s="1"/>
      <c r="N24" s="1"/>
      <c r="O24" s="1"/>
      <c r="P24" s="1"/>
      <c r="Q24" s="1"/>
      <c r="R24" s="1"/>
      <c r="S24" s="1"/>
    </row>
    <row r="25" spans="1:19" ht="15" customHeight="1">
      <c r="A25" s="1"/>
      <c r="B25" s="5" t="s">
        <v>24</v>
      </c>
      <c r="C25" s="16">
        <v>3931816</v>
      </c>
      <c r="D25" s="22">
        <f aca="true" t="shared" si="4" ref="D25:D30">C25/$C$36*100</f>
        <v>8.693184138459277</v>
      </c>
      <c r="E25" s="16">
        <v>3648682</v>
      </c>
      <c r="F25" s="22">
        <f>E25/$E$36*100</f>
        <v>8.644836784335148</v>
      </c>
      <c r="G25" s="16">
        <f t="shared" si="0"/>
        <v>283134</v>
      </c>
      <c r="H25" s="22">
        <f>G25/E25*100</f>
        <v>7.759897957673482</v>
      </c>
      <c r="I25" s="1"/>
      <c r="J25" s="1"/>
      <c r="K25" s="1"/>
      <c r="L25" s="1"/>
      <c r="M25" s="1"/>
      <c r="N25" s="1"/>
      <c r="O25" s="1"/>
      <c r="P25" s="1"/>
      <c r="Q25" s="1"/>
      <c r="R25" s="1"/>
      <c r="S25" s="1"/>
    </row>
    <row r="26" spans="1:19" ht="15" customHeight="1">
      <c r="A26" s="1"/>
      <c r="B26" s="5" t="s">
        <v>25</v>
      </c>
      <c r="C26" s="16">
        <v>5166534</v>
      </c>
      <c r="D26" s="22">
        <f t="shared" si="4"/>
        <v>11.423126468687894</v>
      </c>
      <c r="E26" s="16">
        <v>4918800</v>
      </c>
      <c r="F26" s="22">
        <f>E26/$E$36*100-0.1</f>
        <v>11.5541324167981</v>
      </c>
      <c r="G26" s="16">
        <f t="shared" si="0"/>
        <v>247734</v>
      </c>
      <c r="H26" s="22">
        <f>G26/E26*100</f>
        <v>5.03647231031959</v>
      </c>
      <c r="I26" s="1"/>
      <c r="J26" s="1"/>
      <c r="K26" s="1"/>
      <c r="L26" s="1"/>
      <c r="M26" s="1"/>
      <c r="N26" s="1"/>
      <c r="O26" s="1"/>
      <c r="P26" s="1"/>
      <c r="Q26" s="1"/>
      <c r="R26" s="1"/>
      <c r="S26" s="1"/>
    </row>
    <row r="27" spans="1:19" ht="15" customHeight="1">
      <c r="A27" s="1"/>
      <c r="B27" s="5" t="s">
        <v>26</v>
      </c>
      <c r="C27" s="16">
        <v>233326</v>
      </c>
      <c r="D27" s="22">
        <f t="shared" si="4"/>
        <v>0.5158801638454469</v>
      </c>
      <c r="E27" s="16">
        <v>208887</v>
      </c>
      <c r="F27" s="22">
        <f>E27/$E$36*100</f>
        <v>0.4949168004691601</v>
      </c>
      <c r="G27" s="16">
        <f t="shared" si="0"/>
        <v>24439</v>
      </c>
      <c r="H27" s="22">
        <f>G27/E27*100</f>
        <v>11.699627071095856</v>
      </c>
      <c r="I27" s="1"/>
      <c r="J27" s="1"/>
      <c r="K27" s="1"/>
      <c r="L27" s="1"/>
      <c r="M27" s="1"/>
      <c r="N27" s="1"/>
      <c r="O27" s="1"/>
      <c r="P27" s="1"/>
      <c r="Q27" s="1"/>
      <c r="R27" s="1"/>
      <c r="S27" s="1"/>
    </row>
    <row r="28" spans="1:19" ht="15" customHeight="1">
      <c r="A28" s="1"/>
      <c r="B28" s="5" t="s">
        <v>27</v>
      </c>
      <c r="C28" s="16">
        <v>908808</v>
      </c>
      <c r="D28" s="22">
        <f t="shared" si="4"/>
        <v>2.0093603796578727</v>
      </c>
      <c r="E28" s="16">
        <v>958713</v>
      </c>
      <c r="F28" s="22">
        <f>E28/$E$36*100</f>
        <v>2.271482526572692</v>
      </c>
      <c r="G28" s="16">
        <f t="shared" si="0"/>
        <v>-49905</v>
      </c>
      <c r="H28" s="22">
        <f>G28/E28*100</f>
        <v>-5.2054160108395315</v>
      </c>
      <c r="I28" s="1"/>
      <c r="J28" s="1"/>
      <c r="K28" s="1"/>
      <c r="L28" s="1"/>
      <c r="M28" s="1"/>
      <c r="N28" s="1"/>
      <c r="O28" s="1"/>
      <c r="P28" s="1"/>
      <c r="Q28" s="1"/>
      <c r="R28" s="1"/>
      <c r="S28" s="1"/>
    </row>
    <row r="29" spans="1:19" ht="15" customHeight="1">
      <c r="A29" s="1"/>
      <c r="B29" s="5" t="s">
        <v>28</v>
      </c>
      <c r="C29" s="16">
        <v>670759</v>
      </c>
      <c r="D29" s="22">
        <f t="shared" si="4"/>
        <v>1.483037736132313</v>
      </c>
      <c r="E29" s="16">
        <v>667688</v>
      </c>
      <c r="F29" s="22">
        <f>E29/$E$36*100</f>
        <v>1.5819558357947243</v>
      </c>
      <c r="G29" s="16">
        <f t="shared" si="0"/>
        <v>3071</v>
      </c>
      <c r="H29" s="22">
        <f>G29/E29*100</f>
        <v>0.45994536370280736</v>
      </c>
      <c r="I29" s="1"/>
      <c r="J29" s="1"/>
      <c r="K29" s="1"/>
      <c r="L29" s="1"/>
      <c r="M29" s="1"/>
      <c r="N29" s="1"/>
      <c r="O29" s="1"/>
      <c r="P29" s="1"/>
      <c r="Q29" s="1"/>
      <c r="R29" s="1"/>
      <c r="S29" s="1"/>
    </row>
    <row r="30" spans="1:19" ht="15" customHeight="1">
      <c r="A30" s="1"/>
      <c r="B30" s="5" t="s">
        <v>29</v>
      </c>
      <c r="C30" s="16">
        <v>-167495</v>
      </c>
      <c r="D30" s="22">
        <f t="shared" si="4"/>
        <v>-0.3703288448063787</v>
      </c>
      <c r="E30" s="16">
        <v>-163134</v>
      </c>
      <c r="F30" s="22">
        <f>E30/$E$36*100</f>
        <v>-0.386514035472461</v>
      </c>
      <c r="G30" s="16">
        <f t="shared" si="0"/>
        <v>-4361</v>
      </c>
      <c r="H30" s="22" t="s">
        <v>16</v>
      </c>
      <c r="I30" s="1"/>
      <c r="J30" s="1"/>
      <c r="K30" s="1"/>
      <c r="L30" s="1"/>
      <c r="M30" s="1"/>
      <c r="N30" s="1"/>
      <c r="O30" s="1"/>
      <c r="P30" s="1"/>
      <c r="Q30" s="1"/>
      <c r="R30" s="1"/>
      <c r="S30" s="1"/>
    </row>
    <row r="31" spans="1:19" ht="15" customHeight="1">
      <c r="A31" s="1"/>
      <c r="B31" s="5" t="s">
        <v>30</v>
      </c>
      <c r="C31" s="16">
        <v>-1768</v>
      </c>
      <c r="D31" s="22" t="s">
        <v>16</v>
      </c>
      <c r="E31" s="16">
        <v>-1703</v>
      </c>
      <c r="F31" s="22" t="s">
        <v>16</v>
      </c>
      <c r="G31" s="16">
        <f t="shared" si="0"/>
        <v>-65</v>
      </c>
      <c r="H31" s="22" t="s">
        <v>16</v>
      </c>
      <c r="I31" s="1"/>
      <c r="J31" s="1"/>
      <c r="K31" s="1"/>
      <c r="L31" s="1"/>
      <c r="M31" s="1"/>
      <c r="N31" s="1"/>
      <c r="O31" s="1"/>
      <c r="P31" s="1"/>
      <c r="Q31" s="1"/>
      <c r="R31" s="1"/>
      <c r="S31" s="1"/>
    </row>
    <row r="32" spans="1:19" ht="15" customHeight="1">
      <c r="A32" s="1"/>
      <c r="B32" s="5" t="s">
        <v>31</v>
      </c>
      <c r="C32" s="16">
        <v>59513</v>
      </c>
      <c r="D32" s="22">
        <f>C32/$C$36*100</f>
        <v>0.13158231911974694</v>
      </c>
      <c r="E32" s="16">
        <v>60067</v>
      </c>
      <c r="F32" s="22">
        <f>E32/$E$36*100</f>
        <v>0.1423169821663437</v>
      </c>
      <c r="G32" s="16">
        <f t="shared" si="0"/>
        <v>-554</v>
      </c>
      <c r="H32" s="22">
        <f>G32/E32*100</f>
        <v>-0.9223034278389133</v>
      </c>
      <c r="I32" s="1"/>
      <c r="J32" s="1"/>
      <c r="K32" s="1"/>
      <c r="L32" s="1"/>
      <c r="M32" s="1"/>
      <c r="N32" s="1"/>
      <c r="O32" s="1"/>
      <c r="P32" s="1"/>
      <c r="Q32" s="1"/>
      <c r="R32" s="1"/>
      <c r="S32" s="1"/>
    </row>
    <row r="33" spans="1:19" ht="15" customHeight="1">
      <c r="A33" s="1"/>
      <c r="B33" s="5" t="s">
        <v>32</v>
      </c>
      <c r="C33" s="16">
        <v>85023</v>
      </c>
      <c r="D33" s="22">
        <f>C33/$C$36*100</f>
        <v>0.18798453310231789</v>
      </c>
      <c r="E33" s="16">
        <v>84863</v>
      </c>
      <c r="F33" s="22">
        <f>E33/$E$36*100</f>
        <v>0.20106624365429315</v>
      </c>
      <c r="G33" s="16">
        <f t="shared" si="0"/>
        <v>160</v>
      </c>
      <c r="H33" s="22">
        <f>G33/E33*100</f>
        <v>0.1885391749054358</v>
      </c>
      <c r="I33" s="1"/>
      <c r="J33" s="1"/>
      <c r="K33" s="1"/>
      <c r="L33" s="1"/>
      <c r="M33" s="1"/>
      <c r="N33" s="1"/>
      <c r="O33" s="1"/>
      <c r="P33" s="1"/>
      <c r="Q33" s="1"/>
      <c r="R33" s="1"/>
      <c r="S33" s="1"/>
    </row>
    <row r="34" spans="1:19" ht="15" customHeight="1">
      <c r="A34" s="1"/>
      <c r="B34" s="5" t="s">
        <v>33</v>
      </c>
      <c r="C34" s="16">
        <v>51892</v>
      </c>
      <c r="D34" s="22">
        <f>C34/$C$36*100</f>
        <v>0.11473240642820741</v>
      </c>
      <c r="E34" s="16">
        <v>56628</v>
      </c>
      <c r="F34" s="22">
        <f>E34/$E$36*100</f>
        <v>0.13416894577914182</v>
      </c>
      <c r="G34" s="16">
        <f t="shared" si="0"/>
        <v>-4736</v>
      </c>
      <c r="H34" s="22">
        <f>G34/E34*100</f>
        <v>-8.363353817899274</v>
      </c>
      <c r="I34" s="1"/>
      <c r="J34" s="1"/>
      <c r="K34" s="1"/>
      <c r="L34" s="1"/>
      <c r="M34" s="1"/>
      <c r="N34" s="1"/>
      <c r="O34" s="1"/>
      <c r="P34" s="1"/>
      <c r="Q34" s="1"/>
      <c r="R34" s="1"/>
      <c r="S34" s="1"/>
    </row>
    <row r="35" spans="1:19" ht="15" customHeight="1">
      <c r="A35" s="1"/>
      <c r="B35" s="7" t="s">
        <v>34</v>
      </c>
      <c r="C35" s="18">
        <v>1472654</v>
      </c>
      <c r="D35" s="22">
        <f>C35/$C$36*100</f>
        <v>3.25601513250839</v>
      </c>
      <c r="E35" s="16">
        <v>1141697</v>
      </c>
      <c r="F35" s="22">
        <f>E35/$E$36*100</f>
        <v>2.7050272460480485</v>
      </c>
      <c r="G35" s="16">
        <f t="shared" si="0"/>
        <v>330957</v>
      </c>
      <c r="H35" s="22">
        <f>G35/E35*100</f>
        <v>28.988164110092256</v>
      </c>
      <c r="I35" s="1"/>
      <c r="J35" s="1"/>
      <c r="K35" s="1"/>
      <c r="L35" s="1"/>
      <c r="M35" s="1"/>
      <c r="N35" s="1"/>
      <c r="O35" s="1"/>
      <c r="P35" s="1"/>
      <c r="Q35" s="1"/>
      <c r="R35" s="1"/>
      <c r="S35" s="1"/>
    </row>
    <row r="36" spans="1:19" ht="15" customHeight="1">
      <c r="A36" s="1"/>
      <c r="B36" s="9" t="s">
        <v>112</v>
      </c>
      <c r="C36" s="20">
        <v>45228721</v>
      </c>
      <c r="D36" s="28">
        <f>C36/$C$36*100</f>
        <v>100</v>
      </c>
      <c r="E36" s="20">
        <v>42206488</v>
      </c>
      <c r="F36" s="28">
        <f>E36/$E$36*100</f>
        <v>100</v>
      </c>
      <c r="G36" s="20">
        <f t="shared" si="0"/>
        <v>3022233</v>
      </c>
      <c r="H36" s="28">
        <f>G36/E36*100</f>
        <v>7.160588675371427</v>
      </c>
      <c r="I36" s="1"/>
      <c r="J36" s="1"/>
      <c r="K36" s="1"/>
      <c r="L36" s="1"/>
      <c r="M36" s="1"/>
      <c r="N36" s="1"/>
      <c r="O36" s="1"/>
      <c r="P36" s="1"/>
      <c r="Q36" s="1"/>
      <c r="R36" s="1"/>
      <c r="S36" s="1"/>
    </row>
    <row r="37" spans="1:19" ht="15" customHeight="1">
      <c r="A37" s="1"/>
      <c r="B37" s="4" t="s">
        <v>36</v>
      </c>
      <c r="C37" s="4" t="s">
        <v>10</v>
      </c>
      <c r="D37" s="22"/>
      <c r="E37" s="16"/>
      <c r="F37" s="25" t="s">
        <v>266</v>
      </c>
      <c r="G37" s="4" t="s">
        <v>10</v>
      </c>
      <c r="H37" s="22"/>
      <c r="I37" s="1"/>
      <c r="J37" s="1"/>
      <c r="K37" s="1"/>
      <c r="L37" s="1"/>
      <c r="M37" s="1"/>
      <c r="N37" s="1"/>
      <c r="O37" s="1"/>
      <c r="P37" s="1"/>
      <c r="Q37" s="1"/>
      <c r="R37" s="1"/>
      <c r="S37" s="1"/>
    </row>
    <row r="38" spans="1:19" ht="15" customHeight="1">
      <c r="A38" s="1"/>
      <c r="B38" s="5" t="s">
        <v>113</v>
      </c>
      <c r="C38" s="16">
        <v>2442090</v>
      </c>
      <c r="D38" s="22">
        <f>C38/$C$36*100</f>
        <v>5.399423078976741</v>
      </c>
      <c r="E38" s="16">
        <v>2150315</v>
      </c>
      <c r="F38" s="22">
        <f>E38/$E$36*100</f>
        <v>5.094749887742378</v>
      </c>
      <c r="G38" s="16">
        <f>C38-E38</f>
        <v>291775</v>
      </c>
      <c r="H38" s="22">
        <f>G38/E38*100</f>
        <v>13.568942224743816</v>
      </c>
      <c r="I38" s="1"/>
      <c r="J38" s="1"/>
      <c r="K38" s="1"/>
      <c r="L38" s="1"/>
      <c r="M38" s="1"/>
      <c r="N38" s="1"/>
      <c r="O38" s="1"/>
      <c r="P38" s="1"/>
      <c r="Q38" s="1"/>
      <c r="R38" s="1"/>
      <c r="S38" s="1"/>
    </row>
    <row r="39" spans="1:19" ht="15" customHeight="1">
      <c r="A39" s="1"/>
      <c r="B39" s="5" t="s">
        <v>13</v>
      </c>
      <c r="C39" s="5" t="s">
        <v>10</v>
      </c>
      <c r="D39" s="22"/>
      <c r="E39" s="16"/>
      <c r="F39" s="22"/>
      <c r="G39" s="16"/>
      <c r="H39" s="22"/>
      <c r="I39" s="1"/>
      <c r="J39" s="1"/>
      <c r="K39" s="1"/>
      <c r="L39" s="1"/>
      <c r="M39" s="1"/>
      <c r="N39" s="1"/>
      <c r="O39" s="1"/>
      <c r="P39" s="1"/>
      <c r="Q39" s="1"/>
      <c r="R39" s="1"/>
      <c r="S39" s="1"/>
    </row>
    <row r="40" spans="1:19" ht="15" customHeight="1">
      <c r="A40" s="1"/>
      <c r="B40" s="5" t="s">
        <v>38</v>
      </c>
      <c r="C40" s="16">
        <v>232474</v>
      </c>
      <c r="D40" s="22">
        <f>C40/$C$36*100</f>
        <v>0.5139964050719011</v>
      </c>
      <c r="E40" s="16">
        <v>197825</v>
      </c>
      <c r="F40" s="22">
        <f>E40/$E$36*100</f>
        <v>0.4687075598424583</v>
      </c>
      <c r="G40" s="16">
        <f aca="true" t="shared" si="5" ref="G40:G46">C40-E40</f>
        <v>34649</v>
      </c>
      <c r="H40" s="22">
        <f aca="true" t="shared" si="6" ref="H40:H46">G40/E40*100</f>
        <v>17.514975357007458</v>
      </c>
      <c r="I40" s="1"/>
      <c r="J40" s="1"/>
      <c r="K40" s="1"/>
      <c r="L40" s="1"/>
      <c r="M40" s="1"/>
      <c r="N40" s="1"/>
      <c r="O40" s="1"/>
      <c r="P40" s="1"/>
      <c r="Q40" s="1"/>
      <c r="R40" s="1"/>
      <c r="S40" s="1"/>
    </row>
    <row r="41" spans="1:19" ht="15" customHeight="1">
      <c r="A41" s="1"/>
      <c r="B41" s="5" t="s">
        <v>39</v>
      </c>
      <c r="C41" s="16">
        <v>1868</v>
      </c>
      <c r="D41" s="22" t="s">
        <v>16</v>
      </c>
      <c r="E41" s="16">
        <v>985</v>
      </c>
      <c r="F41" s="22" t="s">
        <v>16</v>
      </c>
      <c r="G41" s="16">
        <f t="shared" si="5"/>
        <v>883</v>
      </c>
      <c r="H41" s="22">
        <f t="shared" si="6"/>
        <v>89.64467005076142</v>
      </c>
      <c r="I41" s="1"/>
      <c r="J41" s="1"/>
      <c r="K41" s="1"/>
      <c r="L41" s="1"/>
      <c r="M41" s="1"/>
      <c r="N41" s="1"/>
      <c r="O41" s="1"/>
      <c r="P41" s="1"/>
      <c r="Q41" s="1"/>
      <c r="R41" s="1"/>
      <c r="S41" s="1"/>
    </row>
    <row r="42" spans="1:19" ht="15" customHeight="1">
      <c r="A42" s="1"/>
      <c r="B42" s="5" t="s">
        <v>40</v>
      </c>
      <c r="C42" s="16">
        <v>522662</v>
      </c>
      <c r="D42" s="22">
        <f>C42/$C$36*100</f>
        <v>1.1555975681912385</v>
      </c>
      <c r="E42" s="16">
        <v>414536</v>
      </c>
      <c r="F42" s="22">
        <f>E42/$E$36*100</f>
        <v>0.9821617946510973</v>
      </c>
      <c r="G42" s="16">
        <f t="shared" si="5"/>
        <v>108126</v>
      </c>
      <c r="H42" s="22">
        <f t="shared" si="6"/>
        <v>26.083621205395914</v>
      </c>
      <c r="I42" s="1"/>
      <c r="J42" s="1"/>
      <c r="K42" s="1"/>
      <c r="L42" s="1"/>
      <c r="M42" s="1"/>
      <c r="N42" s="1"/>
      <c r="O42" s="1"/>
      <c r="P42" s="1"/>
      <c r="Q42" s="1"/>
      <c r="R42" s="1"/>
      <c r="S42" s="1"/>
    </row>
    <row r="43" spans="1:19" ht="15" customHeight="1">
      <c r="A43" s="1"/>
      <c r="B43" s="5" t="s">
        <v>114</v>
      </c>
      <c r="C43" s="16">
        <v>72610</v>
      </c>
      <c r="D43" s="22">
        <f>C43/$C$36*100</f>
        <v>0.16053958280182187</v>
      </c>
      <c r="E43" s="16">
        <v>67931</v>
      </c>
      <c r="F43" s="22">
        <f>E43/$E$36*100</f>
        <v>0.1609491886650223</v>
      </c>
      <c r="G43" s="16">
        <f t="shared" si="5"/>
        <v>4679</v>
      </c>
      <c r="H43" s="22">
        <f t="shared" si="6"/>
        <v>6.887871516686049</v>
      </c>
      <c r="I43" s="1"/>
      <c r="J43" s="1"/>
      <c r="K43" s="1"/>
      <c r="L43" s="1"/>
      <c r="M43" s="1"/>
      <c r="N43" s="1"/>
      <c r="O43" s="1"/>
      <c r="P43" s="1"/>
      <c r="Q43" s="1"/>
      <c r="R43" s="1"/>
      <c r="S43" s="1"/>
    </row>
    <row r="44" spans="1:19" ht="15" customHeight="1">
      <c r="A44" s="1"/>
      <c r="B44" s="5" t="s">
        <v>115</v>
      </c>
      <c r="C44" s="16">
        <v>66178</v>
      </c>
      <c r="D44" s="22">
        <f>C44/$C$36*100+0.1</f>
        <v>0.24631853065223755</v>
      </c>
      <c r="E44" s="16">
        <v>75646</v>
      </c>
      <c r="F44" s="22">
        <f>E44/$E$36*100</f>
        <v>0.1792283688706817</v>
      </c>
      <c r="G44" s="16">
        <f t="shared" si="5"/>
        <v>-9468</v>
      </c>
      <c r="H44" s="22">
        <f t="shared" si="6"/>
        <v>-12.516193850302725</v>
      </c>
      <c r="I44" s="1"/>
      <c r="J44" s="1"/>
      <c r="K44" s="1"/>
      <c r="L44" s="1"/>
      <c r="M44" s="1"/>
      <c r="N44" s="1"/>
      <c r="O44" s="1"/>
      <c r="P44" s="1"/>
      <c r="Q44" s="1"/>
      <c r="R44" s="1"/>
      <c r="S44" s="1"/>
    </row>
    <row r="45" spans="1:19" ht="15" customHeight="1">
      <c r="A45" s="1"/>
      <c r="B45" s="5" t="s">
        <v>43</v>
      </c>
      <c r="C45" s="16">
        <v>27449</v>
      </c>
      <c r="D45" s="22">
        <f>C45/$C$36*100</f>
        <v>0.060689312881520574</v>
      </c>
      <c r="E45" s="16">
        <v>26573</v>
      </c>
      <c r="F45" s="22">
        <f>E45/$E$36*100</f>
        <v>0.06295951466040008</v>
      </c>
      <c r="G45" s="16">
        <f t="shared" si="5"/>
        <v>876</v>
      </c>
      <c r="H45" s="22">
        <f t="shared" si="6"/>
        <v>3.296579234561397</v>
      </c>
      <c r="I45" s="1"/>
      <c r="J45" s="1"/>
      <c r="K45" s="1"/>
      <c r="L45" s="1"/>
      <c r="M45" s="1"/>
      <c r="N45" s="1"/>
      <c r="O45" s="1"/>
      <c r="P45" s="1"/>
      <c r="Q45" s="1"/>
      <c r="R45" s="1"/>
      <c r="S45" s="1"/>
    </row>
    <row r="46" spans="1:19" ht="15" customHeight="1">
      <c r="A46" s="1"/>
      <c r="B46" s="5" t="s">
        <v>116</v>
      </c>
      <c r="C46" s="16">
        <v>36270627</v>
      </c>
      <c r="D46" s="22">
        <f>C46/$C$36*100</f>
        <v>80.19379323151765</v>
      </c>
      <c r="E46" s="16">
        <v>34161644</v>
      </c>
      <c r="F46" s="22">
        <f>E46/$E$36*100</f>
        <v>80.93931909236323</v>
      </c>
      <c r="G46" s="16">
        <f t="shared" si="5"/>
        <v>2108983</v>
      </c>
      <c r="H46" s="22">
        <f t="shared" si="6"/>
        <v>6.173540711331105</v>
      </c>
      <c r="I46" s="1"/>
      <c r="J46" s="1"/>
      <c r="K46" s="1"/>
      <c r="L46" s="1"/>
      <c r="M46" s="1"/>
      <c r="N46" s="1"/>
      <c r="O46" s="1"/>
      <c r="P46" s="1"/>
      <c r="Q46" s="1"/>
      <c r="R46" s="1"/>
      <c r="S46" s="1"/>
    </row>
    <row r="47" spans="1:19" ht="15" customHeight="1">
      <c r="A47" s="1"/>
      <c r="B47" s="5" t="s">
        <v>45</v>
      </c>
      <c r="C47" s="5" t="s">
        <v>10</v>
      </c>
      <c r="D47" s="22"/>
      <c r="E47" s="32" t="s">
        <v>10</v>
      </c>
      <c r="F47" s="22"/>
      <c r="G47" s="16"/>
      <c r="H47" s="22"/>
      <c r="I47" s="1"/>
      <c r="J47" s="1"/>
      <c r="K47" s="1"/>
      <c r="L47" s="1"/>
      <c r="M47" s="1"/>
      <c r="N47" s="1"/>
      <c r="O47" s="1"/>
      <c r="P47" s="1"/>
      <c r="Q47" s="1"/>
      <c r="R47" s="1"/>
      <c r="S47" s="1"/>
    </row>
    <row r="48" spans="1:19" ht="15" customHeight="1">
      <c r="A48" s="1"/>
      <c r="B48" s="5" t="s">
        <v>46</v>
      </c>
      <c r="C48" s="6" t="s">
        <v>16</v>
      </c>
      <c r="D48" s="6" t="s">
        <v>16</v>
      </c>
      <c r="E48" s="16">
        <v>29</v>
      </c>
      <c r="F48" s="22" t="s">
        <v>16</v>
      </c>
      <c r="G48" s="16">
        <f>0-E48</f>
        <v>-29</v>
      </c>
      <c r="H48" s="22" t="s">
        <v>16</v>
      </c>
      <c r="I48" s="1"/>
      <c r="J48" s="1"/>
      <c r="K48" s="1"/>
      <c r="L48" s="1"/>
      <c r="M48" s="1"/>
      <c r="N48" s="1"/>
      <c r="O48" s="1"/>
      <c r="P48" s="1"/>
      <c r="Q48" s="1"/>
      <c r="R48" s="1"/>
      <c r="S48" s="1"/>
    </row>
    <row r="49" spans="1:19" ht="15" customHeight="1">
      <c r="A49" s="1"/>
      <c r="B49" s="5" t="s">
        <v>117</v>
      </c>
      <c r="C49" s="16">
        <v>1361417</v>
      </c>
      <c r="D49" s="22">
        <f aca="true" t="shared" si="7" ref="D49:D54">C49/$C$36*100</f>
        <v>3.0100718523524024</v>
      </c>
      <c r="E49" s="16">
        <v>1126151</v>
      </c>
      <c r="F49" s="22">
        <f>E49/$E$36*100</f>
        <v>2.66819404637505</v>
      </c>
      <c r="G49" s="16">
        <f aca="true" t="shared" si="8" ref="G49:G54">C49-E49</f>
        <v>235266</v>
      </c>
      <c r="H49" s="22">
        <f aca="true" t="shared" si="9" ref="H49:H54">G49/E49*100</f>
        <v>20.89115935607214</v>
      </c>
      <c r="I49" s="1"/>
      <c r="J49" s="1"/>
      <c r="K49" s="1"/>
      <c r="L49" s="1"/>
      <c r="M49" s="1"/>
      <c r="N49" s="1"/>
      <c r="O49" s="1"/>
      <c r="P49" s="1"/>
      <c r="Q49" s="1"/>
      <c r="R49" s="1"/>
      <c r="S49" s="1"/>
    </row>
    <row r="50" spans="1:19" ht="15" customHeight="1">
      <c r="A50" s="1"/>
      <c r="B50" s="5" t="s">
        <v>48</v>
      </c>
      <c r="C50" s="16">
        <v>337557</v>
      </c>
      <c r="D50" s="22">
        <f t="shared" si="7"/>
        <v>0.7463332867626303</v>
      </c>
      <c r="E50" s="16">
        <v>260765</v>
      </c>
      <c r="F50" s="22">
        <f>E50/$E$36*100</f>
        <v>0.6178315523433269</v>
      </c>
      <c r="G50" s="16">
        <f t="shared" si="8"/>
        <v>76792</v>
      </c>
      <c r="H50" s="22">
        <f t="shared" si="9"/>
        <v>29.448737368895365</v>
      </c>
      <c r="I50" s="1"/>
      <c r="J50" s="1"/>
      <c r="K50" s="1"/>
      <c r="L50" s="1"/>
      <c r="M50" s="1"/>
      <c r="N50" s="1"/>
      <c r="O50" s="1"/>
      <c r="P50" s="1"/>
      <c r="Q50" s="1"/>
      <c r="R50" s="1"/>
      <c r="S50" s="1"/>
    </row>
    <row r="51" spans="1:19" ht="15" customHeight="1">
      <c r="A51" s="1"/>
      <c r="B51" s="5" t="s">
        <v>49</v>
      </c>
      <c r="C51" s="16">
        <v>50408</v>
      </c>
      <c r="D51" s="22">
        <f t="shared" si="7"/>
        <v>0.11145130546583441</v>
      </c>
      <c r="E51" s="16">
        <v>50920</v>
      </c>
      <c r="F51" s="22">
        <f>E51/$E$36*100</f>
        <v>0.12064495866133187</v>
      </c>
      <c r="G51" s="16">
        <f t="shared" si="8"/>
        <v>-512</v>
      </c>
      <c r="H51" s="22">
        <f t="shared" si="9"/>
        <v>-1.0054988216810683</v>
      </c>
      <c r="I51" s="1"/>
      <c r="J51" s="1"/>
      <c r="K51" s="1"/>
      <c r="L51" s="1"/>
      <c r="M51" s="1"/>
      <c r="N51" s="1"/>
      <c r="O51" s="1"/>
      <c r="P51" s="1"/>
      <c r="Q51" s="1"/>
      <c r="R51" s="1"/>
      <c r="S51" s="1"/>
    </row>
    <row r="52" spans="1:19" ht="15" customHeight="1">
      <c r="A52" s="1"/>
      <c r="B52" s="5" t="s">
        <v>50</v>
      </c>
      <c r="C52" s="16">
        <v>65534</v>
      </c>
      <c r="D52" s="22">
        <f t="shared" si="7"/>
        <v>0.14489465664969833</v>
      </c>
      <c r="E52" s="16">
        <v>64747</v>
      </c>
      <c r="F52" s="22">
        <f>E52/$E$36*100-0.1</f>
        <v>0.05340532479271906</v>
      </c>
      <c r="G52" s="16">
        <f t="shared" si="8"/>
        <v>787</v>
      </c>
      <c r="H52" s="22">
        <f t="shared" si="9"/>
        <v>1.215500332061717</v>
      </c>
      <c r="I52" s="1"/>
      <c r="J52" s="1"/>
      <c r="K52" s="1"/>
      <c r="L52" s="1"/>
      <c r="M52" s="1"/>
      <c r="N52" s="1"/>
      <c r="O52" s="1"/>
      <c r="P52" s="1"/>
      <c r="Q52" s="1"/>
      <c r="R52" s="1"/>
      <c r="S52" s="1"/>
    </row>
    <row r="53" spans="1:19" ht="15" customHeight="1">
      <c r="A53" s="1"/>
      <c r="B53" s="7" t="s">
        <v>275</v>
      </c>
      <c r="C53" s="18">
        <v>1049007</v>
      </c>
      <c r="D53" s="22">
        <f t="shared" si="7"/>
        <v>2.319338192207558</v>
      </c>
      <c r="E53" s="16">
        <v>1110593</v>
      </c>
      <c r="F53" s="22">
        <f>E53/$E$36*100</f>
        <v>2.6313324150542923</v>
      </c>
      <c r="G53" s="16">
        <f t="shared" si="8"/>
        <v>-61586</v>
      </c>
      <c r="H53" s="22">
        <f t="shared" si="9"/>
        <v>-5.5453257854137386</v>
      </c>
      <c r="I53" s="1"/>
      <c r="J53" s="1"/>
      <c r="K53" s="1"/>
      <c r="L53" s="1"/>
      <c r="M53" s="1"/>
      <c r="N53" s="1"/>
      <c r="O53" s="1"/>
      <c r="P53" s="1"/>
      <c r="Q53" s="1"/>
      <c r="R53" s="1"/>
      <c r="S53" s="1"/>
    </row>
    <row r="54" spans="1:19" ht="15" customHeight="1">
      <c r="A54" s="1"/>
      <c r="B54" s="9" t="s">
        <v>119</v>
      </c>
      <c r="C54" s="20">
        <v>42499881</v>
      </c>
      <c r="D54" s="28">
        <f t="shared" si="7"/>
        <v>93.96657712253239</v>
      </c>
      <c r="E54" s="20">
        <v>39708660</v>
      </c>
      <c r="F54" s="28">
        <f>E54/$E$36*100</f>
        <v>94.08188617825772</v>
      </c>
      <c r="G54" s="20">
        <f t="shared" si="8"/>
        <v>2791221</v>
      </c>
      <c r="H54" s="28">
        <f t="shared" si="9"/>
        <v>7.029250042685903</v>
      </c>
      <c r="I54" s="1"/>
      <c r="J54" s="1"/>
      <c r="K54" s="1"/>
      <c r="L54" s="1"/>
      <c r="M54" s="1"/>
      <c r="N54" s="1"/>
      <c r="O54" s="1"/>
      <c r="P54" s="1"/>
      <c r="Q54" s="1"/>
      <c r="R54" s="1"/>
      <c r="S54" s="1"/>
    </row>
    <row r="55" spans="1:19" ht="15" customHeight="1">
      <c r="A55" s="1"/>
      <c r="B55" s="4" t="s">
        <v>53</v>
      </c>
      <c r="C55" s="4" t="s">
        <v>10</v>
      </c>
      <c r="D55" s="22"/>
      <c r="E55" s="16"/>
      <c r="F55" s="25" t="s">
        <v>266</v>
      </c>
      <c r="G55" s="4" t="s">
        <v>10</v>
      </c>
      <c r="H55" s="22"/>
      <c r="I55" s="1"/>
      <c r="J55" s="1"/>
      <c r="K55" s="1"/>
      <c r="L55" s="1"/>
      <c r="M55" s="1"/>
      <c r="N55" s="1"/>
      <c r="O55" s="1"/>
      <c r="P55" s="1"/>
      <c r="Q55" s="1"/>
      <c r="R55" s="1"/>
      <c r="S55" s="1"/>
    </row>
    <row r="56" spans="1:19" ht="15" customHeight="1">
      <c r="A56" s="1"/>
      <c r="B56" s="5" t="s">
        <v>120</v>
      </c>
      <c r="C56" s="16">
        <v>1515816</v>
      </c>
      <c r="D56" s="22">
        <f>C56/$C$36*100-0.1</f>
        <v>3.2514456444611817</v>
      </c>
      <c r="E56" s="16">
        <v>1405532</v>
      </c>
      <c r="F56" s="22">
        <f>E56/$E$36*100</f>
        <v>3.330132561609959</v>
      </c>
      <c r="G56" s="16">
        <f aca="true" t="shared" si="10" ref="G56:G62">C56-E56</f>
        <v>110284</v>
      </c>
      <c r="H56" s="22">
        <f>G56/E56*100</f>
        <v>7.846423987500819</v>
      </c>
      <c r="I56" s="1"/>
      <c r="J56" s="1"/>
      <c r="K56" s="1"/>
      <c r="L56" s="1"/>
      <c r="M56" s="1"/>
      <c r="N56" s="1"/>
      <c r="O56" s="1"/>
      <c r="P56" s="1"/>
      <c r="Q56" s="1"/>
      <c r="R56" s="1"/>
      <c r="S56" s="1"/>
    </row>
    <row r="57" spans="1:19" ht="15" customHeight="1">
      <c r="A57" s="1"/>
      <c r="B57" s="5" t="s">
        <v>55</v>
      </c>
      <c r="C57" s="16">
        <v>400088</v>
      </c>
      <c r="D57" s="22">
        <f>C57/$C$36*100</f>
        <v>0.884588357030923</v>
      </c>
      <c r="E57" s="16">
        <v>377440</v>
      </c>
      <c r="F57" s="22">
        <f>E57/$E$36*100</f>
        <v>0.8942700942092127</v>
      </c>
      <c r="G57" s="16">
        <f t="shared" si="10"/>
        <v>22648</v>
      </c>
      <c r="H57" s="22">
        <f>G57/E57*100</f>
        <v>6.000423908435778</v>
      </c>
      <c r="I57" s="1"/>
      <c r="J57" s="1"/>
      <c r="K57" s="1"/>
      <c r="L57" s="1"/>
      <c r="M57" s="1"/>
      <c r="N57" s="1"/>
      <c r="O57" s="1"/>
      <c r="P57" s="1"/>
      <c r="Q57" s="1"/>
      <c r="R57" s="1"/>
      <c r="S57" s="1"/>
    </row>
    <row r="58" spans="1:19" ht="15" customHeight="1">
      <c r="A58" s="1"/>
      <c r="B58" s="5" t="s">
        <v>56</v>
      </c>
      <c r="C58" s="16">
        <v>760638</v>
      </c>
      <c r="D58" s="22">
        <f>C58/$C$36*100</f>
        <v>1.6817588098500509</v>
      </c>
      <c r="E58" s="16">
        <v>675088</v>
      </c>
      <c r="F58" s="22">
        <f>E58/$E$36*100</f>
        <v>1.5994886852466854</v>
      </c>
      <c r="G58" s="16">
        <f t="shared" si="10"/>
        <v>85550</v>
      </c>
      <c r="H58" s="22">
        <f>G58/E58*100</f>
        <v>12.672421965728912</v>
      </c>
      <c r="I58" s="1"/>
      <c r="J58" s="1"/>
      <c r="K58" s="1"/>
      <c r="L58" s="1"/>
      <c r="M58" s="1"/>
      <c r="N58" s="1"/>
      <c r="O58" s="1"/>
      <c r="P58" s="1"/>
      <c r="Q58" s="1"/>
      <c r="R58" s="1"/>
      <c r="S58" s="1"/>
    </row>
    <row r="59" spans="1:19" ht="15" customHeight="1">
      <c r="A59" s="1"/>
      <c r="B59" s="5" t="s">
        <v>267</v>
      </c>
      <c r="C59" s="15">
        <v>-804</v>
      </c>
      <c r="D59" s="6" t="s">
        <v>16</v>
      </c>
      <c r="E59" s="16">
        <v>-910</v>
      </c>
      <c r="F59" s="22" t="s">
        <v>16</v>
      </c>
      <c r="G59" s="16">
        <f t="shared" si="10"/>
        <v>106</v>
      </c>
      <c r="H59" s="22" t="s">
        <v>16</v>
      </c>
      <c r="I59" s="1"/>
      <c r="J59" s="1"/>
      <c r="K59" s="1"/>
      <c r="L59" s="1"/>
      <c r="M59" s="1"/>
      <c r="N59" s="1"/>
      <c r="O59" s="1"/>
      <c r="P59" s="1"/>
      <c r="Q59" s="1"/>
      <c r="R59" s="1"/>
      <c r="S59" s="1"/>
    </row>
    <row r="60" spans="1:19" ht="15" customHeight="1">
      <c r="A60" s="1"/>
      <c r="B60" s="7" t="s">
        <v>276</v>
      </c>
      <c r="C60" s="18">
        <v>53102</v>
      </c>
      <c r="D60" s="22">
        <f>C60/$C$36*100</f>
        <v>0.11740769764415845</v>
      </c>
      <c r="E60" s="16">
        <v>40678</v>
      </c>
      <c r="F60" s="22">
        <f>E60/$E$36*100</f>
        <v>0.0963785472982258</v>
      </c>
      <c r="G60" s="16">
        <f t="shared" si="10"/>
        <v>12424</v>
      </c>
      <c r="H60" s="22">
        <f>G60/E60*100</f>
        <v>30.542307881410096</v>
      </c>
      <c r="I60" s="1"/>
      <c r="J60" s="1"/>
      <c r="K60" s="1"/>
      <c r="L60" s="1"/>
      <c r="M60" s="1"/>
      <c r="N60" s="1"/>
      <c r="O60" s="1"/>
      <c r="P60" s="1"/>
      <c r="Q60" s="1"/>
      <c r="R60" s="1"/>
      <c r="S60" s="1"/>
    </row>
    <row r="61" spans="1:19" ht="15" customHeight="1">
      <c r="A61" s="1"/>
      <c r="B61" s="9" t="s">
        <v>277</v>
      </c>
      <c r="C61" s="20">
        <v>2728840</v>
      </c>
      <c r="D61" s="28">
        <f>C61/$C$36*100</f>
        <v>6.033422877467616</v>
      </c>
      <c r="E61" s="20">
        <v>2497828</v>
      </c>
      <c r="F61" s="28">
        <f>E61/$E$36*100</f>
        <v>5.9181138217422875</v>
      </c>
      <c r="G61" s="20">
        <f t="shared" si="10"/>
        <v>231012</v>
      </c>
      <c r="H61" s="28">
        <f>G61/E61*100</f>
        <v>9.248515109927505</v>
      </c>
      <c r="I61" s="1"/>
      <c r="J61" s="1"/>
      <c r="K61" s="1"/>
      <c r="L61" s="1"/>
      <c r="M61" s="1"/>
      <c r="N61" s="1"/>
      <c r="O61" s="1"/>
      <c r="P61" s="1"/>
      <c r="Q61" s="1"/>
      <c r="R61" s="1"/>
      <c r="S61" s="1"/>
    </row>
    <row r="62" spans="1:19" ht="15" customHeight="1">
      <c r="A62" s="1"/>
      <c r="B62" s="9" t="s">
        <v>122</v>
      </c>
      <c r="C62" s="20">
        <v>45228721</v>
      </c>
      <c r="D62" s="28">
        <f>C62/$C$36*100</f>
        <v>100</v>
      </c>
      <c r="E62" s="20">
        <v>42206488</v>
      </c>
      <c r="F62" s="28">
        <f>E62/$E$36*100</f>
        <v>100</v>
      </c>
      <c r="G62" s="20">
        <f t="shared" si="10"/>
        <v>3022233</v>
      </c>
      <c r="H62" s="28">
        <f>G62/E62*100</f>
        <v>7.160588675371427</v>
      </c>
      <c r="I62" s="1"/>
      <c r="J62" s="1"/>
      <c r="K62" s="1"/>
      <c r="L62" s="1"/>
      <c r="M62" s="1"/>
      <c r="N62" s="1"/>
      <c r="O62" s="1"/>
      <c r="P62" s="1"/>
      <c r="Q62" s="1"/>
      <c r="R62" s="1"/>
      <c r="S62" s="1"/>
    </row>
    <row r="63" spans="1:19" ht="15" customHeight="1">
      <c r="A63" s="1"/>
      <c r="B63" s="1" t="s">
        <v>268</v>
      </c>
      <c r="C63" s="1"/>
      <c r="D63" s="23"/>
      <c r="E63" s="1"/>
      <c r="F63" s="23"/>
      <c r="G63" s="1"/>
      <c r="H63" s="23"/>
      <c r="I63" s="1"/>
      <c r="J63" s="1"/>
      <c r="K63" s="1"/>
      <c r="L63" s="1"/>
      <c r="M63" s="1"/>
      <c r="N63" s="1"/>
      <c r="O63" s="1"/>
      <c r="P63" s="1"/>
      <c r="Q63" s="1"/>
      <c r="R63" s="1"/>
      <c r="S63" s="1"/>
    </row>
    <row r="64" spans="1:19" ht="15" customHeight="1">
      <c r="A64" s="1"/>
      <c r="B64" s="1" t="s">
        <v>269</v>
      </c>
      <c r="C64" s="1"/>
      <c r="D64" s="23"/>
      <c r="E64" s="1"/>
      <c r="F64" s="23"/>
      <c r="G64" s="1"/>
      <c r="H64" s="23"/>
      <c r="I64" s="1"/>
      <c r="J64" s="1"/>
      <c r="K64" s="1"/>
      <c r="L64" s="1"/>
      <c r="M64" s="1"/>
      <c r="N64" s="1"/>
      <c r="O64" s="1"/>
      <c r="P64" s="1"/>
      <c r="Q64" s="1"/>
      <c r="R64" s="1"/>
      <c r="S64" s="1"/>
    </row>
    <row r="65" spans="1:19" ht="15" customHeight="1">
      <c r="A65" s="1"/>
      <c r="B65" s="1"/>
      <c r="C65" s="1"/>
      <c r="D65" s="23"/>
      <c r="E65" s="1"/>
      <c r="F65" s="23"/>
      <c r="G65" s="1"/>
      <c r="H65" s="23"/>
      <c r="I65" s="1"/>
      <c r="J65" s="1"/>
      <c r="K65" s="1"/>
      <c r="L65" s="1"/>
      <c r="M65" s="1"/>
      <c r="N65" s="1"/>
      <c r="O65" s="1"/>
      <c r="P65" s="1"/>
      <c r="Q65" s="1"/>
      <c r="R65" s="1"/>
      <c r="S65" s="1"/>
    </row>
    <row r="66" spans="1:19" ht="15" customHeight="1">
      <c r="A66" s="1"/>
      <c r="B66" s="1"/>
      <c r="C66" s="31"/>
      <c r="D66" s="46"/>
      <c r="E66" s="31"/>
      <c r="F66" s="46"/>
      <c r="G66" s="31"/>
      <c r="H66" s="46"/>
      <c r="I66" s="1"/>
      <c r="J66" s="1"/>
      <c r="K66" s="1"/>
      <c r="L66" s="1"/>
      <c r="M66" s="1"/>
      <c r="N66" s="1"/>
      <c r="O66" s="1"/>
      <c r="P66" s="1"/>
      <c r="Q66" s="1"/>
      <c r="R66" s="1"/>
      <c r="S66" s="1"/>
    </row>
    <row r="67" spans="1:19" ht="15" customHeight="1">
      <c r="A67" s="1"/>
      <c r="B67" s="1"/>
      <c r="C67" s="31"/>
      <c r="D67" s="46"/>
      <c r="E67" s="31"/>
      <c r="F67" s="46"/>
      <c r="G67" s="31"/>
      <c r="H67" s="46"/>
      <c r="I67" s="1"/>
      <c r="J67" s="1"/>
      <c r="K67" s="1"/>
      <c r="L67" s="1"/>
      <c r="M67" s="1"/>
      <c r="N67" s="1"/>
      <c r="O67" s="1"/>
      <c r="P67" s="1"/>
      <c r="Q67" s="1"/>
      <c r="R67" s="1"/>
      <c r="S67" s="1"/>
    </row>
    <row r="68" spans="1:19" ht="15" customHeight="1">
      <c r="A68" s="1"/>
      <c r="B68" s="1"/>
      <c r="C68" s="31"/>
      <c r="D68" s="46"/>
      <c r="E68" s="31"/>
      <c r="F68" s="46"/>
      <c r="G68" s="31"/>
      <c r="H68" s="46"/>
      <c r="I68" s="1"/>
      <c r="J68" s="1"/>
      <c r="K68" s="1"/>
      <c r="L68" s="1"/>
      <c r="M68" s="1"/>
      <c r="N68" s="1"/>
      <c r="O68" s="1"/>
      <c r="P68" s="1"/>
      <c r="Q68" s="1"/>
      <c r="R68" s="1"/>
      <c r="S68" s="1"/>
    </row>
    <row r="69" spans="1:19" ht="15" customHeight="1">
      <c r="A69" s="1"/>
      <c r="B69" s="1"/>
      <c r="C69" s="31"/>
      <c r="D69" s="46"/>
      <c r="E69" s="31"/>
      <c r="F69" s="46"/>
      <c r="G69" s="31"/>
      <c r="H69" s="46"/>
      <c r="I69" s="1"/>
      <c r="J69" s="1"/>
      <c r="K69" s="1"/>
      <c r="L69" s="1"/>
      <c r="M69" s="1"/>
      <c r="N69" s="1"/>
      <c r="O69" s="1"/>
      <c r="P69" s="1"/>
      <c r="Q69" s="1"/>
      <c r="R69" s="1"/>
      <c r="S69" s="1"/>
    </row>
    <row r="70" spans="1:19" ht="15" customHeight="1">
      <c r="A70" s="1"/>
      <c r="B70" s="1"/>
      <c r="C70" s="31"/>
      <c r="D70" s="46"/>
      <c r="E70" s="31"/>
      <c r="F70" s="46"/>
      <c r="G70" s="31"/>
      <c r="H70" s="46"/>
      <c r="I70" s="1"/>
      <c r="J70" s="1"/>
      <c r="K70" s="1"/>
      <c r="L70" s="1"/>
      <c r="M70" s="1"/>
      <c r="N70" s="1"/>
      <c r="O70" s="1"/>
      <c r="P70" s="1"/>
      <c r="Q70" s="1"/>
      <c r="R70" s="1"/>
      <c r="S70" s="1"/>
    </row>
    <row r="71" spans="1:19" ht="15" customHeight="1">
      <c r="A71" s="1"/>
      <c r="B71" s="1"/>
      <c r="C71" s="31"/>
      <c r="D71" s="46"/>
      <c r="E71" s="31"/>
      <c r="F71" s="46"/>
      <c r="G71" s="31"/>
      <c r="H71" s="46"/>
      <c r="I71" s="1"/>
      <c r="J71" s="1"/>
      <c r="K71" s="1"/>
      <c r="L71" s="1"/>
      <c r="M71" s="1"/>
      <c r="N71" s="1"/>
      <c r="O71" s="1"/>
      <c r="P71" s="1"/>
      <c r="Q71" s="1"/>
      <c r="R71" s="1"/>
      <c r="S71" s="1"/>
    </row>
    <row r="72" spans="1:19" ht="15" customHeight="1">
      <c r="A72" s="1"/>
      <c r="B72" s="1"/>
      <c r="C72" s="31"/>
      <c r="D72" s="46"/>
      <c r="E72" s="31"/>
      <c r="F72" s="46"/>
      <c r="G72" s="31"/>
      <c r="H72" s="46"/>
      <c r="I72" s="1"/>
      <c r="J72" s="1"/>
      <c r="K72" s="1"/>
      <c r="L72" s="1"/>
      <c r="M72" s="1"/>
      <c r="N72" s="1"/>
      <c r="O72" s="1"/>
      <c r="P72" s="1"/>
      <c r="Q72" s="1"/>
      <c r="R72" s="1"/>
      <c r="S72" s="1"/>
    </row>
    <row r="73" spans="1:19" ht="15" customHeight="1">
      <c r="A73" s="1"/>
      <c r="B73" s="1"/>
      <c r="C73" s="31"/>
      <c r="D73" s="46"/>
      <c r="E73" s="31"/>
      <c r="F73" s="46"/>
      <c r="G73" s="31"/>
      <c r="H73" s="46"/>
      <c r="I73" s="1"/>
      <c r="J73" s="1"/>
      <c r="K73" s="1"/>
      <c r="L73" s="1"/>
      <c r="M73" s="1"/>
      <c r="N73" s="1"/>
      <c r="O73" s="1"/>
      <c r="P73" s="1"/>
      <c r="Q73" s="1"/>
      <c r="R73" s="1"/>
      <c r="S73" s="1"/>
    </row>
    <row r="74" spans="1:19" ht="15" customHeight="1">
      <c r="A74" s="1"/>
      <c r="B74" s="1"/>
      <c r="C74" s="1"/>
      <c r="D74" s="23"/>
      <c r="E74" s="1"/>
      <c r="F74" s="23"/>
      <c r="G74" s="1"/>
      <c r="H74" s="23"/>
      <c r="I74" s="1"/>
      <c r="J74" s="1"/>
      <c r="K74" s="1"/>
      <c r="L74" s="1"/>
      <c r="M74" s="1"/>
      <c r="N74" s="1"/>
      <c r="O74" s="1"/>
      <c r="P74" s="1"/>
      <c r="Q74" s="1"/>
      <c r="R74" s="1"/>
      <c r="S74" s="1"/>
    </row>
    <row r="75" spans="1:19" ht="15" customHeight="1">
      <c r="A75" s="1"/>
      <c r="B75" s="1"/>
      <c r="C75" s="1"/>
      <c r="D75" s="23"/>
      <c r="E75" s="1"/>
      <c r="F75" s="23"/>
      <c r="G75" s="1"/>
      <c r="H75" s="23"/>
      <c r="I75" s="1"/>
      <c r="J75" s="1"/>
      <c r="K75" s="1"/>
      <c r="L75" s="1"/>
      <c r="M75" s="1"/>
      <c r="N75" s="1"/>
      <c r="O75" s="1"/>
      <c r="P75" s="1"/>
      <c r="Q75" s="1"/>
      <c r="R75" s="1"/>
      <c r="S75" s="1"/>
    </row>
    <row r="76" spans="1:19" ht="15" customHeight="1">
      <c r="A76" s="1"/>
      <c r="B76" s="1"/>
      <c r="C76" s="1"/>
      <c r="D76" s="23"/>
      <c r="E76" s="1"/>
      <c r="F76" s="23"/>
      <c r="G76" s="1"/>
      <c r="H76" s="23"/>
      <c r="I76" s="1"/>
      <c r="J76" s="1"/>
      <c r="K76" s="1"/>
      <c r="L76" s="1"/>
      <c r="M76" s="1"/>
      <c r="N76" s="1"/>
      <c r="O76" s="1"/>
      <c r="P76" s="1"/>
      <c r="Q76" s="1"/>
      <c r="R76" s="1"/>
      <c r="S76" s="1"/>
    </row>
    <row r="77" spans="1:19" ht="15" customHeight="1">
      <c r="A77" s="1"/>
      <c r="B77" s="1"/>
      <c r="C77" s="1"/>
      <c r="D77" s="23"/>
      <c r="E77" s="1"/>
      <c r="F77" s="23"/>
      <c r="G77" s="1"/>
      <c r="H77" s="23"/>
      <c r="I77" s="1"/>
      <c r="J77" s="1"/>
      <c r="K77" s="1"/>
      <c r="L77" s="1"/>
      <c r="M77" s="1"/>
      <c r="N77" s="1"/>
      <c r="O77" s="1"/>
      <c r="P77" s="1"/>
      <c r="Q77" s="1"/>
      <c r="R77" s="1"/>
      <c r="S77" s="1"/>
    </row>
    <row r="78" spans="1:19" ht="15" customHeight="1">
      <c r="A78" s="1"/>
      <c r="B78" s="1"/>
      <c r="C78" s="1"/>
      <c r="D78" s="23"/>
      <c r="E78" s="1"/>
      <c r="F78" s="23"/>
      <c r="G78" s="1"/>
      <c r="H78" s="23"/>
      <c r="I78" s="1"/>
      <c r="J78" s="1"/>
      <c r="K78" s="1"/>
      <c r="L78" s="1"/>
      <c r="M78" s="1"/>
      <c r="N78" s="1"/>
      <c r="O78" s="1"/>
      <c r="P78" s="1"/>
      <c r="Q78" s="1"/>
      <c r="R78" s="1"/>
      <c r="S78" s="1"/>
    </row>
    <row r="79" spans="1:19" ht="15" customHeight="1">
      <c r="A79" s="1"/>
      <c r="B79" s="1"/>
      <c r="C79" s="1"/>
      <c r="D79" s="23"/>
      <c r="E79" s="1"/>
      <c r="F79" s="23"/>
      <c r="G79" s="1"/>
      <c r="H79" s="23"/>
      <c r="I79" s="1"/>
      <c r="J79" s="1"/>
      <c r="K79" s="1"/>
      <c r="L79" s="1"/>
      <c r="M79" s="1"/>
      <c r="N79" s="1"/>
      <c r="O79" s="1"/>
      <c r="P79" s="1"/>
      <c r="Q79" s="1"/>
      <c r="R79" s="1"/>
      <c r="S79" s="1"/>
    </row>
    <row r="80" spans="1:19" ht="15" customHeight="1">
      <c r="A80" s="1"/>
      <c r="B80" s="1"/>
      <c r="C80" s="1"/>
      <c r="D80" s="23"/>
      <c r="E80" s="1"/>
      <c r="F80" s="23"/>
      <c r="G80" s="1"/>
      <c r="H80" s="23"/>
      <c r="I80" s="1"/>
      <c r="J80" s="1"/>
      <c r="K80" s="1"/>
      <c r="L80" s="1"/>
      <c r="M80" s="1"/>
      <c r="N80" s="1"/>
      <c r="O80" s="1"/>
      <c r="P80" s="1"/>
      <c r="Q80" s="1"/>
      <c r="R80" s="1"/>
      <c r="S80" s="1"/>
    </row>
  </sheetData>
  <sheetProtection/>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dimension ref="A1:S50"/>
  <sheetViews>
    <sheetView zoomScalePageLayoutView="0" workbookViewId="0" topLeftCell="A1">
      <selection activeCell="K31" sqref="K31"/>
    </sheetView>
  </sheetViews>
  <sheetFormatPr defaultColWidth="9.00390625" defaultRowHeight="16.5"/>
  <cols>
    <col min="1" max="1" width="4.625" style="0" customWidth="1"/>
    <col min="2" max="2" width="26.625" style="0" customWidth="1"/>
    <col min="3" max="3" width="12.625" style="0" customWidth="1"/>
    <col min="4" max="4" width="8.625" style="29" customWidth="1"/>
    <col min="5" max="5" width="12.625" style="0" customWidth="1"/>
    <col min="6" max="6" width="8.625" style="29" customWidth="1"/>
    <col min="7" max="7" width="11.625" style="0" customWidth="1"/>
    <col min="8" max="8" width="9.625" style="29" customWidth="1"/>
    <col min="9" max="9" width="2.625" style="0" customWidth="1"/>
    <col min="10" max="19" width="12.625" style="0" customWidth="1"/>
  </cols>
  <sheetData>
    <row r="1" spans="1:19" ht="60" customHeight="1">
      <c r="A1" s="1"/>
      <c r="B1" s="1"/>
      <c r="C1" s="1"/>
      <c r="D1" s="23"/>
      <c r="E1" s="1"/>
      <c r="F1" s="23"/>
      <c r="G1" s="1"/>
      <c r="H1" s="23"/>
      <c r="I1" s="1"/>
      <c r="J1" s="1"/>
      <c r="K1" s="1"/>
      <c r="L1" s="1"/>
      <c r="M1" s="1"/>
      <c r="N1" s="1"/>
      <c r="O1" s="1"/>
      <c r="P1" s="1"/>
      <c r="Q1" s="1"/>
      <c r="R1" s="1"/>
      <c r="S1" s="1"/>
    </row>
    <row r="2" spans="1:19" ht="27.75" customHeight="1">
      <c r="A2" s="1"/>
      <c r="B2" s="1"/>
      <c r="C2" s="1"/>
      <c r="D2" s="23"/>
      <c r="E2" s="1"/>
      <c r="F2" s="23"/>
      <c r="G2" s="1"/>
      <c r="H2" s="23"/>
      <c r="I2" s="1"/>
      <c r="J2" s="1"/>
      <c r="K2" s="1"/>
      <c r="L2" s="1"/>
      <c r="M2" s="1"/>
      <c r="N2" s="1"/>
      <c r="O2" s="1"/>
      <c r="P2" s="1"/>
      <c r="Q2" s="1"/>
      <c r="R2" s="1"/>
      <c r="S2" s="1"/>
    </row>
    <row r="3" spans="1:19" ht="25.5" customHeight="1">
      <c r="A3" s="1"/>
      <c r="B3" s="2" t="s">
        <v>250</v>
      </c>
      <c r="C3" s="1"/>
      <c r="D3" s="23"/>
      <c r="E3" s="1"/>
      <c r="F3" s="23"/>
      <c r="G3" s="1"/>
      <c r="H3" s="23"/>
      <c r="I3" s="1"/>
      <c r="J3" s="1"/>
      <c r="K3" s="1"/>
      <c r="L3" s="1"/>
      <c r="M3" s="1"/>
      <c r="N3" s="1"/>
      <c r="O3" s="1"/>
      <c r="P3" s="1"/>
      <c r="Q3" s="1"/>
      <c r="R3" s="1"/>
      <c r="S3" s="1"/>
    </row>
    <row r="4" spans="1:19" ht="15.75" customHeight="1">
      <c r="A4" s="1"/>
      <c r="B4" s="1"/>
      <c r="C4" s="1"/>
      <c r="D4" s="23"/>
      <c r="E4" s="1"/>
      <c r="F4" s="23"/>
      <c r="G4" s="65" t="s">
        <v>2</v>
      </c>
      <c r="H4" s="65"/>
      <c r="I4" s="1"/>
      <c r="J4" s="1"/>
      <c r="K4" s="1"/>
      <c r="L4" s="1"/>
      <c r="M4" s="1"/>
      <c r="N4" s="1"/>
      <c r="O4" s="1"/>
      <c r="P4" s="1"/>
      <c r="Q4" s="1"/>
      <c r="R4" s="1"/>
      <c r="S4" s="1"/>
    </row>
    <row r="5" spans="1:19" ht="19.5" customHeight="1">
      <c r="A5" s="1"/>
      <c r="B5" s="4"/>
      <c r="C5" s="64" t="s">
        <v>67</v>
      </c>
      <c r="D5" s="64"/>
      <c r="E5" s="64" t="s">
        <v>68</v>
      </c>
      <c r="F5" s="64"/>
      <c r="G5" s="64" t="s">
        <v>5</v>
      </c>
      <c r="H5" s="64"/>
      <c r="I5" s="1"/>
      <c r="J5" s="1"/>
      <c r="K5" s="1"/>
      <c r="L5" s="1"/>
      <c r="M5" s="1"/>
      <c r="N5" s="1"/>
      <c r="O5" s="1"/>
      <c r="P5" s="1"/>
      <c r="Q5" s="1"/>
      <c r="R5" s="1"/>
      <c r="S5" s="1"/>
    </row>
    <row r="6" spans="1:19" ht="19.5" customHeight="1">
      <c r="A6" s="1"/>
      <c r="B6" s="12" t="s">
        <v>125</v>
      </c>
      <c r="C6" s="10" t="s">
        <v>7</v>
      </c>
      <c r="D6" s="24" t="s">
        <v>8</v>
      </c>
      <c r="E6" s="10" t="s">
        <v>7</v>
      </c>
      <c r="F6" s="24" t="s">
        <v>8</v>
      </c>
      <c r="G6" s="10" t="s">
        <v>7</v>
      </c>
      <c r="H6" s="24" t="s">
        <v>8</v>
      </c>
      <c r="I6" s="1"/>
      <c r="J6" s="1"/>
      <c r="K6" s="1"/>
      <c r="L6" s="1"/>
      <c r="M6" s="1"/>
      <c r="N6" s="1"/>
      <c r="O6" s="1"/>
      <c r="P6" s="1"/>
      <c r="Q6" s="1"/>
      <c r="R6" s="1"/>
      <c r="S6" s="1"/>
    </row>
    <row r="7" spans="1:19" ht="19.5" customHeight="1">
      <c r="A7" s="1"/>
      <c r="B7" s="9" t="s">
        <v>146</v>
      </c>
      <c r="C7" s="20">
        <v>2993</v>
      </c>
      <c r="D7" s="28">
        <v>1.1</v>
      </c>
      <c r="E7" s="20">
        <v>1675</v>
      </c>
      <c r="F7" s="28">
        <f>E7/$E$28*100</f>
        <v>0.6588548120002046</v>
      </c>
      <c r="G7" s="20">
        <f>C7-E7</f>
        <v>1318</v>
      </c>
      <c r="H7" s="28">
        <f>G7/E7*100</f>
        <v>78.6865671641791</v>
      </c>
      <c r="I7" s="1"/>
      <c r="J7" s="1"/>
      <c r="K7" s="1"/>
      <c r="L7" s="1"/>
      <c r="M7" s="1"/>
      <c r="N7" s="1"/>
      <c r="O7" s="1"/>
      <c r="P7" s="1"/>
      <c r="Q7" s="1"/>
      <c r="R7" s="1"/>
      <c r="S7" s="1"/>
    </row>
    <row r="8" spans="1:19" ht="19.5" customHeight="1">
      <c r="A8" s="1"/>
      <c r="B8" s="9" t="s">
        <v>147</v>
      </c>
      <c r="C8" s="20">
        <v>1296</v>
      </c>
      <c r="D8" s="28">
        <v>0.5</v>
      </c>
      <c r="E8" s="20">
        <v>1292</v>
      </c>
      <c r="F8" s="28">
        <f aca="true" t="shared" si="0" ref="F8:F28">E8/$E$28*100</f>
        <v>0.5082032340920981</v>
      </c>
      <c r="G8" s="20">
        <f aca="true" t="shared" si="1" ref="G8:G28">C8-E8</f>
        <v>4</v>
      </c>
      <c r="H8" s="28">
        <f aca="true" t="shared" si="2" ref="H8:H28">G8/E8*100</f>
        <v>0.30959752321981426</v>
      </c>
      <c r="I8" s="1"/>
      <c r="J8" s="1"/>
      <c r="K8" s="1"/>
      <c r="L8" s="1"/>
      <c r="M8" s="1"/>
      <c r="N8" s="1"/>
      <c r="O8" s="1"/>
      <c r="P8" s="1"/>
      <c r="Q8" s="1"/>
      <c r="R8" s="1"/>
      <c r="S8" s="1"/>
    </row>
    <row r="9" spans="1:19" ht="19.5" customHeight="1">
      <c r="A9" s="1"/>
      <c r="B9" s="9" t="s">
        <v>148</v>
      </c>
      <c r="C9" s="20">
        <v>3338</v>
      </c>
      <c r="D9" s="28">
        <v>1.2</v>
      </c>
      <c r="E9" s="20">
        <v>4512</v>
      </c>
      <c r="F9" s="28">
        <f t="shared" si="0"/>
        <v>1.774777857758163</v>
      </c>
      <c r="G9" s="20">
        <f t="shared" si="1"/>
        <v>-1174</v>
      </c>
      <c r="H9" s="28">
        <f t="shared" si="2"/>
        <v>-26.019503546099294</v>
      </c>
      <c r="I9" s="1"/>
      <c r="J9" s="1"/>
      <c r="K9" s="1"/>
      <c r="L9" s="1"/>
      <c r="M9" s="1"/>
      <c r="N9" s="1"/>
      <c r="O9" s="1"/>
      <c r="P9" s="1"/>
      <c r="Q9" s="1"/>
      <c r="R9" s="1"/>
      <c r="S9" s="1"/>
    </row>
    <row r="10" spans="1:19" ht="19.5" customHeight="1">
      <c r="A10" s="1"/>
      <c r="B10" s="9" t="s">
        <v>149</v>
      </c>
      <c r="C10" s="20">
        <v>21493</v>
      </c>
      <c r="D10" s="28">
        <v>7.9</v>
      </c>
      <c r="E10" s="20">
        <v>21383</v>
      </c>
      <c r="F10" s="28">
        <f t="shared" si="0"/>
        <v>8.41092086268679</v>
      </c>
      <c r="G10" s="20">
        <f t="shared" si="1"/>
        <v>110</v>
      </c>
      <c r="H10" s="28">
        <f t="shared" si="2"/>
        <v>0.5144273488285086</v>
      </c>
      <c r="I10" s="1"/>
      <c r="J10" s="1"/>
      <c r="K10" s="1"/>
      <c r="L10" s="1"/>
      <c r="M10" s="1"/>
      <c r="N10" s="1"/>
      <c r="O10" s="1"/>
      <c r="P10" s="1"/>
      <c r="Q10" s="1"/>
      <c r="R10" s="1"/>
      <c r="S10" s="1"/>
    </row>
    <row r="11" spans="1:19" ht="19.5" customHeight="1">
      <c r="A11" s="1"/>
      <c r="B11" s="9" t="s">
        <v>150</v>
      </c>
      <c r="C11" s="20">
        <v>4721</v>
      </c>
      <c r="D11" s="28">
        <v>1.7</v>
      </c>
      <c r="E11" s="20">
        <v>4828</v>
      </c>
      <c r="F11" s="28">
        <f t="shared" si="0"/>
        <v>1.8990752431862612</v>
      </c>
      <c r="G11" s="20">
        <f t="shared" si="1"/>
        <v>-107</v>
      </c>
      <c r="H11" s="28">
        <f t="shared" si="2"/>
        <v>-2.216238608119304</v>
      </c>
      <c r="I11" s="1"/>
      <c r="J11" s="1"/>
      <c r="K11" s="1"/>
      <c r="L11" s="1"/>
      <c r="M11" s="1"/>
      <c r="N11" s="1"/>
      <c r="O11" s="1"/>
      <c r="P11" s="1"/>
      <c r="Q11" s="1"/>
      <c r="R11" s="1"/>
      <c r="S11" s="1"/>
    </row>
    <row r="12" spans="1:19" ht="19.5" customHeight="1">
      <c r="A12" s="1"/>
      <c r="B12" s="9" t="s">
        <v>151</v>
      </c>
      <c r="C12" s="20">
        <v>1087</v>
      </c>
      <c r="D12" s="28">
        <v>0.4</v>
      </c>
      <c r="E12" s="20">
        <v>1281</v>
      </c>
      <c r="F12" s="28">
        <f t="shared" si="0"/>
        <v>0.5038764263714998</v>
      </c>
      <c r="G12" s="20">
        <f t="shared" si="1"/>
        <v>-194</v>
      </c>
      <c r="H12" s="28">
        <f t="shared" si="2"/>
        <v>-15.144418423106949</v>
      </c>
      <c r="I12" s="1"/>
      <c r="J12" s="1"/>
      <c r="K12" s="1"/>
      <c r="L12" s="1"/>
      <c r="M12" s="1"/>
      <c r="N12" s="1"/>
      <c r="O12" s="1"/>
      <c r="P12" s="1"/>
      <c r="Q12" s="1"/>
      <c r="R12" s="1"/>
      <c r="S12" s="1"/>
    </row>
    <row r="13" spans="1:19" ht="19.5" customHeight="1">
      <c r="A13" s="1"/>
      <c r="B13" s="9" t="s">
        <v>152</v>
      </c>
      <c r="C13" s="20">
        <v>1969</v>
      </c>
      <c r="D13" s="28">
        <v>0.7</v>
      </c>
      <c r="E13" s="19">
        <v>277</v>
      </c>
      <c r="F13" s="28">
        <f t="shared" si="0"/>
        <v>0.10895688532779502</v>
      </c>
      <c r="G13" s="20">
        <f t="shared" si="1"/>
        <v>1692</v>
      </c>
      <c r="H13" s="28">
        <f t="shared" si="2"/>
        <v>610.8303249097472</v>
      </c>
      <c r="I13" s="1"/>
      <c r="J13" s="1"/>
      <c r="K13" s="1"/>
      <c r="L13" s="1"/>
      <c r="M13" s="1"/>
      <c r="N13" s="1"/>
      <c r="O13" s="1"/>
      <c r="P13" s="1"/>
      <c r="Q13" s="1"/>
      <c r="R13" s="1"/>
      <c r="S13" s="1"/>
    </row>
    <row r="14" spans="1:19" ht="19.5" customHeight="1">
      <c r="A14" s="1"/>
      <c r="B14" s="9" t="s">
        <v>153</v>
      </c>
      <c r="C14" s="20">
        <v>12324</v>
      </c>
      <c r="D14" s="28">
        <v>4.6</v>
      </c>
      <c r="E14" s="20">
        <v>13245</v>
      </c>
      <c r="F14" s="28">
        <f t="shared" si="0"/>
        <v>5.209869841756841</v>
      </c>
      <c r="G14" s="20">
        <f t="shared" si="1"/>
        <v>-921</v>
      </c>
      <c r="H14" s="28">
        <f t="shared" si="2"/>
        <v>-6.95356738391846</v>
      </c>
      <c r="I14" s="1"/>
      <c r="J14" s="1"/>
      <c r="K14" s="1"/>
      <c r="L14" s="1"/>
      <c r="M14" s="1"/>
      <c r="N14" s="1"/>
      <c r="O14" s="1"/>
      <c r="P14" s="1"/>
      <c r="Q14" s="1"/>
      <c r="R14" s="1"/>
      <c r="S14" s="1"/>
    </row>
    <row r="15" spans="1:19" ht="19.5" customHeight="1">
      <c r="A15" s="1"/>
      <c r="B15" s="9" t="s">
        <v>154</v>
      </c>
      <c r="C15" s="20">
        <v>3841</v>
      </c>
      <c r="D15" s="28">
        <v>1.4</v>
      </c>
      <c r="E15" s="20">
        <v>3726</v>
      </c>
      <c r="F15" s="28">
        <f t="shared" si="0"/>
        <v>1.4656077788135893</v>
      </c>
      <c r="G15" s="20">
        <f t="shared" si="1"/>
        <v>115</v>
      </c>
      <c r="H15" s="28">
        <f t="shared" si="2"/>
        <v>3.0864197530864197</v>
      </c>
      <c r="I15" s="1"/>
      <c r="J15" s="1"/>
      <c r="K15" s="1"/>
      <c r="L15" s="1"/>
      <c r="M15" s="1"/>
      <c r="N15" s="1"/>
      <c r="O15" s="1"/>
      <c r="P15" s="1"/>
      <c r="Q15" s="1"/>
      <c r="R15" s="1"/>
      <c r="S15" s="1"/>
    </row>
    <row r="16" spans="1:19" ht="19.5" customHeight="1">
      <c r="A16" s="1"/>
      <c r="B16" s="9" t="s">
        <v>155</v>
      </c>
      <c r="C16" s="20">
        <v>2782</v>
      </c>
      <c r="D16" s="28">
        <v>1</v>
      </c>
      <c r="E16" s="20">
        <v>3634</v>
      </c>
      <c r="F16" s="28">
        <f t="shared" si="0"/>
        <v>1.4294199324231305</v>
      </c>
      <c r="G16" s="20">
        <f t="shared" si="1"/>
        <v>-852</v>
      </c>
      <c r="H16" s="28">
        <f t="shared" si="2"/>
        <v>-23.44523940561365</v>
      </c>
      <c r="I16" s="1"/>
      <c r="J16" s="1"/>
      <c r="K16" s="1"/>
      <c r="L16" s="1"/>
      <c r="M16" s="1"/>
      <c r="N16" s="1"/>
      <c r="O16" s="1"/>
      <c r="P16" s="1"/>
      <c r="Q16" s="1"/>
      <c r="R16" s="1"/>
      <c r="S16" s="1"/>
    </row>
    <row r="17" spans="1:19" ht="19.5" customHeight="1">
      <c r="A17" s="1"/>
      <c r="B17" s="9" t="s">
        <v>156</v>
      </c>
      <c r="C17" s="20">
        <v>3458</v>
      </c>
      <c r="D17" s="28">
        <v>1.3</v>
      </c>
      <c r="E17" s="20">
        <v>3342</v>
      </c>
      <c r="F17" s="28">
        <f t="shared" si="0"/>
        <v>1.3145628547490649</v>
      </c>
      <c r="G17" s="20">
        <f t="shared" si="1"/>
        <v>116</v>
      </c>
      <c r="H17" s="28">
        <f t="shared" si="2"/>
        <v>3.4709754637941357</v>
      </c>
      <c r="I17" s="1"/>
      <c r="J17" s="1"/>
      <c r="K17" s="1"/>
      <c r="L17" s="1"/>
      <c r="M17" s="1"/>
      <c r="N17" s="1"/>
      <c r="O17" s="1"/>
      <c r="P17" s="1"/>
      <c r="Q17" s="1"/>
      <c r="R17" s="1"/>
      <c r="S17" s="1"/>
    </row>
    <row r="18" spans="1:19" ht="19.5" customHeight="1">
      <c r="A18" s="1"/>
      <c r="B18" s="9" t="s">
        <v>157</v>
      </c>
      <c r="C18" s="20">
        <v>4720</v>
      </c>
      <c r="D18" s="28">
        <v>1.7</v>
      </c>
      <c r="E18" s="20">
        <v>4004</v>
      </c>
      <c r="F18" s="28">
        <f t="shared" si="0"/>
        <v>1.5749580102978025</v>
      </c>
      <c r="G18" s="20">
        <f t="shared" si="1"/>
        <v>716</v>
      </c>
      <c r="H18" s="28">
        <f t="shared" si="2"/>
        <v>17.882117882117882</v>
      </c>
      <c r="I18" s="1"/>
      <c r="J18" s="1"/>
      <c r="K18" s="1"/>
      <c r="L18" s="1"/>
      <c r="M18" s="1"/>
      <c r="N18" s="1"/>
      <c r="O18" s="1"/>
      <c r="P18" s="1"/>
      <c r="Q18" s="1"/>
      <c r="R18" s="1"/>
      <c r="S18" s="1"/>
    </row>
    <row r="19" spans="1:19" ht="19.5" customHeight="1">
      <c r="A19" s="1"/>
      <c r="B19" s="9" t="s">
        <v>158</v>
      </c>
      <c r="C19" s="20">
        <v>6145</v>
      </c>
      <c r="D19" s="28">
        <v>2.3</v>
      </c>
      <c r="E19" s="20">
        <v>4431</v>
      </c>
      <c r="F19" s="28">
        <f t="shared" si="0"/>
        <v>1.7429168190883022</v>
      </c>
      <c r="G19" s="20">
        <f t="shared" si="1"/>
        <v>1714</v>
      </c>
      <c r="H19" s="28">
        <f t="shared" si="2"/>
        <v>38.682013089596026</v>
      </c>
      <c r="I19" s="1"/>
      <c r="J19" s="1"/>
      <c r="K19" s="1"/>
      <c r="L19" s="1"/>
      <c r="M19" s="1"/>
      <c r="N19" s="1"/>
      <c r="O19" s="1"/>
      <c r="P19" s="1"/>
      <c r="Q19" s="1"/>
      <c r="R19" s="1"/>
      <c r="S19" s="1"/>
    </row>
    <row r="20" spans="1:19" ht="19.5" customHeight="1">
      <c r="A20" s="1"/>
      <c r="B20" s="9" t="s">
        <v>159</v>
      </c>
      <c r="C20" s="19">
        <v>481</v>
      </c>
      <c r="D20" s="28">
        <v>0.2</v>
      </c>
      <c r="E20" s="19">
        <v>338</v>
      </c>
      <c r="F20" s="28">
        <f t="shared" si="0"/>
        <v>0.132951000869295</v>
      </c>
      <c r="G20" s="20">
        <f t="shared" si="1"/>
        <v>143</v>
      </c>
      <c r="H20" s="28">
        <f t="shared" si="2"/>
        <v>42.30769230769231</v>
      </c>
      <c r="I20" s="1"/>
      <c r="J20" s="1"/>
      <c r="K20" s="1"/>
      <c r="L20" s="1"/>
      <c r="M20" s="1"/>
      <c r="N20" s="1"/>
      <c r="O20" s="1"/>
      <c r="P20" s="1"/>
      <c r="Q20" s="1"/>
      <c r="R20" s="1"/>
      <c r="S20" s="1"/>
    </row>
    <row r="21" spans="1:19" ht="19.5" customHeight="1">
      <c r="A21" s="1"/>
      <c r="B21" s="9" t="s">
        <v>160</v>
      </c>
      <c r="C21" s="19">
        <v>571</v>
      </c>
      <c r="D21" s="28">
        <v>0.2</v>
      </c>
      <c r="E21" s="19">
        <v>249</v>
      </c>
      <c r="F21" s="28">
        <f t="shared" si="0"/>
        <v>0.0979431929480901</v>
      </c>
      <c r="G21" s="20">
        <f t="shared" si="1"/>
        <v>322</v>
      </c>
      <c r="H21" s="28">
        <f t="shared" si="2"/>
        <v>129.31726907630522</v>
      </c>
      <c r="I21" s="1"/>
      <c r="J21" s="1"/>
      <c r="K21" s="1"/>
      <c r="L21" s="1"/>
      <c r="M21" s="1"/>
      <c r="N21" s="1"/>
      <c r="O21" s="1"/>
      <c r="P21" s="1"/>
      <c r="Q21" s="1"/>
      <c r="R21" s="1"/>
      <c r="S21" s="1"/>
    </row>
    <row r="22" spans="1:19" ht="19.5" customHeight="1">
      <c r="A22" s="1"/>
      <c r="B22" s="9" t="s">
        <v>161</v>
      </c>
      <c r="C22" s="20">
        <v>1308</v>
      </c>
      <c r="D22" s="28">
        <v>0.5</v>
      </c>
      <c r="E22" s="19">
        <v>97</v>
      </c>
      <c r="F22" s="11" t="s">
        <v>16</v>
      </c>
      <c r="G22" s="20">
        <f t="shared" si="1"/>
        <v>1211</v>
      </c>
      <c r="H22" s="28">
        <f t="shared" si="2"/>
        <v>1248.4536082474226</v>
      </c>
      <c r="I22" s="1"/>
      <c r="J22" s="1"/>
      <c r="K22" s="1"/>
      <c r="L22" s="1"/>
      <c r="M22" s="1"/>
      <c r="N22" s="1"/>
      <c r="O22" s="1"/>
      <c r="P22" s="1"/>
      <c r="Q22" s="1"/>
      <c r="R22" s="1"/>
      <c r="S22" s="1"/>
    </row>
    <row r="23" spans="1:19" ht="19.5" customHeight="1">
      <c r="A23" s="1"/>
      <c r="B23" s="9" t="s">
        <v>162</v>
      </c>
      <c r="C23" s="19">
        <v>562</v>
      </c>
      <c r="D23" s="28">
        <v>0.2</v>
      </c>
      <c r="E23" s="19">
        <v>564</v>
      </c>
      <c r="F23" s="28">
        <f t="shared" si="0"/>
        <v>0.22184723221977037</v>
      </c>
      <c r="G23" s="20">
        <f t="shared" si="1"/>
        <v>-2</v>
      </c>
      <c r="H23" s="28">
        <f t="shared" si="2"/>
        <v>-0.3546099290780142</v>
      </c>
      <c r="I23" s="1"/>
      <c r="J23" s="1"/>
      <c r="K23" s="1"/>
      <c r="L23" s="1"/>
      <c r="M23" s="1"/>
      <c r="N23" s="1"/>
      <c r="O23" s="1"/>
      <c r="P23" s="1"/>
      <c r="Q23" s="1"/>
      <c r="R23" s="1"/>
      <c r="S23" s="1"/>
    </row>
    <row r="24" spans="1:19" ht="19.5" customHeight="1">
      <c r="A24" s="1"/>
      <c r="B24" s="9" t="s">
        <v>163</v>
      </c>
      <c r="C24" s="19">
        <v>182</v>
      </c>
      <c r="D24" s="28">
        <v>0.1</v>
      </c>
      <c r="E24" s="19">
        <v>158</v>
      </c>
      <c r="F24" s="28">
        <f t="shared" si="0"/>
        <v>0.062148692714049145</v>
      </c>
      <c r="G24" s="20">
        <f t="shared" si="1"/>
        <v>24</v>
      </c>
      <c r="H24" s="28">
        <f t="shared" si="2"/>
        <v>15.18987341772152</v>
      </c>
      <c r="I24" s="1"/>
      <c r="J24" s="1"/>
      <c r="K24" s="1"/>
      <c r="L24" s="1"/>
      <c r="M24" s="1"/>
      <c r="N24" s="1"/>
      <c r="O24" s="1"/>
      <c r="P24" s="1"/>
      <c r="Q24" s="1"/>
      <c r="R24" s="1"/>
      <c r="S24" s="1"/>
    </row>
    <row r="25" spans="1:19" ht="19.5" customHeight="1">
      <c r="A25" s="1"/>
      <c r="B25" s="9" t="s">
        <v>164</v>
      </c>
      <c r="C25" s="20">
        <v>5102</v>
      </c>
      <c r="D25" s="28">
        <v>1.9</v>
      </c>
      <c r="E25" s="20">
        <v>5134</v>
      </c>
      <c r="F25" s="28">
        <f t="shared" si="0"/>
        <v>2.0194391670501792</v>
      </c>
      <c r="G25" s="20">
        <f t="shared" si="1"/>
        <v>-32</v>
      </c>
      <c r="H25" s="28">
        <f t="shared" si="2"/>
        <v>-0.6232956758862486</v>
      </c>
      <c r="I25" s="1"/>
      <c r="J25" s="1"/>
      <c r="K25" s="1"/>
      <c r="L25" s="1"/>
      <c r="M25" s="1"/>
      <c r="N25" s="1"/>
      <c r="O25" s="1"/>
      <c r="P25" s="1"/>
      <c r="Q25" s="1"/>
      <c r="R25" s="1"/>
      <c r="S25" s="1"/>
    </row>
    <row r="26" spans="1:19" ht="19.5" customHeight="1">
      <c r="A26" s="1"/>
      <c r="B26" s="9" t="s">
        <v>165</v>
      </c>
      <c r="C26" s="19">
        <v>693</v>
      </c>
      <c r="D26" s="28">
        <v>0.3</v>
      </c>
      <c r="E26" s="19">
        <v>638</v>
      </c>
      <c r="F26" s="28">
        <f t="shared" si="0"/>
        <v>0.2509548477947048</v>
      </c>
      <c r="G26" s="20">
        <f t="shared" si="1"/>
        <v>55</v>
      </c>
      <c r="H26" s="28">
        <f t="shared" si="2"/>
        <v>8.620689655172415</v>
      </c>
      <c r="I26" s="1"/>
      <c r="J26" s="1"/>
      <c r="K26" s="1"/>
      <c r="L26" s="1"/>
      <c r="M26" s="1"/>
      <c r="N26" s="1"/>
      <c r="O26" s="1"/>
      <c r="P26" s="1"/>
      <c r="Q26" s="1"/>
      <c r="R26" s="1"/>
      <c r="S26" s="1"/>
    </row>
    <row r="27" spans="1:19" ht="19.5" customHeight="1">
      <c r="A27" s="1"/>
      <c r="B27" s="9" t="s">
        <v>166</v>
      </c>
      <c r="C27" s="20">
        <v>2007</v>
      </c>
      <c r="D27" s="28">
        <v>0.7</v>
      </c>
      <c r="E27" s="11" t="s">
        <v>16</v>
      </c>
      <c r="F27" s="11" t="s">
        <v>16</v>
      </c>
      <c r="G27" s="20">
        <f>C27-0</f>
        <v>2007</v>
      </c>
      <c r="H27" s="11" t="s">
        <v>16</v>
      </c>
      <c r="I27" s="1"/>
      <c r="J27" s="1"/>
      <c r="K27" s="1"/>
      <c r="L27" s="1"/>
      <c r="M27" s="1"/>
      <c r="N27" s="1"/>
      <c r="O27" s="1"/>
      <c r="P27" s="1"/>
      <c r="Q27" s="1"/>
      <c r="R27" s="1"/>
      <c r="S27" s="1"/>
    </row>
    <row r="28" spans="1:19" ht="19.5" customHeight="1">
      <c r="A28" s="1"/>
      <c r="B28" s="9" t="s">
        <v>167</v>
      </c>
      <c r="C28" s="20">
        <v>270538</v>
      </c>
      <c r="D28" s="28">
        <v>100</v>
      </c>
      <c r="E28" s="20">
        <v>254229</v>
      </c>
      <c r="F28" s="28">
        <f t="shared" si="0"/>
        <v>100</v>
      </c>
      <c r="G28" s="20">
        <f t="shared" si="1"/>
        <v>16309</v>
      </c>
      <c r="H28" s="28">
        <f t="shared" si="2"/>
        <v>6.415082465021693</v>
      </c>
      <c r="I28" s="1"/>
      <c r="J28" s="1"/>
      <c r="K28" s="1"/>
      <c r="L28" s="1"/>
      <c r="M28" s="1"/>
      <c r="N28" s="1"/>
      <c r="O28" s="1"/>
      <c r="P28" s="1"/>
      <c r="Q28" s="1"/>
      <c r="R28" s="1"/>
      <c r="S28" s="1"/>
    </row>
    <row r="29" spans="1:19" ht="19.5" customHeight="1">
      <c r="A29" s="1"/>
      <c r="B29" s="1"/>
      <c r="C29" s="1"/>
      <c r="D29" s="23"/>
      <c r="E29" s="1"/>
      <c r="F29" s="23"/>
      <c r="G29" s="1"/>
      <c r="H29" s="23"/>
      <c r="I29" s="1"/>
      <c r="J29" s="1"/>
      <c r="K29" s="1"/>
      <c r="L29" s="1"/>
      <c r="M29" s="1"/>
      <c r="N29" s="1"/>
      <c r="O29" s="1"/>
      <c r="P29" s="1"/>
      <c r="Q29" s="1"/>
      <c r="R29" s="1"/>
      <c r="S29" s="1"/>
    </row>
    <row r="30" spans="1:19" ht="19.5" customHeight="1">
      <c r="A30" s="1"/>
      <c r="B30" s="1"/>
      <c r="C30" s="31"/>
      <c r="D30" s="23"/>
      <c r="E30" s="31"/>
      <c r="F30" s="23"/>
      <c r="G30" s="31"/>
      <c r="H30" s="23"/>
      <c r="I30" s="1"/>
      <c r="J30" s="1"/>
      <c r="K30" s="1"/>
      <c r="L30" s="1"/>
      <c r="M30" s="1"/>
      <c r="N30" s="1"/>
      <c r="O30" s="1"/>
      <c r="P30" s="1"/>
      <c r="Q30" s="1"/>
      <c r="R30" s="1"/>
      <c r="S30" s="1"/>
    </row>
    <row r="31" spans="1:19" ht="19.5" customHeight="1">
      <c r="A31" s="1"/>
      <c r="B31" s="1"/>
      <c r="C31" s="31"/>
      <c r="D31" s="23"/>
      <c r="E31" s="31"/>
      <c r="F31" s="23"/>
      <c r="G31" s="31"/>
      <c r="H31" s="23"/>
      <c r="I31" s="1"/>
      <c r="J31" s="1"/>
      <c r="K31" s="1"/>
      <c r="L31" s="1"/>
      <c r="M31" s="1"/>
      <c r="N31" s="1"/>
      <c r="O31" s="1"/>
      <c r="P31" s="1"/>
      <c r="Q31" s="1"/>
      <c r="R31" s="1"/>
      <c r="S31" s="1"/>
    </row>
    <row r="32" spans="1:19" ht="19.5" customHeight="1">
      <c r="A32" s="1"/>
      <c r="B32" s="1"/>
      <c r="C32" s="1"/>
      <c r="D32" s="23"/>
      <c r="E32" s="1"/>
      <c r="F32" s="23"/>
      <c r="G32" s="1"/>
      <c r="H32" s="23"/>
      <c r="I32" s="1"/>
      <c r="J32" s="1"/>
      <c r="K32" s="1"/>
      <c r="L32" s="1"/>
      <c r="M32" s="1"/>
      <c r="N32" s="1"/>
      <c r="O32" s="1"/>
      <c r="P32" s="1"/>
      <c r="Q32" s="1"/>
      <c r="R32" s="1"/>
      <c r="S32" s="1"/>
    </row>
    <row r="33" spans="1:19" ht="19.5" customHeight="1">
      <c r="A33" s="1"/>
      <c r="B33" s="1"/>
      <c r="C33" s="1"/>
      <c r="D33" s="23"/>
      <c r="E33" s="1"/>
      <c r="F33" s="23"/>
      <c r="G33" s="1"/>
      <c r="H33" s="23"/>
      <c r="I33" s="1"/>
      <c r="J33" s="1"/>
      <c r="K33" s="1"/>
      <c r="L33" s="1"/>
      <c r="M33" s="1"/>
      <c r="N33" s="1"/>
      <c r="O33" s="1"/>
      <c r="P33" s="1"/>
      <c r="Q33" s="1"/>
      <c r="R33" s="1"/>
      <c r="S33" s="1"/>
    </row>
    <row r="34" spans="1:19" ht="19.5" customHeight="1">
      <c r="A34" s="1"/>
      <c r="B34" s="1"/>
      <c r="C34" s="1"/>
      <c r="D34" s="23"/>
      <c r="E34" s="1"/>
      <c r="F34" s="23"/>
      <c r="G34" s="1"/>
      <c r="H34" s="23"/>
      <c r="I34" s="1"/>
      <c r="J34" s="1"/>
      <c r="K34" s="1"/>
      <c r="L34" s="1"/>
      <c r="M34" s="1"/>
      <c r="N34" s="1"/>
      <c r="O34" s="1"/>
      <c r="P34" s="1"/>
      <c r="Q34" s="1"/>
      <c r="R34" s="1"/>
      <c r="S34" s="1"/>
    </row>
    <row r="35" spans="1:19" ht="19.5" customHeight="1">
      <c r="A35" s="1"/>
      <c r="B35" s="1"/>
      <c r="C35" s="1"/>
      <c r="D35" s="23"/>
      <c r="E35" s="1"/>
      <c r="F35" s="23"/>
      <c r="G35" s="1"/>
      <c r="H35" s="23"/>
      <c r="I35" s="1"/>
      <c r="J35" s="1"/>
      <c r="K35" s="1"/>
      <c r="L35" s="1"/>
      <c r="M35" s="1"/>
      <c r="N35" s="1"/>
      <c r="O35" s="1"/>
      <c r="P35" s="1"/>
      <c r="Q35" s="1"/>
      <c r="R35" s="1"/>
      <c r="S35" s="1"/>
    </row>
    <row r="36" spans="1:19" ht="19.5" customHeight="1">
      <c r="A36" s="1"/>
      <c r="B36" s="1"/>
      <c r="C36" s="1"/>
      <c r="D36" s="23"/>
      <c r="E36" s="1"/>
      <c r="F36" s="23"/>
      <c r="G36" s="1"/>
      <c r="H36" s="23"/>
      <c r="I36" s="1"/>
      <c r="J36" s="1"/>
      <c r="K36" s="1"/>
      <c r="L36" s="1"/>
      <c r="M36" s="1"/>
      <c r="N36" s="1"/>
      <c r="O36" s="1"/>
      <c r="P36" s="1"/>
      <c r="Q36" s="1"/>
      <c r="R36" s="1"/>
      <c r="S36" s="1"/>
    </row>
    <row r="37" spans="1:19" ht="19.5" customHeight="1">
      <c r="A37" s="1"/>
      <c r="B37" s="1"/>
      <c r="C37" s="1"/>
      <c r="D37" s="23"/>
      <c r="E37" s="1"/>
      <c r="F37" s="23"/>
      <c r="G37" s="1"/>
      <c r="H37" s="23"/>
      <c r="I37" s="1"/>
      <c r="J37" s="1"/>
      <c r="K37" s="1"/>
      <c r="L37" s="1"/>
      <c r="M37" s="1"/>
      <c r="N37" s="1"/>
      <c r="O37" s="1"/>
      <c r="P37" s="1"/>
      <c r="Q37" s="1"/>
      <c r="R37" s="1"/>
      <c r="S37" s="1"/>
    </row>
    <row r="38" spans="1:19" ht="19.5" customHeight="1">
      <c r="A38" s="1"/>
      <c r="B38" s="1"/>
      <c r="C38" s="1"/>
      <c r="D38" s="23"/>
      <c r="E38" s="1"/>
      <c r="F38" s="23"/>
      <c r="G38" s="1"/>
      <c r="H38" s="23"/>
      <c r="I38" s="1"/>
      <c r="J38" s="1"/>
      <c r="K38" s="1"/>
      <c r="L38" s="1"/>
      <c r="M38" s="1"/>
      <c r="N38" s="1"/>
      <c r="O38" s="1"/>
      <c r="P38" s="1"/>
      <c r="Q38" s="1"/>
      <c r="R38" s="1"/>
      <c r="S38" s="1"/>
    </row>
    <row r="39" spans="1:19" ht="19.5" customHeight="1">
      <c r="A39" s="1"/>
      <c r="B39" s="1"/>
      <c r="C39" s="1"/>
      <c r="D39" s="23"/>
      <c r="E39" s="1"/>
      <c r="F39" s="23"/>
      <c r="G39" s="1"/>
      <c r="H39" s="23"/>
      <c r="I39" s="1"/>
      <c r="J39" s="1"/>
      <c r="K39" s="1"/>
      <c r="L39" s="1"/>
      <c r="M39" s="1"/>
      <c r="N39" s="1"/>
      <c r="O39" s="1"/>
      <c r="P39" s="1"/>
      <c r="Q39" s="1"/>
      <c r="R39" s="1"/>
      <c r="S39" s="1"/>
    </row>
    <row r="40" spans="1:19" ht="19.5" customHeight="1">
      <c r="A40" s="1"/>
      <c r="B40" s="1"/>
      <c r="C40" s="1"/>
      <c r="D40" s="23"/>
      <c r="E40" s="1"/>
      <c r="F40" s="23"/>
      <c r="G40" s="1"/>
      <c r="H40" s="23"/>
      <c r="I40" s="1"/>
      <c r="J40" s="1"/>
      <c r="K40" s="1"/>
      <c r="L40" s="1"/>
      <c r="M40" s="1"/>
      <c r="N40" s="1"/>
      <c r="O40" s="1"/>
      <c r="P40" s="1"/>
      <c r="Q40" s="1"/>
      <c r="R40" s="1"/>
      <c r="S40" s="1"/>
    </row>
    <row r="41" spans="1:19" ht="19.5" customHeight="1">
      <c r="A41" s="1"/>
      <c r="B41" s="1"/>
      <c r="C41" s="1"/>
      <c r="D41" s="23"/>
      <c r="E41" s="1"/>
      <c r="F41" s="23"/>
      <c r="G41" s="1"/>
      <c r="H41" s="23"/>
      <c r="I41" s="1"/>
      <c r="J41" s="1"/>
      <c r="K41" s="1"/>
      <c r="L41" s="1"/>
      <c r="M41" s="1"/>
      <c r="N41" s="1"/>
      <c r="O41" s="1"/>
      <c r="P41" s="1"/>
      <c r="Q41" s="1"/>
      <c r="R41" s="1"/>
      <c r="S41" s="1"/>
    </row>
    <row r="42" spans="1:19" ht="19.5" customHeight="1">
      <c r="A42" s="1"/>
      <c r="B42" s="1"/>
      <c r="C42" s="1"/>
      <c r="D42" s="23"/>
      <c r="E42" s="1"/>
      <c r="F42" s="23"/>
      <c r="G42" s="1"/>
      <c r="H42" s="23"/>
      <c r="I42" s="1"/>
      <c r="J42" s="1"/>
      <c r="K42" s="1"/>
      <c r="L42" s="1"/>
      <c r="M42" s="1"/>
      <c r="N42" s="1"/>
      <c r="O42" s="1"/>
      <c r="P42" s="1"/>
      <c r="Q42" s="1"/>
      <c r="R42" s="1"/>
      <c r="S42" s="1"/>
    </row>
    <row r="43" spans="1:19" ht="19.5" customHeight="1">
      <c r="A43" s="1"/>
      <c r="B43" s="1"/>
      <c r="C43" s="1"/>
      <c r="D43" s="23"/>
      <c r="E43" s="1"/>
      <c r="F43" s="23"/>
      <c r="G43" s="1"/>
      <c r="H43" s="23"/>
      <c r="I43" s="1"/>
      <c r="J43" s="1"/>
      <c r="K43" s="1"/>
      <c r="L43" s="1"/>
      <c r="M43" s="1"/>
      <c r="N43" s="1"/>
      <c r="O43" s="1"/>
      <c r="P43" s="1"/>
      <c r="Q43" s="1"/>
      <c r="R43" s="1"/>
      <c r="S43" s="1"/>
    </row>
    <row r="44" spans="1:19" ht="19.5" customHeight="1">
      <c r="A44" s="1"/>
      <c r="B44" s="1"/>
      <c r="C44" s="1"/>
      <c r="D44" s="23"/>
      <c r="E44" s="1"/>
      <c r="F44" s="23"/>
      <c r="G44" s="1"/>
      <c r="H44" s="23"/>
      <c r="I44" s="1"/>
      <c r="J44" s="1"/>
      <c r="K44" s="1"/>
      <c r="L44" s="1"/>
      <c r="M44" s="1"/>
      <c r="N44" s="1"/>
      <c r="O44" s="1"/>
      <c r="P44" s="1"/>
      <c r="Q44" s="1"/>
      <c r="R44" s="1"/>
      <c r="S44" s="1"/>
    </row>
    <row r="45" spans="1:19" ht="19.5" customHeight="1">
      <c r="A45" s="1"/>
      <c r="B45" s="1"/>
      <c r="C45" s="1"/>
      <c r="D45" s="23"/>
      <c r="E45" s="1"/>
      <c r="F45" s="23"/>
      <c r="G45" s="1"/>
      <c r="H45" s="23"/>
      <c r="I45" s="1"/>
      <c r="J45" s="1"/>
      <c r="K45" s="1"/>
      <c r="L45" s="1"/>
      <c r="M45" s="1"/>
      <c r="N45" s="1"/>
      <c r="O45" s="1"/>
      <c r="P45" s="1"/>
      <c r="Q45" s="1"/>
      <c r="R45" s="1"/>
      <c r="S45" s="1"/>
    </row>
    <row r="46" spans="1:19" ht="19.5" customHeight="1">
      <c r="A46" s="1"/>
      <c r="B46" s="1"/>
      <c r="C46" s="1"/>
      <c r="D46" s="23"/>
      <c r="E46" s="1"/>
      <c r="F46" s="23"/>
      <c r="G46" s="1"/>
      <c r="H46" s="23"/>
      <c r="I46" s="1"/>
      <c r="J46" s="1"/>
      <c r="K46" s="1"/>
      <c r="L46" s="1"/>
      <c r="M46" s="1"/>
      <c r="N46" s="1"/>
      <c r="O46" s="1"/>
      <c r="P46" s="1"/>
      <c r="Q46" s="1"/>
      <c r="R46" s="1"/>
      <c r="S46" s="1"/>
    </row>
    <row r="47" spans="1:19" ht="19.5" customHeight="1">
      <c r="A47" s="1"/>
      <c r="B47" s="1"/>
      <c r="C47" s="1"/>
      <c r="D47" s="23"/>
      <c r="E47" s="1"/>
      <c r="F47" s="23"/>
      <c r="G47" s="1"/>
      <c r="H47" s="23"/>
      <c r="I47" s="1"/>
      <c r="J47" s="1"/>
      <c r="K47" s="1"/>
      <c r="L47" s="1"/>
      <c r="M47" s="1"/>
      <c r="N47" s="1"/>
      <c r="O47" s="1"/>
      <c r="P47" s="1"/>
      <c r="Q47" s="1"/>
      <c r="R47" s="1"/>
      <c r="S47" s="1"/>
    </row>
    <row r="48" spans="1:19" ht="19.5" customHeight="1">
      <c r="A48" s="1"/>
      <c r="B48" s="1"/>
      <c r="C48" s="1"/>
      <c r="D48" s="23"/>
      <c r="E48" s="1"/>
      <c r="F48" s="23"/>
      <c r="G48" s="1"/>
      <c r="H48" s="23"/>
      <c r="I48" s="1"/>
      <c r="J48" s="1"/>
      <c r="K48" s="1"/>
      <c r="L48" s="1"/>
      <c r="M48" s="1"/>
      <c r="N48" s="1"/>
      <c r="O48" s="1"/>
      <c r="P48" s="1"/>
      <c r="Q48" s="1"/>
      <c r="R48" s="1"/>
      <c r="S48" s="1"/>
    </row>
    <row r="49" spans="1:19" ht="19.5" customHeight="1">
      <c r="A49" s="1"/>
      <c r="B49" s="1"/>
      <c r="C49" s="1"/>
      <c r="D49" s="23"/>
      <c r="E49" s="1"/>
      <c r="F49" s="23"/>
      <c r="G49" s="1"/>
      <c r="H49" s="23"/>
      <c r="I49" s="1"/>
      <c r="J49" s="1"/>
      <c r="K49" s="1"/>
      <c r="L49" s="1"/>
      <c r="M49" s="1"/>
      <c r="N49" s="1"/>
      <c r="O49" s="1"/>
      <c r="P49" s="1"/>
      <c r="Q49" s="1"/>
      <c r="R49" s="1"/>
      <c r="S49" s="1"/>
    </row>
    <row r="50" spans="1:19" ht="19.5" customHeight="1">
      <c r="A50" s="1"/>
      <c r="B50" s="1"/>
      <c r="C50" s="1"/>
      <c r="D50" s="23"/>
      <c r="E50" s="1"/>
      <c r="F50" s="23"/>
      <c r="G50" s="1"/>
      <c r="H50" s="23"/>
      <c r="I50" s="1"/>
      <c r="J50" s="1"/>
      <c r="K50" s="1"/>
      <c r="L50" s="1"/>
      <c r="M50" s="1"/>
      <c r="N50" s="1"/>
      <c r="O50" s="1"/>
      <c r="P50" s="1"/>
      <c r="Q50" s="1"/>
      <c r="R50" s="1"/>
      <c r="S50" s="1"/>
    </row>
  </sheetData>
  <sheetProtection/>
  <mergeCells count="4">
    <mergeCell ref="G4:H4"/>
    <mergeCell ref="C5:D5"/>
    <mergeCell ref="E5:F5"/>
    <mergeCell ref="G5:H5"/>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dimension ref="A1:S70"/>
  <sheetViews>
    <sheetView zoomScalePageLayoutView="0" workbookViewId="0" topLeftCell="A1">
      <selection activeCell="B7" sqref="B7"/>
    </sheetView>
  </sheetViews>
  <sheetFormatPr defaultColWidth="9.00390625" defaultRowHeight="16.5"/>
  <cols>
    <col min="1" max="1" width="4.625" style="0" customWidth="1"/>
    <col min="2" max="2" width="21.625" style="0" customWidth="1"/>
    <col min="3" max="3" width="14.625" style="0" customWidth="1"/>
    <col min="4" max="4" width="8.625" style="29" customWidth="1"/>
    <col min="5" max="5" width="14.625" style="0" customWidth="1"/>
    <col min="6" max="6" width="8.625" style="29" customWidth="1"/>
    <col min="7" max="7" width="14.625" style="0" customWidth="1"/>
    <col min="8" max="8" width="8.625" style="29" customWidth="1"/>
    <col min="9" max="9" width="2.625" style="0" customWidth="1"/>
    <col min="10" max="19" width="14.625" style="0" customWidth="1"/>
  </cols>
  <sheetData>
    <row r="1" spans="1:19" ht="30" customHeight="1">
      <c r="A1" s="1"/>
      <c r="B1" s="1"/>
      <c r="C1" s="1"/>
      <c r="D1" s="23"/>
      <c r="E1" s="1"/>
      <c r="F1" s="23"/>
      <c r="G1" s="1"/>
      <c r="H1" s="23"/>
      <c r="I1" s="1"/>
      <c r="J1" s="1"/>
      <c r="K1" s="1"/>
      <c r="L1" s="1"/>
      <c r="M1" s="1"/>
      <c r="N1" s="1"/>
      <c r="O1" s="1"/>
      <c r="P1" s="1"/>
      <c r="Q1" s="1"/>
      <c r="R1" s="1"/>
      <c r="S1" s="1"/>
    </row>
    <row r="2" spans="1:19" ht="27.75" customHeight="1">
      <c r="A2" s="1"/>
      <c r="B2" s="2" t="s">
        <v>168</v>
      </c>
      <c r="C2" s="1"/>
      <c r="D2" s="23"/>
      <c r="E2" s="1"/>
      <c r="F2" s="23"/>
      <c r="G2" s="1"/>
      <c r="H2" s="23"/>
      <c r="I2" s="1"/>
      <c r="J2" s="1"/>
      <c r="K2" s="1"/>
      <c r="L2" s="1"/>
      <c r="M2" s="1"/>
      <c r="N2" s="1"/>
      <c r="O2" s="1"/>
      <c r="P2" s="1"/>
      <c r="Q2" s="1"/>
      <c r="R2" s="1"/>
      <c r="S2" s="1"/>
    </row>
    <row r="3" spans="1:19" ht="12" customHeight="1">
      <c r="A3" s="1"/>
      <c r="B3" s="1"/>
      <c r="C3" s="1"/>
      <c r="D3" s="23"/>
      <c r="E3" s="1"/>
      <c r="F3" s="23"/>
      <c r="G3" s="1"/>
      <c r="H3" s="23"/>
      <c r="I3" s="1"/>
      <c r="J3" s="1"/>
      <c r="K3" s="1"/>
      <c r="L3" s="1"/>
      <c r="M3" s="1"/>
      <c r="N3" s="1"/>
      <c r="O3" s="1"/>
      <c r="P3" s="1"/>
      <c r="Q3" s="1"/>
      <c r="R3" s="1"/>
      <c r="S3" s="1"/>
    </row>
    <row r="4" spans="1:19" ht="21.75" customHeight="1">
      <c r="A4" s="1"/>
      <c r="B4" s="13" t="s">
        <v>241</v>
      </c>
      <c r="C4" s="1"/>
      <c r="D4" s="23"/>
      <c r="E4" s="1"/>
      <c r="F4" s="23"/>
      <c r="G4" s="1"/>
      <c r="H4" s="23"/>
      <c r="I4" s="1"/>
      <c r="J4" s="1"/>
      <c r="K4" s="1"/>
      <c r="L4" s="1"/>
      <c r="M4" s="1"/>
      <c r="N4" s="1"/>
      <c r="O4" s="1"/>
      <c r="P4" s="1"/>
      <c r="Q4" s="1"/>
      <c r="R4" s="1"/>
      <c r="S4" s="1"/>
    </row>
    <row r="5" spans="1:19" ht="21.75" customHeight="1">
      <c r="A5" s="1"/>
      <c r="B5" s="13" t="s">
        <v>242</v>
      </c>
      <c r="C5" s="1"/>
      <c r="D5" s="23"/>
      <c r="E5" s="1"/>
      <c r="F5" s="23"/>
      <c r="G5" s="1"/>
      <c r="H5" s="23"/>
      <c r="I5" s="1"/>
      <c r="J5" s="1"/>
      <c r="K5" s="1"/>
      <c r="L5" s="1"/>
      <c r="M5" s="1"/>
      <c r="N5" s="1"/>
      <c r="O5" s="1"/>
      <c r="P5" s="1"/>
      <c r="Q5" s="1"/>
      <c r="R5" s="1"/>
      <c r="S5" s="1"/>
    </row>
    <row r="6" spans="1:19" ht="21.75" customHeight="1">
      <c r="A6" s="1"/>
      <c r="B6" s="13" t="s">
        <v>252</v>
      </c>
      <c r="C6" s="1"/>
      <c r="D6" s="23"/>
      <c r="E6" s="1"/>
      <c r="F6" s="23"/>
      <c r="G6" s="1"/>
      <c r="H6" s="23"/>
      <c r="I6" s="1"/>
      <c r="J6" s="1"/>
      <c r="K6" s="1"/>
      <c r="L6" s="1"/>
      <c r="M6" s="1"/>
      <c r="N6" s="1"/>
      <c r="O6" s="1"/>
      <c r="P6" s="1"/>
      <c r="Q6" s="1"/>
      <c r="R6" s="1"/>
      <c r="S6" s="1"/>
    </row>
    <row r="7" spans="1:19" ht="21.75" customHeight="1">
      <c r="A7" s="1"/>
      <c r="B7" s="13" t="s">
        <v>251</v>
      </c>
      <c r="C7" s="1"/>
      <c r="D7" s="23"/>
      <c r="E7" s="1"/>
      <c r="F7" s="23"/>
      <c r="G7" s="1"/>
      <c r="H7" s="23"/>
      <c r="I7" s="1"/>
      <c r="J7" s="1"/>
      <c r="K7" s="1"/>
      <c r="L7" s="1"/>
      <c r="M7" s="1"/>
      <c r="N7" s="1"/>
      <c r="O7" s="1"/>
      <c r="P7" s="1"/>
      <c r="Q7" s="1"/>
      <c r="R7" s="1"/>
      <c r="S7" s="1"/>
    </row>
    <row r="8" spans="1:19" ht="12" customHeight="1">
      <c r="A8" s="1"/>
      <c r="B8" s="1"/>
      <c r="C8" s="1"/>
      <c r="D8" s="23"/>
      <c r="E8" s="1"/>
      <c r="F8" s="23"/>
      <c r="G8" s="1"/>
      <c r="H8" s="23"/>
      <c r="I8" s="1"/>
      <c r="J8" s="1"/>
      <c r="K8" s="1"/>
      <c r="L8" s="1"/>
      <c r="M8" s="1"/>
      <c r="N8" s="1"/>
      <c r="O8" s="1"/>
      <c r="P8" s="1"/>
      <c r="Q8" s="1"/>
      <c r="R8" s="1"/>
      <c r="S8" s="1"/>
    </row>
    <row r="9" spans="1:19" ht="25.5" customHeight="1">
      <c r="A9" s="1"/>
      <c r="B9" s="2" t="s">
        <v>169</v>
      </c>
      <c r="C9" s="1"/>
      <c r="D9" s="23"/>
      <c r="E9" s="1"/>
      <c r="F9" s="23"/>
      <c r="G9" s="1"/>
      <c r="H9" s="23"/>
      <c r="I9" s="1"/>
      <c r="J9" s="1"/>
      <c r="K9" s="1"/>
      <c r="L9" s="1"/>
      <c r="M9" s="1"/>
      <c r="N9" s="1"/>
      <c r="O9" s="1"/>
      <c r="P9" s="1"/>
      <c r="Q9" s="1"/>
      <c r="R9" s="1"/>
      <c r="S9" s="1"/>
    </row>
    <row r="10" spans="1:19" ht="15.75" customHeight="1">
      <c r="A10" s="1"/>
      <c r="B10" s="1"/>
      <c r="C10" s="1"/>
      <c r="D10" s="23"/>
      <c r="E10" s="1"/>
      <c r="F10" s="23"/>
      <c r="G10" s="65" t="s">
        <v>2</v>
      </c>
      <c r="H10" s="65"/>
      <c r="I10" s="1"/>
      <c r="J10" s="1"/>
      <c r="K10" s="1"/>
      <c r="L10" s="1"/>
      <c r="M10" s="1"/>
      <c r="N10" s="1"/>
      <c r="O10" s="1"/>
      <c r="P10" s="1"/>
      <c r="Q10" s="1"/>
      <c r="R10" s="1"/>
      <c r="S10" s="1"/>
    </row>
    <row r="11" spans="1:19" ht="21.75" customHeight="1">
      <c r="A11" s="1"/>
      <c r="B11" s="66" t="s">
        <v>170</v>
      </c>
      <c r="C11" s="64" t="s">
        <v>3</v>
      </c>
      <c r="D11" s="64"/>
      <c r="E11" s="64" t="s">
        <v>4</v>
      </c>
      <c r="F11" s="64"/>
      <c r="G11" s="64" t="s">
        <v>5</v>
      </c>
      <c r="H11" s="64"/>
      <c r="I11" s="1"/>
      <c r="J11" s="1"/>
      <c r="K11" s="1"/>
      <c r="L11" s="1"/>
      <c r="M11" s="1"/>
      <c r="N11" s="1"/>
      <c r="O11" s="1"/>
      <c r="P11" s="1"/>
      <c r="Q11" s="1"/>
      <c r="R11" s="1"/>
      <c r="S11" s="1"/>
    </row>
    <row r="12" spans="1:19" ht="21.75" customHeight="1">
      <c r="A12" s="1"/>
      <c r="B12" s="66"/>
      <c r="C12" s="10" t="s">
        <v>7</v>
      </c>
      <c r="D12" s="24" t="s">
        <v>8</v>
      </c>
      <c r="E12" s="10" t="s">
        <v>7</v>
      </c>
      <c r="F12" s="24" t="s">
        <v>8</v>
      </c>
      <c r="G12" s="10" t="s">
        <v>7</v>
      </c>
      <c r="H12" s="24" t="s">
        <v>8</v>
      </c>
      <c r="I12" s="1"/>
      <c r="J12" s="1"/>
      <c r="K12" s="1"/>
      <c r="L12" s="1"/>
      <c r="M12" s="1"/>
      <c r="N12" s="1"/>
      <c r="O12" s="1"/>
      <c r="P12" s="1"/>
      <c r="Q12" s="1"/>
      <c r="R12" s="1"/>
      <c r="S12" s="1"/>
    </row>
    <row r="13" spans="1:19" ht="21.75" customHeight="1">
      <c r="A13" s="1"/>
      <c r="B13" s="9" t="s">
        <v>171</v>
      </c>
      <c r="C13" s="20">
        <v>439849</v>
      </c>
      <c r="D13" s="28">
        <v>1.2</v>
      </c>
      <c r="E13" s="20">
        <v>470603</v>
      </c>
      <c r="F13" s="28">
        <v>1.4</v>
      </c>
      <c r="G13" s="20">
        <v>-30754</v>
      </c>
      <c r="H13" s="28">
        <v>-6.5</v>
      </c>
      <c r="I13" s="1"/>
      <c r="J13" s="1"/>
      <c r="K13" s="1"/>
      <c r="L13" s="1"/>
      <c r="M13" s="1"/>
      <c r="N13" s="1"/>
      <c r="O13" s="1"/>
      <c r="P13" s="1"/>
      <c r="Q13" s="1"/>
      <c r="R13" s="1"/>
      <c r="S13" s="1"/>
    </row>
    <row r="14" spans="1:19" ht="21.75" customHeight="1">
      <c r="A14" s="1"/>
      <c r="B14" s="9" t="s">
        <v>172</v>
      </c>
      <c r="C14" s="20">
        <v>3524715</v>
      </c>
      <c r="D14" s="28">
        <v>9.7</v>
      </c>
      <c r="E14" s="20">
        <v>3092001</v>
      </c>
      <c r="F14" s="28">
        <v>9</v>
      </c>
      <c r="G14" s="20">
        <v>432714</v>
      </c>
      <c r="H14" s="28">
        <v>14</v>
      </c>
      <c r="I14" s="1"/>
      <c r="J14" s="1"/>
      <c r="K14" s="1"/>
      <c r="L14" s="1"/>
      <c r="M14" s="1"/>
      <c r="N14" s="1"/>
      <c r="O14" s="1"/>
      <c r="P14" s="1"/>
      <c r="Q14" s="1"/>
      <c r="R14" s="1"/>
      <c r="S14" s="1"/>
    </row>
    <row r="15" spans="1:19" ht="21.75" customHeight="1">
      <c r="A15" s="1"/>
      <c r="B15" s="9" t="s">
        <v>173</v>
      </c>
      <c r="C15" s="20">
        <v>5191581</v>
      </c>
      <c r="D15" s="28">
        <v>14.3</v>
      </c>
      <c r="E15" s="20">
        <v>5333421</v>
      </c>
      <c r="F15" s="28">
        <v>15.6</v>
      </c>
      <c r="G15" s="20">
        <v>-141840</v>
      </c>
      <c r="H15" s="28">
        <v>-2.7</v>
      </c>
      <c r="I15" s="1"/>
      <c r="J15" s="1"/>
      <c r="K15" s="1"/>
      <c r="L15" s="1"/>
      <c r="M15" s="1"/>
      <c r="N15" s="1"/>
      <c r="O15" s="1"/>
      <c r="P15" s="1"/>
      <c r="Q15" s="1"/>
      <c r="R15" s="1"/>
      <c r="S15" s="1"/>
    </row>
    <row r="16" spans="1:19" ht="21.75" customHeight="1">
      <c r="A16" s="1"/>
      <c r="B16" s="9" t="s">
        <v>174</v>
      </c>
      <c r="C16" s="20">
        <v>20814158</v>
      </c>
      <c r="D16" s="28">
        <v>57.4</v>
      </c>
      <c r="E16" s="20">
        <v>19984246</v>
      </c>
      <c r="F16" s="28">
        <v>58.5</v>
      </c>
      <c r="G16" s="20">
        <v>829912</v>
      </c>
      <c r="H16" s="28">
        <v>4.2</v>
      </c>
      <c r="I16" s="1"/>
      <c r="J16" s="1"/>
      <c r="K16" s="1"/>
      <c r="L16" s="1"/>
      <c r="M16" s="1"/>
      <c r="N16" s="1"/>
      <c r="O16" s="1"/>
      <c r="P16" s="1"/>
      <c r="Q16" s="1"/>
      <c r="R16" s="1"/>
      <c r="S16" s="1"/>
    </row>
    <row r="17" spans="1:19" ht="21.75" customHeight="1">
      <c r="A17" s="1"/>
      <c r="B17" s="9" t="s">
        <v>175</v>
      </c>
      <c r="C17" s="20">
        <v>5749844</v>
      </c>
      <c r="D17" s="28">
        <v>15.9</v>
      </c>
      <c r="E17" s="20">
        <v>4706215</v>
      </c>
      <c r="F17" s="28">
        <v>13.8</v>
      </c>
      <c r="G17" s="20">
        <v>1043629</v>
      </c>
      <c r="H17" s="28">
        <v>22.2</v>
      </c>
      <c r="I17" s="1"/>
      <c r="J17" s="1"/>
      <c r="K17" s="1"/>
      <c r="L17" s="1"/>
      <c r="M17" s="1"/>
      <c r="N17" s="1"/>
      <c r="O17" s="1"/>
      <c r="P17" s="1"/>
      <c r="Q17" s="1"/>
      <c r="R17" s="1"/>
      <c r="S17" s="1"/>
    </row>
    <row r="18" spans="1:19" ht="21.75" customHeight="1">
      <c r="A18" s="1"/>
      <c r="B18" s="9" t="s">
        <v>176</v>
      </c>
      <c r="C18" s="20">
        <v>550480</v>
      </c>
      <c r="D18" s="28">
        <v>1.5</v>
      </c>
      <c r="E18" s="20">
        <v>575155</v>
      </c>
      <c r="F18" s="28">
        <v>1.7</v>
      </c>
      <c r="G18" s="20">
        <v>-24675</v>
      </c>
      <c r="H18" s="28">
        <v>-4.3</v>
      </c>
      <c r="I18" s="1"/>
      <c r="J18" s="1"/>
      <c r="K18" s="1"/>
      <c r="L18" s="1"/>
      <c r="M18" s="1"/>
      <c r="N18" s="1"/>
      <c r="O18" s="1"/>
      <c r="P18" s="1"/>
      <c r="Q18" s="1"/>
      <c r="R18" s="1"/>
      <c r="S18" s="1"/>
    </row>
    <row r="19" spans="1:19" ht="21.75" customHeight="1">
      <c r="A19" s="1"/>
      <c r="B19" s="9" t="s">
        <v>177</v>
      </c>
      <c r="C19" s="20">
        <v>36270627</v>
      </c>
      <c r="D19" s="28">
        <v>100</v>
      </c>
      <c r="E19" s="20">
        <v>34161641</v>
      </c>
      <c r="F19" s="28">
        <v>100</v>
      </c>
      <c r="G19" s="20">
        <v>2108986</v>
      </c>
      <c r="H19" s="28">
        <v>6.2</v>
      </c>
      <c r="I19" s="1"/>
      <c r="J19" s="1"/>
      <c r="K19" s="1"/>
      <c r="L19" s="1"/>
      <c r="M19" s="1"/>
      <c r="N19" s="1"/>
      <c r="O19" s="1"/>
      <c r="P19" s="1"/>
      <c r="Q19" s="1"/>
      <c r="R19" s="1"/>
      <c r="S19" s="1"/>
    </row>
    <row r="20" spans="1:19" ht="21.75" customHeight="1">
      <c r="A20" s="1"/>
      <c r="B20" s="1"/>
      <c r="C20" s="1"/>
      <c r="D20" s="23"/>
      <c r="E20" s="1"/>
      <c r="F20" s="23"/>
      <c r="G20" s="1"/>
      <c r="H20" s="23"/>
      <c r="I20" s="1"/>
      <c r="J20" s="1"/>
      <c r="K20" s="1"/>
      <c r="L20" s="1"/>
      <c r="M20" s="1"/>
      <c r="N20" s="1"/>
      <c r="O20" s="1"/>
      <c r="P20" s="1"/>
      <c r="Q20" s="1"/>
      <c r="R20" s="1"/>
      <c r="S20" s="1"/>
    </row>
    <row r="21" spans="1:19" ht="21.75" customHeight="1">
      <c r="A21" s="1"/>
      <c r="B21" s="1"/>
      <c r="C21" s="1"/>
      <c r="D21" s="23"/>
      <c r="E21" s="1"/>
      <c r="F21" s="23"/>
      <c r="G21" s="1"/>
      <c r="H21" s="23"/>
      <c r="I21" s="1"/>
      <c r="J21" s="1"/>
      <c r="K21" s="1"/>
      <c r="L21" s="1"/>
      <c r="M21" s="1"/>
      <c r="N21" s="1"/>
      <c r="O21" s="1"/>
      <c r="P21" s="1"/>
      <c r="Q21" s="1"/>
      <c r="R21" s="1"/>
      <c r="S21" s="1"/>
    </row>
    <row r="22" spans="1:19" ht="21.75" customHeight="1">
      <c r="A22" s="1"/>
      <c r="B22" s="13" t="s">
        <v>243</v>
      </c>
      <c r="C22" s="1"/>
      <c r="D22" s="23"/>
      <c r="E22" s="1"/>
      <c r="F22" s="23"/>
      <c r="G22" s="1"/>
      <c r="H22" s="23"/>
      <c r="I22" s="1"/>
      <c r="J22" s="1"/>
      <c r="K22" s="1"/>
      <c r="L22" s="1"/>
      <c r="M22" s="1"/>
      <c r="N22" s="1"/>
      <c r="O22" s="1"/>
      <c r="P22" s="1"/>
      <c r="Q22" s="1"/>
      <c r="R22" s="1"/>
      <c r="S22" s="1"/>
    </row>
    <row r="23" spans="1:19" ht="21.75" customHeight="1">
      <c r="A23" s="1"/>
      <c r="B23" s="13" t="s">
        <v>245</v>
      </c>
      <c r="C23" s="1"/>
      <c r="D23" s="23"/>
      <c r="E23" s="1"/>
      <c r="F23" s="23"/>
      <c r="G23" s="1"/>
      <c r="H23" s="23"/>
      <c r="I23" s="1"/>
      <c r="J23" s="1"/>
      <c r="K23" s="1"/>
      <c r="L23" s="1"/>
      <c r="M23" s="1"/>
      <c r="N23" s="1"/>
      <c r="O23" s="1"/>
      <c r="P23" s="1"/>
      <c r="Q23" s="1"/>
      <c r="R23" s="1"/>
      <c r="S23" s="1"/>
    </row>
    <row r="24" spans="1:19" ht="21.75" customHeight="1">
      <c r="A24" s="1"/>
      <c r="B24" s="13" t="s">
        <v>244</v>
      </c>
      <c r="C24" s="1"/>
      <c r="D24" s="23"/>
      <c r="E24" s="1"/>
      <c r="F24" s="23"/>
      <c r="G24" s="1"/>
      <c r="H24" s="23"/>
      <c r="I24" s="1"/>
      <c r="J24" s="1"/>
      <c r="K24" s="1"/>
      <c r="L24" s="1"/>
      <c r="M24" s="1"/>
      <c r="N24" s="1"/>
      <c r="O24" s="1"/>
      <c r="P24" s="1"/>
      <c r="Q24" s="1"/>
      <c r="R24" s="1"/>
      <c r="S24" s="1"/>
    </row>
    <row r="25" spans="1:19" ht="21.75" customHeight="1">
      <c r="A25" s="1"/>
      <c r="B25" s="2" t="s">
        <v>178</v>
      </c>
      <c r="C25" s="1"/>
      <c r="D25" s="23"/>
      <c r="E25" s="1"/>
      <c r="F25" s="23"/>
      <c r="G25" s="1"/>
      <c r="H25" s="23"/>
      <c r="I25" s="1"/>
      <c r="J25" s="1"/>
      <c r="K25" s="1"/>
      <c r="L25" s="1"/>
      <c r="M25" s="1"/>
      <c r="N25" s="1"/>
      <c r="O25" s="1"/>
      <c r="P25" s="1"/>
      <c r="Q25" s="1"/>
      <c r="R25" s="1"/>
      <c r="S25" s="1"/>
    </row>
    <row r="26" spans="1:19" ht="21.75" customHeight="1">
      <c r="A26" s="1"/>
      <c r="B26" s="1"/>
      <c r="C26" s="1"/>
      <c r="D26" s="23"/>
      <c r="E26" s="1"/>
      <c r="F26" s="23"/>
      <c r="G26" s="65" t="s">
        <v>2</v>
      </c>
      <c r="H26" s="65"/>
      <c r="I26" s="1"/>
      <c r="J26" s="1"/>
      <c r="K26" s="1"/>
      <c r="L26" s="1"/>
      <c r="M26" s="1"/>
      <c r="N26" s="1"/>
      <c r="O26" s="1"/>
      <c r="P26" s="1"/>
      <c r="Q26" s="1"/>
      <c r="R26" s="1"/>
      <c r="S26" s="1"/>
    </row>
    <row r="27" spans="1:19" ht="21.75" customHeight="1">
      <c r="A27" s="1"/>
      <c r="B27" s="66" t="s">
        <v>179</v>
      </c>
      <c r="C27" s="64" t="s">
        <v>3</v>
      </c>
      <c r="D27" s="64"/>
      <c r="E27" s="64" t="s">
        <v>4</v>
      </c>
      <c r="F27" s="64"/>
      <c r="G27" s="64" t="s">
        <v>5</v>
      </c>
      <c r="H27" s="64"/>
      <c r="I27" s="1"/>
      <c r="J27" s="1"/>
      <c r="K27" s="1"/>
      <c r="L27" s="1"/>
      <c r="M27" s="1"/>
      <c r="N27" s="1"/>
      <c r="O27" s="1"/>
      <c r="P27" s="1"/>
      <c r="Q27" s="1"/>
      <c r="R27" s="1"/>
      <c r="S27" s="1"/>
    </row>
    <row r="28" spans="1:19" ht="21.75" customHeight="1">
      <c r="A28" s="1"/>
      <c r="B28" s="66"/>
      <c r="C28" s="10" t="s">
        <v>7</v>
      </c>
      <c r="D28" s="24" t="s">
        <v>8</v>
      </c>
      <c r="E28" s="10" t="s">
        <v>7</v>
      </c>
      <c r="F28" s="24" t="s">
        <v>8</v>
      </c>
      <c r="G28" s="10" t="s">
        <v>7</v>
      </c>
      <c r="H28" s="24" t="s">
        <v>8</v>
      </c>
      <c r="I28" s="1"/>
      <c r="J28" s="1"/>
      <c r="K28" s="1"/>
      <c r="L28" s="1"/>
      <c r="M28" s="1"/>
      <c r="N28" s="1"/>
      <c r="O28" s="1"/>
      <c r="P28" s="1"/>
      <c r="Q28" s="1"/>
      <c r="R28" s="1"/>
      <c r="S28" s="1"/>
    </row>
    <row r="29" spans="1:19" ht="21.75" customHeight="1">
      <c r="A29" s="1"/>
      <c r="B29" s="9" t="s">
        <v>180</v>
      </c>
      <c r="C29" s="20">
        <v>6735132</v>
      </c>
      <c r="D29" s="28">
        <v>19.9</v>
      </c>
      <c r="E29" s="20">
        <v>6147250</v>
      </c>
      <c r="F29" s="28">
        <v>19.1</v>
      </c>
      <c r="G29" s="20">
        <v>587882</v>
      </c>
      <c r="H29" s="28">
        <v>9.6</v>
      </c>
      <c r="I29" s="1"/>
      <c r="J29" s="1"/>
      <c r="K29" s="1"/>
      <c r="L29" s="1"/>
      <c r="M29" s="1"/>
      <c r="N29" s="1"/>
      <c r="O29" s="1"/>
      <c r="P29" s="1"/>
      <c r="Q29" s="1"/>
      <c r="R29" s="1"/>
      <c r="S29" s="1"/>
    </row>
    <row r="30" spans="1:19" ht="21.75" customHeight="1">
      <c r="A30" s="1"/>
      <c r="B30" s="9" t="s">
        <v>181</v>
      </c>
      <c r="C30" s="20">
        <v>149822</v>
      </c>
      <c r="D30" s="28">
        <v>0.4</v>
      </c>
      <c r="E30" s="20">
        <v>153708</v>
      </c>
      <c r="F30" s="28">
        <v>0.5</v>
      </c>
      <c r="G30" s="20">
        <v>-3886</v>
      </c>
      <c r="H30" s="28">
        <v>-2.5</v>
      </c>
      <c r="I30" s="1"/>
      <c r="J30" s="1"/>
      <c r="K30" s="1"/>
      <c r="L30" s="1"/>
      <c r="M30" s="1"/>
      <c r="N30" s="1"/>
      <c r="O30" s="1"/>
      <c r="P30" s="1"/>
      <c r="Q30" s="1"/>
      <c r="R30" s="1"/>
      <c r="S30" s="1"/>
    </row>
    <row r="31" spans="1:19" ht="21.75" customHeight="1">
      <c r="A31" s="1"/>
      <c r="B31" s="9" t="s">
        <v>182</v>
      </c>
      <c r="C31" s="20">
        <v>663835</v>
      </c>
      <c r="D31" s="28">
        <v>2</v>
      </c>
      <c r="E31" s="20">
        <v>703800</v>
      </c>
      <c r="F31" s="28">
        <v>2.2</v>
      </c>
      <c r="G31" s="20">
        <v>-39965</v>
      </c>
      <c r="H31" s="28">
        <v>-5.7</v>
      </c>
      <c r="I31" s="1"/>
      <c r="J31" s="1"/>
      <c r="K31" s="1"/>
      <c r="L31" s="1"/>
      <c r="M31" s="1"/>
      <c r="N31" s="1"/>
      <c r="O31" s="1"/>
      <c r="P31" s="1"/>
      <c r="Q31" s="1"/>
      <c r="R31" s="1"/>
      <c r="S31" s="1"/>
    </row>
    <row r="32" spans="1:19" ht="21.75" customHeight="1">
      <c r="A32" s="1"/>
      <c r="B32" s="9" t="s">
        <v>183</v>
      </c>
      <c r="C32" s="20">
        <v>773888</v>
      </c>
      <c r="D32" s="28">
        <v>2.3</v>
      </c>
      <c r="E32" s="20">
        <v>686483</v>
      </c>
      <c r="F32" s="28">
        <v>2.1</v>
      </c>
      <c r="G32" s="20">
        <v>87405</v>
      </c>
      <c r="H32" s="28">
        <v>12.7</v>
      </c>
      <c r="I32" s="1"/>
      <c r="J32" s="1"/>
      <c r="K32" s="1"/>
      <c r="L32" s="1"/>
      <c r="M32" s="1"/>
      <c r="N32" s="1"/>
      <c r="O32" s="1"/>
      <c r="P32" s="1"/>
      <c r="Q32" s="1"/>
      <c r="R32" s="1"/>
      <c r="S32" s="1"/>
    </row>
    <row r="33" spans="1:19" ht="21.75" customHeight="1">
      <c r="A33" s="1"/>
      <c r="B33" s="9" t="s">
        <v>184</v>
      </c>
      <c r="C33" s="20">
        <v>1225354</v>
      </c>
      <c r="D33" s="28">
        <v>3.6</v>
      </c>
      <c r="E33" s="20">
        <v>1258602</v>
      </c>
      <c r="F33" s="28">
        <v>3.9</v>
      </c>
      <c r="G33" s="20">
        <v>-33248</v>
      </c>
      <c r="H33" s="28">
        <v>-2.6</v>
      </c>
      <c r="I33" s="1"/>
      <c r="J33" s="1"/>
      <c r="K33" s="1"/>
      <c r="L33" s="1"/>
      <c r="M33" s="1"/>
      <c r="N33" s="1"/>
      <c r="O33" s="1"/>
      <c r="P33" s="1"/>
      <c r="Q33" s="1"/>
      <c r="R33" s="1"/>
      <c r="S33" s="1"/>
    </row>
    <row r="34" spans="1:19" ht="21.75" customHeight="1">
      <c r="A34" s="1"/>
      <c r="B34" s="9" t="s">
        <v>185</v>
      </c>
      <c r="C34" s="20">
        <v>22271521</v>
      </c>
      <c r="D34" s="28">
        <v>65.7</v>
      </c>
      <c r="E34" s="20">
        <v>21141047</v>
      </c>
      <c r="F34" s="28">
        <v>65.6</v>
      </c>
      <c r="G34" s="20">
        <v>1130474</v>
      </c>
      <c r="H34" s="28">
        <v>5.3</v>
      </c>
      <c r="I34" s="1"/>
      <c r="J34" s="1"/>
      <c r="K34" s="1"/>
      <c r="L34" s="1"/>
      <c r="M34" s="1"/>
      <c r="N34" s="1"/>
      <c r="O34" s="1"/>
      <c r="P34" s="1"/>
      <c r="Q34" s="1"/>
      <c r="R34" s="1"/>
      <c r="S34" s="1"/>
    </row>
    <row r="35" spans="1:19" ht="21.75" customHeight="1">
      <c r="A35" s="1"/>
      <c r="B35" s="9" t="s">
        <v>186</v>
      </c>
      <c r="C35" s="20">
        <v>1935033</v>
      </c>
      <c r="D35" s="28">
        <v>5.7</v>
      </c>
      <c r="E35" s="20">
        <v>1968737</v>
      </c>
      <c r="F35" s="28">
        <v>6.1</v>
      </c>
      <c r="G35" s="20">
        <v>-33704</v>
      </c>
      <c r="H35" s="28">
        <v>-1.7</v>
      </c>
      <c r="I35" s="1"/>
      <c r="J35" s="1"/>
      <c r="K35" s="1"/>
      <c r="L35" s="1"/>
      <c r="M35" s="1"/>
      <c r="N35" s="1"/>
      <c r="O35" s="1"/>
      <c r="P35" s="1"/>
      <c r="Q35" s="1"/>
      <c r="R35" s="1"/>
      <c r="S35" s="1"/>
    </row>
    <row r="36" spans="1:19" ht="21.75" customHeight="1">
      <c r="A36" s="1"/>
      <c r="B36" s="9" t="s">
        <v>187</v>
      </c>
      <c r="C36" s="20">
        <v>151208</v>
      </c>
      <c r="D36" s="28">
        <v>0.4</v>
      </c>
      <c r="E36" s="20">
        <v>169667</v>
      </c>
      <c r="F36" s="28">
        <v>0.5</v>
      </c>
      <c r="G36" s="20">
        <v>-18459</v>
      </c>
      <c r="H36" s="28">
        <v>-10.9</v>
      </c>
      <c r="I36" s="1"/>
      <c r="J36" s="1"/>
      <c r="K36" s="1"/>
      <c r="L36" s="1"/>
      <c r="M36" s="1"/>
      <c r="N36" s="1"/>
      <c r="O36" s="1"/>
      <c r="P36" s="1"/>
      <c r="Q36" s="1"/>
      <c r="R36" s="1"/>
      <c r="S36" s="1"/>
    </row>
    <row r="37" spans="1:19" ht="21.75" customHeight="1">
      <c r="A37" s="1"/>
      <c r="B37" s="9" t="s">
        <v>177</v>
      </c>
      <c r="C37" s="20">
        <v>33905793</v>
      </c>
      <c r="D37" s="28">
        <v>100</v>
      </c>
      <c r="E37" s="20">
        <v>32229294</v>
      </c>
      <c r="F37" s="28">
        <v>100</v>
      </c>
      <c r="G37" s="20">
        <v>1676499</v>
      </c>
      <c r="H37" s="28">
        <v>5.2</v>
      </c>
      <c r="I37" s="1"/>
      <c r="J37" s="1"/>
      <c r="K37" s="1"/>
      <c r="L37" s="1"/>
      <c r="M37" s="1"/>
      <c r="N37" s="1"/>
      <c r="O37" s="1"/>
      <c r="P37" s="1"/>
      <c r="Q37" s="1"/>
      <c r="R37" s="1"/>
      <c r="S37" s="1"/>
    </row>
    <row r="38" spans="1:19" ht="21.75" customHeight="1">
      <c r="A38" s="1"/>
      <c r="B38" s="1" t="s">
        <v>188</v>
      </c>
      <c r="C38" s="1"/>
      <c r="D38" s="23"/>
      <c r="E38" s="1"/>
      <c r="F38" s="23"/>
      <c r="G38" s="1"/>
      <c r="H38" s="23"/>
      <c r="I38" s="1"/>
      <c r="J38" s="1"/>
      <c r="K38" s="1"/>
      <c r="L38" s="1"/>
      <c r="M38" s="1"/>
      <c r="N38" s="1"/>
      <c r="O38" s="1"/>
      <c r="P38" s="1"/>
      <c r="Q38" s="1"/>
      <c r="R38" s="1"/>
      <c r="S38" s="1"/>
    </row>
    <row r="39" spans="1:19" ht="21.75" customHeight="1">
      <c r="A39" s="1"/>
      <c r="B39" s="1"/>
      <c r="C39" s="1"/>
      <c r="D39" s="23"/>
      <c r="E39" s="1"/>
      <c r="F39" s="23"/>
      <c r="G39" s="1"/>
      <c r="H39" s="23"/>
      <c r="I39" s="1"/>
      <c r="J39" s="1"/>
      <c r="K39" s="1"/>
      <c r="L39" s="1"/>
      <c r="M39" s="1"/>
      <c r="N39" s="1"/>
      <c r="O39" s="1"/>
      <c r="P39" s="1"/>
      <c r="Q39" s="1"/>
      <c r="R39" s="1"/>
      <c r="S39" s="1"/>
    </row>
    <row r="40" spans="1:19" ht="21.75" customHeight="1">
      <c r="A40" s="1"/>
      <c r="B40" s="1"/>
      <c r="C40" s="1"/>
      <c r="D40" s="23"/>
      <c r="E40" s="1"/>
      <c r="F40" s="23"/>
      <c r="G40" s="1"/>
      <c r="H40" s="23"/>
      <c r="I40" s="1"/>
      <c r="J40" s="1"/>
      <c r="K40" s="1"/>
      <c r="L40" s="1"/>
      <c r="M40" s="1"/>
      <c r="N40" s="1"/>
      <c r="O40" s="1"/>
      <c r="P40" s="1"/>
      <c r="Q40" s="1"/>
      <c r="R40" s="1"/>
      <c r="S40" s="1"/>
    </row>
    <row r="41" spans="1:19" ht="21.75" customHeight="1">
      <c r="A41" s="1"/>
      <c r="B41" s="1"/>
      <c r="C41" s="1"/>
      <c r="D41" s="23"/>
      <c r="E41" s="1"/>
      <c r="F41" s="23"/>
      <c r="G41" s="1"/>
      <c r="H41" s="23"/>
      <c r="I41" s="1"/>
      <c r="J41" s="1"/>
      <c r="K41" s="1"/>
      <c r="L41" s="1"/>
      <c r="M41" s="1"/>
      <c r="N41" s="1"/>
      <c r="O41" s="1"/>
      <c r="P41" s="1"/>
      <c r="Q41" s="1"/>
      <c r="R41" s="1"/>
      <c r="S41" s="1"/>
    </row>
    <row r="42" spans="1:19" ht="21.75" customHeight="1">
      <c r="A42" s="1"/>
      <c r="B42" s="1"/>
      <c r="C42" s="1"/>
      <c r="D42" s="23"/>
      <c r="E42" s="1"/>
      <c r="F42" s="23"/>
      <c r="G42" s="1"/>
      <c r="H42" s="23"/>
      <c r="I42" s="1"/>
      <c r="J42" s="1"/>
      <c r="K42" s="1"/>
      <c r="L42" s="1"/>
      <c r="M42" s="1"/>
      <c r="N42" s="1"/>
      <c r="O42" s="1"/>
      <c r="P42" s="1"/>
      <c r="Q42" s="1"/>
      <c r="R42" s="1"/>
      <c r="S42" s="1"/>
    </row>
    <row r="43" spans="1:19" ht="21.75" customHeight="1">
      <c r="A43" s="1"/>
      <c r="B43" s="1"/>
      <c r="C43" s="1"/>
      <c r="D43" s="23"/>
      <c r="E43" s="1"/>
      <c r="F43" s="23"/>
      <c r="G43" s="1"/>
      <c r="H43" s="23"/>
      <c r="I43" s="1"/>
      <c r="J43" s="1"/>
      <c r="K43" s="1"/>
      <c r="L43" s="1"/>
      <c r="M43" s="1"/>
      <c r="N43" s="1"/>
      <c r="O43" s="1"/>
      <c r="P43" s="1"/>
      <c r="Q43" s="1"/>
      <c r="R43" s="1"/>
      <c r="S43" s="1"/>
    </row>
    <row r="44" spans="1:19" ht="21.75" customHeight="1">
      <c r="A44" s="1"/>
      <c r="B44" s="1"/>
      <c r="C44" s="1"/>
      <c r="D44" s="23"/>
      <c r="E44" s="1"/>
      <c r="F44" s="23"/>
      <c r="G44" s="1"/>
      <c r="H44" s="23"/>
      <c r="I44" s="1"/>
      <c r="J44" s="1"/>
      <c r="K44" s="1"/>
      <c r="L44" s="1"/>
      <c r="M44" s="1"/>
      <c r="N44" s="1"/>
      <c r="O44" s="1"/>
      <c r="P44" s="1"/>
      <c r="Q44" s="1"/>
      <c r="R44" s="1"/>
      <c r="S44" s="1"/>
    </row>
    <row r="45" spans="1:19" ht="21.75" customHeight="1">
      <c r="A45" s="1"/>
      <c r="B45" s="1"/>
      <c r="C45" s="1"/>
      <c r="D45" s="23"/>
      <c r="E45" s="1"/>
      <c r="F45" s="23"/>
      <c r="G45" s="1"/>
      <c r="H45" s="23"/>
      <c r="I45" s="1"/>
      <c r="J45" s="1"/>
      <c r="K45" s="1"/>
      <c r="L45" s="1"/>
      <c r="M45" s="1"/>
      <c r="N45" s="1"/>
      <c r="O45" s="1"/>
      <c r="P45" s="1"/>
      <c r="Q45" s="1"/>
      <c r="R45" s="1"/>
      <c r="S45" s="1"/>
    </row>
    <row r="46" spans="1:19" ht="21.75" customHeight="1">
      <c r="A46" s="1"/>
      <c r="B46" s="1"/>
      <c r="C46" s="1"/>
      <c r="D46" s="23"/>
      <c r="E46" s="1"/>
      <c r="F46" s="23"/>
      <c r="G46" s="1"/>
      <c r="H46" s="23"/>
      <c r="I46" s="1"/>
      <c r="J46" s="1"/>
      <c r="K46" s="1"/>
      <c r="L46" s="1"/>
      <c r="M46" s="1"/>
      <c r="N46" s="1"/>
      <c r="O46" s="1"/>
      <c r="P46" s="1"/>
      <c r="Q46" s="1"/>
      <c r="R46" s="1"/>
      <c r="S46" s="1"/>
    </row>
    <row r="47" spans="1:19" ht="21.75" customHeight="1">
      <c r="A47" s="1"/>
      <c r="B47" s="1"/>
      <c r="C47" s="1"/>
      <c r="D47" s="23"/>
      <c r="E47" s="1"/>
      <c r="F47" s="23"/>
      <c r="G47" s="1"/>
      <c r="H47" s="23"/>
      <c r="I47" s="1"/>
      <c r="J47" s="1"/>
      <c r="K47" s="1"/>
      <c r="L47" s="1"/>
      <c r="M47" s="1"/>
      <c r="N47" s="1"/>
      <c r="O47" s="1"/>
      <c r="P47" s="1"/>
      <c r="Q47" s="1"/>
      <c r="R47" s="1"/>
      <c r="S47" s="1"/>
    </row>
    <row r="48" spans="1:19" ht="21.75" customHeight="1">
      <c r="A48" s="1"/>
      <c r="B48" s="1"/>
      <c r="C48" s="1"/>
      <c r="D48" s="23"/>
      <c r="E48" s="1"/>
      <c r="F48" s="23"/>
      <c r="G48" s="1"/>
      <c r="H48" s="23"/>
      <c r="I48" s="1"/>
      <c r="J48" s="1"/>
      <c r="K48" s="1"/>
      <c r="L48" s="1"/>
      <c r="M48" s="1"/>
      <c r="N48" s="1"/>
      <c r="O48" s="1"/>
      <c r="P48" s="1"/>
      <c r="Q48" s="1"/>
      <c r="R48" s="1"/>
      <c r="S48" s="1"/>
    </row>
    <row r="49" spans="1:19" ht="21.75" customHeight="1">
      <c r="A49" s="1"/>
      <c r="B49" s="1"/>
      <c r="C49" s="1"/>
      <c r="D49" s="23"/>
      <c r="E49" s="1"/>
      <c r="F49" s="23"/>
      <c r="G49" s="1"/>
      <c r="H49" s="23"/>
      <c r="I49" s="1"/>
      <c r="J49" s="1"/>
      <c r="K49" s="1"/>
      <c r="L49" s="1"/>
      <c r="M49" s="1"/>
      <c r="N49" s="1"/>
      <c r="O49" s="1"/>
      <c r="P49" s="1"/>
      <c r="Q49" s="1"/>
      <c r="R49" s="1"/>
      <c r="S49" s="1"/>
    </row>
    <row r="50" spans="1:19" ht="21.75" customHeight="1">
      <c r="A50" s="1"/>
      <c r="B50" s="1"/>
      <c r="C50" s="1"/>
      <c r="D50" s="23"/>
      <c r="E50" s="1"/>
      <c r="F50" s="23"/>
      <c r="G50" s="1"/>
      <c r="H50" s="23"/>
      <c r="I50" s="1"/>
      <c r="J50" s="1"/>
      <c r="K50" s="1"/>
      <c r="L50" s="1"/>
      <c r="M50" s="1"/>
      <c r="N50" s="1"/>
      <c r="O50" s="1"/>
      <c r="P50" s="1"/>
      <c r="Q50" s="1"/>
      <c r="R50" s="1"/>
      <c r="S50" s="1"/>
    </row>
    <row r="51" spans="1:19" ht="21.75" customHeight="1">
      <c r="A51" s="1"/>
      <c r="B51" s="1"/>
      <c r="C51" s="1"/>
      <c r="D51" s="23"/>
      <c r="E51" s="1"/>
      <c r="F51" s="23"/>
      <c r="G51" s="1"/>
      <c r="H51" s="23"/>
      <c r="I51" s="1"/>
      <c r="J51" s="1"/>
      <c r="K51" s="1"/>
      <c r="L51" s="1"/>
      <c r="M51" s="1"/>
      <c r="N51" s="1"/>
      <c r="O51" s="1"/>
      <c r="P51" s="1"/>
      <c r="Q51" s="1"/>
      <c r="R51" s="1"/>
      <c r="S51" s="1"/>
    </row>
    <row r="52" spans="1:19" ht="21.75" customHeight="1">
      <c r="A52" s="1"/>
      <c r="B52" s="1"/>
      <c r="C52" s="1"/>
      <c r="D52" s="23"/>
      <c r="E52" s="1"/>
      <c r="F52" s="23"/>
      <c r="G52" s="1"/>
      <c r="H52" s="23"/>
      <c r="I52" s="1"/>
      <c r="J52" s="1"/>
      <c r="K52" s="1"/>
      <c r="L52" s="1"/>
      <c r="M52" s="1"/>
      <c r="N52" s="1"/>
      <c r="O52" s="1"/>
      <c r="P52" s="1"/>
      <c r="Q52" s="1"/>
      <c r="R52" s="1"/>
      <c r="S52" s="1"/>
    </row>
    <row r="53" spans="1:19" ht="21.75" customHeight="1">
      <c r="A53" s="1"/>
      <c r="B53" s="1"/>
      <c r="C53" s="1"/>
      <c r="D53" s="23"/>
      <c r="E53" s="1"/>
      <c r="F53" s="23"/>
      <c r="G53" s="1"/>
      <c r="H53" s="23"/>
      <c r="I53" s="1"/>
      <c r="J53" s="1"/>
      <c r="K53" s="1"/>
      <c r="L53" s="1"/>
      <c r="M53" s="1"/>
      <c r="N53" s="1"/>
      <c r="O53" s="1"/>
      <c r="P53" s="1"/>
      <c r="Q53" s="1"/>
      <c r="R53" s="1"/>
      <c r="S53" s="1"/>
    </row>
    <row r="54" spans="1:19" ht="21.75" customHeight="1">
      <c r="A54" s="1"/>
      <c r="B54" s="1"/>
      <c r="C54" s="1"/>
      <c r="D54" s="23"/>
      <c r="E54" s="1"/>
      <c r="F54" s="23"/>
      <c r="G54" s="1"/>
      <c r="H54" s="23"/>
      <c r="I54" s="1"/>
      <c r="J54" s="1"/>
      <c r="K54" s="1"/>
      <c r="L54" s="1"/>
      <c r="M54" s="1"/>
      <c r="N54" s="1"/>
      <c r="O54" s="1"/>
      <c r="P54" s="1"/>
      <c r="Q54" s="1"/>
      <c r="R54" s="1"/>
      <c r="S54" s="1"/>
    </row>
    <row r="55" spans="1:19" ht="21.75" customHeight="1">
      <c r="A55" s="1"/>
      <c r="B55" s="1"/>
      <c r="C55" s="1"/>
      <c r="D55" s="23"/>
      <c r="E55" s="1"/>
      <c r="F55" s="23"/>
      <c r="G55" s="1"/>
      <c r="H55" s="23"/>
      <c r="I55" s="1"/>
      <c r="J55" s="1"/>
      <c r="K55" s="1"/>
      <c r="L55" s="1"/>
      <c r="M55" s="1"/>
      <c r="N55" s="1"/>
      <c r="O55" s="1"/>
      <c r="P55" s="1"/>
      <c r="Q55" s="1"/>
      <c r="R55" s="1"/>
      <c r="S55" s="1"/>
    </row>
    <row r="56" spans="1:19" ht="21.75" customHeight="1">
      <c r="A56" s="1"/>
      <c r="B56" s="1"/>
      <c r="C56" s="1"/>
      <c r="D56" s="23"/>
      <c r="E56" s="1"/>
      <c r="F56" s="23"/>
      <c r="G56" s="1"/>
      <c r="H56" s="23"/>
      <c r="I56" s="1"/>
      <c r="J56" s="1"/>
      <c r="K56" s="1"/>
      <c r="L56" s="1"/>
      <c r="M56" s="1"/>
      <c r="N56" s="1"/>
      <c r="O56" s="1"/>
      <c r="P56" s="1"/>
      <c r="Q56" s="1"/>
      <c r="R56" s="1"/>
      <c r="S56" s="1"/>
    </row>
    <row r="57" spans="1:19" ht="21.75" customHeight="1">
      <c r="A57" s="1"/>
      <c r="B57" s="1"/>
      <c r="C57" s="1"/>
      <c r="D57" s="23"/>
      <c r="E57" s="1"/>
      <c r="F57" s="23"/>
      <c r="G57" s="1"/>
      <c r="H57" s="23"/>
      <c r="I57" s="1"/>
      <c r="J57" s="1"/>
      <c r="K57" s="1"/>
      <c r="L57" s="1"/>
      <c r="M57" s="1"/>
      <c r="N57" s="1"/>
      <c r="O57" s="1"/>
      <c r="P57" s="1"/>
      <c r="Q57" s="1"/>
      <c r="R57" s="1"/>
      <c r="S57" s="1"/>
    </row>
    <row r="58" spans="1:19" ht="21.75" customHeight="1">
      <c r="A58" s="1"/>
      <c r="B58" s="1"/>
      <c r="C58" s="1"/>
      <c r="D58" s="23"/>
      <c r="E58" s="1"/>
      <c r="F58" s="23"/>
      <c r="G58" s="1"/>
      <c r="H58" s="23"/>
      <c r="I58" s="1"/>
      <c r="J58" s="1"/>
      <c r="K58" s="1"/>
      <c r="L58" s="1"/>
      <c r="M58" s="1"/>
      <c r="N58" s="1"/>
      <c r="O58" s="1"/>
      <c r="P58" s="1"/>
      <c r="Q58" s="1"/>
      <c r="R58" s="1"/>
      <c r="S58" s="1"/>
    </row>
    <row r="59" spans="1:19" ht="21.75" customHeight="1">
      <c r="A59" s="1"/>
      <c r="B59" s="1"/>
      <c r="C59" s="1"/>
      <c r="D59" s="23"/>
      <c r="E59" s="1"/>
      <c r="F59" s="23"/>
      <c r="G59" s="1"/>
      <c r="H59" s="23"/>
      <c r="I59" s="1"/>
      <c r="J59" s="1"/>
      <c r="K59" s="1"/>
      <c r="L59" s="1"/>
      <c r="M59" s="1"/>
      <c r="N59" s="1"/>
      <c r="O59" s="1"/>
      <c r="P59" s="1"/>
      <c r="Q59" s="1"/>
      <c r="R59" s="1"/>
      <c r="S59" s="1"/>
    </row>
    <row r="60" spans="1:19" ht="21.75" customHeight="1">
      <c r="A60" s="1"/>
      <c r="B60" s="1"/>
      <c r="C60" s="1"/>
      <c r="D60" s="23"/>
      <c r="E60" s="1"/>
      <c r="F60" s="23"/>
      <c r="G60" s="1"/>
      <c r="H60" s="23"/>
      <c r="I60" s="1"/>
      <c r="J60" s="1"/>
      <c r="K60" s="1"/>
      <c r="L60" s="1"/>
      <c r="M60" s="1"/>
      <c r="N60" s="1"/>
      <c r="O60" s="1"/>
      <c r="P60" s="1"/>
      <c r="Q60" s="1"/>
      <c r="R60" s="1"/>
      <c r="S60" s="1"/>
    </row>
    <row r="61" spans="1:19" ht="21.75" customHeight="1">
      <c r="A61" s="1"/>
      <c r="B61" s="1"/>
      <c r="C61" s="1"/>
      <c r="D61" s="23"/>
      <c r="E61" s="1"/>
      <c r="F61" s="23"/>
      <c r="G61" s="1"/>
      <c r="H61" s="23"/>
      <c r="I61" s="1"/>
      <c r="J61" s="1"/>
      <c r="K61" s="1"/>
      <c r="L61" s="1"/>
      <c r="M61" s="1"/>
      <c r="N61" s="1"/>
      <c r="O61" s="1"/>
      <c r="P61" s="1"/>
      <c r="Q61" s="1"/>
      <c r="R61" s="1"/>
      <c r="S61" s="1"/>
    </row>
    <row r="62" spans="1:19" ht="21.75" customHeight="1">
      <c r="A62" s="1"/>
      <c r="B62" s="1"/>
      <c r="C62" s="1"/>
      <c r="D62" s="23"/>
      <c r="E62" s="1"/>
      <c r="F62" s="23"/>
      <c r="G62" s="1"/>
      <c r="H62" s="23"/>
      <c r="I62" s="1"/>
      <c r="J62" s="1"/>
      <c r="K62" s="1"/>
      <c r="L62" s="1"/>
      <c r="M62" s="1"/>
      <c r="N62" s="1"/>
      <c r="O62" s="1"/>
      <c r="P62" s="1"/>
      <c r="Q62" s="1"/>
      <c r="R62" s="1"/>
      <c r="S62" s="1"/>
    </row>
    <row r="63" spans="1:19" ht="21.75" customHeight="1">
      <c r="A63" s="1"/>
      <c r="B63" s="1"/>
      <c r="C63" s="1"/>
      <c r="D63" s="23"/>
      <c r="E63" s="1"/>
      <c r="F63" s="23"/>
      <c r="G63" s="1"/>
      <c r="H63" s="23"/>
      <c r="I63" s="1"/>
      <c r="J63" s="1"/>
      <c r="K63" s="1"/>
      <c r="L63" s="1"/>
      <c r="M63" s="1"/>
      <c r="N63" s="1"/>
      <c r="O63" s="1"/>
      <c r="P63" s="1"/>
      <c r="Q63" s="1"/>
      <c r="R63" s="1"/>
      <c r="S63" s="1"/>
    </row>
    <row r="64" spans="1:19" ht="21.75" customHeight="1">
      <c r="A64" s="1"/>
      <c r="B64" s="1"/>
      <c r="C64" s="1"/>
      <c r="D64" s="23"/>
      <c r="E64" s="1"/>
      <c r="F64" s="23"/>
      <c r="G64" s="1"/>
      <c r="H64" s="23"/>
      <c r="I64" s="1"/>
      <c r="J64" s="1"/>
      <c r="K64" s="1"/>
      <c r="L64" s="1"/>
      <c r="M64" s="1"/>
      <c r="N64" s="1"/>
      <c r="O64" s="1"/>
      <c r="P64" s="1"/>
      <c r="Q64" s="1"/>
      <c r="R64" s="1"/>
      <c r="S64" s="1"/>
    </row>
    <row r="65" spans="1:19" ht="21.75" customHeight="1">
      <c r="A65" s="1"/>
      <c r="B65" s="1"/>
      <c r="C65" s="1"/>
      <c r="D65" s="23"/>
      <c r="E65" s="1"/>
      <c r="F65" s="23"/>
      <c r="G65" s="1"/>
      <c r="H65" s="23"/>
      <c r="I65" s="1"/>
      <c r="J65" s="1"/>
      <c r="K65" s="1"/>
      <c r="L65" s="1"/>
      <c r="M65" s="1"/>
      <c r="N65" s="1"/>
      <c r="O65" s="1"/>
      <c r="P65" s="1"/>
      <c r="Q65" s="1"/>
      <c r="R65" s="1"/>
      <c r="S65" s="1"/>
    </row>
    <row r="66" spans="1:19" ht="21.75" customHeight="1">
      <c r="A66" s="1"/>
      <c r="B66" s="1"/>
      <c r="C66" s="1"/>
      <c r="D66" s="23"/>
      <c r="E66" s="1"/>
      <c r="F66" s="23"/>
      <c r="G66" s="1"/>
      <c r="H66" s="23"/>
      <c r="I66" s="1"/>
      <c r="J66" s="1"/>
      <c r="K66" s="1"/>
      <c r="L66" s="1"/>
      <c r="M66" s="1"/>
      <c r="N66" s="1"/>
      <c r="O66" s="1"/>
      <c r="P66" s="1"/>
      <c r="Q66" s="1"/>
      <c r="R66" s="1"/>
      <c r="S66" s="1"/>
    </row>
    <row r="67" spans="1:19" ht="21.75" customHeight="1">
      <c r="A67" s="1"/>
      <c r="B67" s="1"/>
      <c r="C67" s="1"/>
      <c r="D67" s="23"/>
      <c r="E67" s="1"/>
      <c r="F67" s="23"/>
      <c r="G67" s="1"/>
      <c r="H67" s="23"/>
      <c r="I67" s="1"/>
      <c r="J67" s="1"/>
      <c r="K67" s="1"/>
      <c r="L67" s="1"/>
      <c r="M67" s="1"/>
      <c r="N67" s="1"/>
      <c r="O67" s="1"/>
      <c r="P67" s="1"/>
      <c r="Q67" s="1"/>
      <c r="R67" s="1"/>
      <c r="S67" s="1"/>
    </row>
    <row r="68" spans="1:19" ht="21.75" customHeight="1">
      <c r="A68" s="1"/>
      <c r="B68" s="1"/>
      <c r="C68" s="1"/>
      <c r="D68" s="23"/>
      <c r="E68" s="1"/>
      <c r="F68" s="23"/>
      <c r="G68" s="1"/>
      <c r="H68" s="23"/>
      <c r="I68" s="1"/>
      <c r="J68" s="1"/>
      <c r="K68" s="1"/>
      <c r="L68" s="1"/>
      <c r="M68" s="1"/>
      <c r="N68" s="1"/>
      <c r="O68" s="1"/>
      <c r="P68" s="1"/>
      <c r="Q68" s="1"/>
      <c r="R68" s="1"/>
      <c r="S68" s="1"/>
    </row>
    <row r="69" spans="1:19" ht="21.75" customHeight="1">
      <c r="A69" s="1"/>
      <c r="B69" s="1"/>
      <c r="C69" s="1"/>
      <c r="D69" s="23"/>
      <c r="E69" s="1"/>
      <c r="F69" s="23"/>
      <c r="G69" s="1"/>
      <c r="H69" s="23"/>
      <c r="I69" s="1"/>
      <c r="J69" s="1"/>
      <c r="K69" s="1"/>
      <c r="L69" s="1"/>
      <c r="M69" s="1"/>
      <c r="N69" s="1"/>
      <c r="O69" s="1"/>
      <c r="P69" s="1"/>
      <c r="Q69" s="1"/>
      <c r="R69" s="1"/>
      <c r="S69" s="1"/>
    </row>
    <row r="70" spans="1:19" ht="21.75" customHeight="1">
      <c r="A70" s="1"/>
      <c r="B70" s="1"/>
      <c r="C70" s="1"/>
      <c r="D70" s="23"/>
      <c r="E70" s="1"/>
      <c r="F70" s="23"/>
      <c r="G70" s="1"/>
      <c r="H70" s="23"/>
      <c r="I70" s="1"/>
      <c r="J70" s="1"/>
      <c r="K70" s="1"/>
      <c r="L70" s="1"/>
      <c r="M70" s="1"/>
      <c r="N70" s="1"/>
      <c r="O70" s="1"/>
      <c r="P70" s="1"/>
      <c r="Q70" s="1"/>
      <c r="R70" s="1"/>
      <c r="S70" s="1"/>
    </row>
  </sheetData>
  <sheetProtection/>
  <mergeCells count="10">
    <mergeCell ref="G10:H10"/>
    <mergeCell ref="C11:D11"/>
    <mergeCell ref="E11:F11"/>
    <mergeCell ref="G11:H11"/>
    <mergeCell ref="G26:H26"/>
    <mergeCell ref="B27:B28"/>
    <mergeCell ref="C27:D27"/>
    <mergeCell ref="E27:F27"/>
    <mergeCell ref="G27:H27"/>
    <mergeCell ref="B11:B12"/>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S47"/>
  <sheetViews>
    <sheetView zoomScalePageLayoutView="0" workbookViewId="0" topLeftCell="A1">
      <selection activeCell="B8" sqref="B8"/>
    </sheetView>
  </sheetViews>
  <sheetFormatPr defaultColWidth="9.00390625" defaultRowHeight="16.5"/>
  <cols>
    <col min="1" max="1" width="23.625" style="0" customWidth="1"/>
    <col min="2" max="2" width="26.625" style="0" customWidth="1"/>
    <col min="3" max="3" width="13.625" style="0" customWidth="1"/>
    <col min="4" max="4" width="7.625" style="29" customWidth="1"/>
    <col min="5" max="5" width="13.625" style="0" customWidth="1"/>
    <col min="6" max="6" width="7.625" style="29" customWidth="1"/>
    <col min="7" max="7" width="13.625" style="0" customWidth="1"/>
    <col min="8" max="8" width="7.625" style="29" customWidth="1"/>
    <col min="9" max="9" width="2.625" style="0" customWidth="1"/>
    <col min="10" max="19" width="13.625" style="0" customWidth="1"/>
  </cols>
  <sheetData>
    <row r="1" spans="1:19" ht="79.5" customHeight="1">
      <c r="A1" s="1"/>
      <c r="B1" s="1"/>
      <c r="C1" s="1"/>
      <c r="D1" s="23"/>
      <c r="E1" s="1"/>
      <c r="F1" s="23"/>
      <c r="G1" s="1"/>
      <c r="H1" s="23"/>
      <c r="I1" s="1"/>
      <c r="J1" s="1"/>
      <c r="K1" s="1"/>
      <c r="L1" s="1"/>
      <c r="M1" s="1"/>
      <c r="N1" s="1"/>
      <c r="O1" s="1"/>
      <c r="P1" s="1"/>
      <c r="Q1" s="1"/>
      <c r="R1" s="1"/>
      <c r="S1" s="1"/>
    </row>
    <row r="2" spans="1:19" ht="21.75" customHeight="1">
      <c r="A2" s="1"/>
      <c r="B2" s="13" t="s">
        <v>246</v>
      </c>
      <c r="C2" s="1"/>
      <c r="D2" s="23"/>
      <c r="E2" s="1"/>
      <c r="F2" s="23"/>
      <c r="G2" s="1"/>
      <c r="H2" s="23"/>
      <c r="I2" s="1"/>
      <c r="J2" s="1"/>
      <c r="K2" s="1"/>
      <c r="L2" s="1"/>
      <c r="M2" s="1"/>
      <c r="N2" s="1"/>
      <c r="O2" s="1"/>
      <c r="P2" s="1"/>
      <c r="Q2" s="1"/>
      <c r="R2" s="1"/>
      <c r="S2" s="1"/>
    </row>
    <row r="3" spans="1:19" ht="21.75" customHeight="1">
      <c r="A3" s="1"/>
      <c r="B3" s="13" t="s">
        <v>256</v>
      </c>
      <c r="C3" s="1"/>
      <c r="D3" s="23"/>
      <c r="E3" s="1"/>
      <c r="F3" s="23"/>
      <c r="G3" s="1"/>
      <c r="H3" s="23"/>
      <c r="I3" s="1"/>
      <c r="J3" s="1"/>
      <c r="K3" s="1"/>
      <c r="L3" s="1"/>
      <c r="M3" s="1"/>
      <c r="N3" s="1"/>
      <c r="O3" s="1"/>
      <c r="P3" s="1"/>
      <c r="Q3" s="1"/>
      <c r="R3" s="1"/>
      <c r="S3" s="1"/>
    </row>
    <row r="4" spans="1:19" ht="21.75" customHeight="1">
      <c r="A4" s="1"/>
      <c r="B4" s="13" t="s">
        <v>257</v>
      </c>
      <c r="C4" s="1"/>
      <c r="D4" s="23"/>
      <c r="E4" s="1"/>
      <c r="F4" s="23"/>
      <c r="G4" s="1"/>
      <c r="H4" s="23"/>
      <c r="I4" s="1"/>
      <c r="J4" s="1"/>
      <c r="K4" s="1"/>
      <c r="L4" s="1"/>
      <c r="M4" s="1"/>
      <c r="N4" s="1"/>
      <c r="O4" s="1"/>
      <c r="P4" s="1"/>
      <c r="Q4" s="1"/>
      <c r="R4" s="1"/>
      <c r="S4" s="1"/>
    </row>
    <row r="5" spans="1:19" ht="21.75" customHeight="1">
      <c r="A5" s="1"/>
      <c r="B5" s="37" t="s">
        <v>258</v>
      </c>
      <c r="C5" s="1"/>
      <c r="D5" s="23"/>
      <c r="E5" s="1"/>
      <c r="F5" s="23"/>
      <c r="G5" s="1"/>
      <c r="H5" s="23"/>
      <c r="I5" s="1"/>
      <c r="J5" s="1"/>
      <c r="K5" s="1"/>
      <c r="L5" s="1"/>
      <c r="M5" s="1"/>
      <c r="N5" s="1"/>
      <c r="O5" s="1"/>
      <c r="P5" s="1"/>
      <c r="Q5" s="1"/>
      <c r="R5" s="1"/>
      <c r="S5" s="1"/>
    </row>
    <row r="6" spans="1:19" ht="12" customHeight="1">
      <c r="A6" s="1"/>
      <c r="B6" s="1"/>
      <c r="C6" s="1"/>
      <c r="D6" s="23"/>
      <c r="E6" s="1"/>
      <c r="F6" s="23"/>
      <c r="G6" s="1"/>
      <c r="H6" s="23"/>
      <c r="I6" s="1"/>
      <c r="J6" s="1"/>
      <c r="K6" s="1"/>
      <c r="L6" s="1"/>
      <c r="M6" s="1"/>
      <c r="N6" s="1"/>
      <c r="O6" s="1"/>
      <c r="P6" s="1"/>
      <c r="Q6" s="1"/>
      <c r="R6" s="1"/>
      <c r="S6" s="1"/>
    </row>
    <row r="7" spans="1:19" ht="25.5" customHeight="1">
      <c r="A7" s="1"/>
      <c r="B7" s="2" t="s">
        <v>189</v>
      </c>
      <c r="C7" s="1"/>
      <c r="D7" s="23"/>
      <c r="E7" s="1"/>
      <c r="F7" s="23"/>
      <c r="G7" s="1"/>
      <c r="H7" s="23"/>
      <c r="I7" s="1"/>
      <c r="J7" s="1"/>
      <c r="K7" s="1"/>
      <c r="L7" s="1"/>
      <c r="M7" s="1"/>
      <c r="N7" s="1"/>
      <c r="O7" s="1"/>
      <c r="P7" s="1"/>
      <c r="Q7" s="1"/>
      <c r="R7" s="1"/>
      <c r="S7" s="1"/>
    </row>
    <row r="8" spans="1:19" ht="15.75" customHeight="1">
      <c r="A8" s="1"/>
      <c r="B8" s="1"/>
      <c r="C8" s="1"/>
      <c r="D8" s="23"/>
      <c r="E8" s="1"/>
      <c r="F8" s="23"/>
      <c r="G8" s="65" t="s">
        <v>2</v>
      </c>
      <c r="H8" s="65"/>
      <c r="I8" s="1"/>
      <c r="J8" s="1"/>
      <c r="K8" s="1"/>
      <c r="L8" s="1"/>
      <c r="M8" s="1"/>
      <c r="N8" s="1"/>
      <c r="O8" s="1"/>
      <c r="P8" s="1"/>
      <c r="Q8" s="1"/>
      <c r="R8" s="1"/>
      <c r="S8" s="1"/>
    </row>
    <row r="9" spans="1:19" ht="21.75" customHeight="1">
      <c r="A9" s="1"/>
      <c r="B9" s="66" t="s">
        <v>190</v>
      </c>
      <c r="C9" s="64" t="s">
        <v>3</v>
      </c>
      <c r="D9" s="64"/>
      <c r="E9" s="64" t="s">
        <v>4</v>
      </c>
      <c r="F9" s="64"/>
      <c r="G9" s="64" t="s">
        <v>5</v>
      </c>
      <c r="H9" s="64"/>
      <c r="I9" s="1"/>
      <c r="J9" s="1"/>
      <c r="K9" s="1"/>
      <c r="L9" s="1"/>
      <c r="M9" s="1"/>
      <c r="N9" s="1"/>
      <c r="O9" s="1"/>
      <c r="P9" s="1"/>
      <c r="Q9" s="1"/>
      <c r="R9" s="1"/>
      <c r="S9" s="1"/>
    </row>
    <row r="10" spans="1:19" ht="21.75" customHeight="1">
      <c r="A10" s="1"/>
      <c r="B10" s="66"/>
      <c r="C10" s="10" t="s">
        <v>7</v>
      </c>
      <c r="D10" s="24" t="s">
        <v>8</v>
      </c>
      <c r="E10" s="10" t="s">
        <v>7</v>
      </c>
      <c r="F10" s="24" t="s">
        <v>8</v>
      </c>
      <c r="G10" s="10" t="s">
        <v>7</v>
      </c>
      <c r="H10" s="24" t="s">
        <v>8</v>
      </c>
      <c r="I10" s="1"/>
      <c r="J10" s="1"/>
      <c r="K10" s="1"/>
      <c r="L10" s="1"/>
      <c r="M10" s="1"/>
      <c r="N10" s="1"/>
      <c r="O10" s="1"/>
      <c r="P10" s="1"/>
      <c r="Q10" s="1"/>
      <c r="R10" s="1"/>
      <c r="S10" s="1"/>
    </row>
    <row r="11" spans="1:19" ht="21.75" customHeight="1">
      <c r="A11" s="1"/>
      <c r="B11" s="9" t="s">
        <v>126</v>
      </c>
      <c r="C11" s="11" t="s">
        <v>16</v>
      </c>
      <c r="D11" s="28" t="s">
        <v>16</v>
      </c>
      <c r="E11" s="11" t="s">
        <v>16</v>
      </c>
      <c r="F11" s="28" t="s">
        <v>16</v>
      </c>
      <c r="G11" s="11" t="s">
        <v>16</v>
      </c>
      <c r="H11" s="28" t="s">
        <v>16</v>
      </c>
      <c r="I11" s="1"/>
      <c r="J11" s="1"/>
      <c r="K11" s="1"/>
      <c r="L11" s="1"/>
      <c r="M11" s="1"/>
      <c r="N11" s="1"/>
      <c r="O11" s="1"/>
      <c r="P11" s="1"/>
      <c r="Q11" s="1"/>
      <c r="R11" s="1"/>
      <c r="S11" s="1"/>
    </row>
    <row r="12" spans="1:19" ht="21.75" customHeight="1">
      <c r="A12" s="1"/>
      <c r="B12" s="9" t="s">
        <v>255</v>
      </c>
      <c r="C12" s="20">
        <v>3409187</v>
      </c>
      <c r="D12" s="28">
        <v>9.4</v>
      </c>
      <c r="E12" s="20">
        <v>3294402</v>
      </c>
      <c r="F12" s="28">
        <v>9.6</v>
      </c>
      <c r="G12" s="20">
        <v>114785</v>
      </c>
      <c r="H12" s="28">
        <v>3.5</v>
      </c>
      <c r="I12" s="1"/>
      <c r="J12" s="1"/>
      <c r="K12" s="1"/>
      <c r="L12" s="1"/>
      <c r="M12" s="1"/>
      <c r="N12" s="1"/>
      <c r="O12" s="1"/>
      <c r="P12" s="1"/>
      <c r="Q12" s="1"/>
      <c r="R12" s="1"/>
      <c r="S12" s="1"/>
    </row>
    <row r="13" spans="1:19" ht="21.75" customHeight="1">
      <c r="A13" s="1"/>
      <c r="B13" s="9" t="s">
        <v>128</v>
      </c>
      <c r="C13" s="20">
        <v>1351237</v>
      </c>
      <c r="D13" s="28">
        <v>3.7</v>
      </c>
      <c r="E13" s="20">
        <v>1246993</v>
      </c>
      <c r="F13" s="28">
        <v>3.7</v>
      </c>
      <c r="G13" s="20">
        <v>104244</v>
      </c>
      <c r="H13" s="28">
        <v>8.4</v>
      </c>
      <c r="I13" s="1"/>
      <c r="J13" s="1"/>
      <c r="K13" s="1"/>
      <c r="L13" s="1"/>
      <c r="M13" s="1"/>
      <c r="N13" s="1"/>
      <c r="O13" s="1"/>
      <c r="P13" s="1"/>
      <c r="Q13" s="1"/>
      <c r="R13" s="1"/>
      <c r="S13" s="1"/>
    </row>
    <row r="14" spans="1:19" ht="21.75" customHeight="1">
      <c r="A14" s="1"/>
      <c r="B14" s="9" t="s">
        <v>129</v>
      </c>
      <c r="C14" s="20">
        <v>198762</v>
      </c>
      <c r="D14" s="28">
        <v>0.5</v>
      </c>
      <c r="E14" s="20">
        <v>189544</v>
      </c>
      <c r="F14" s="28">
        <v>0.6</v>
      </c>
      <c r="G14" s="20">
        <v>9218</v>
      </c>
      <c r="H14" s="28">
        <v>4.9</v>
      </c>
      <c r="I14" s="1"/>
      <c r="J14" s="1"/>
      <c r="K14" s="1"/>
      <c r="L14" s="1"/>
      <c r="M14" s="1"/>
      <c r="N14" s="1"/>
      <c r="O14" s="1"/>
      <c r="P14" s="1"/>
      <c r="Q14" s="1"/>
      <c r="R14" s="1"/>
      <c r="S14" s="1"/>
    </row>
    <row r="15" spans="1:19" ht="21.75" customHeight="1">
      <c r="A15" s="1"/>
      <c r="B15" s="9" t="s">
        <v>130</v>
      </c>
      <c r="C15" s="20">
        <v>1977552</v>
      </c>
      <c r="D15" s="28">
        <v>5.5</v>
      </c>
      <c r="E15" s="20">
        <v>1946032</v>
      </c>
      <c r="F15" s="28">
        <v>5.7</v>
      </c>
      <c r="G15" s="20">
        <v>31520</v>
      </c>
      <c r="H15" s="28">
        <v>1.6</v>
      </c>
      <c r="I15" s="1"/>
      <c r="J15" s="1"/>
      <c r="K15" s="1"/>
      <c r="L15" s="1"/>
      <c r="M15" s="1"/>
      <c r="N15" s="1"/>
      <c r="O15" s="1"/>
      <c r="P15" s="1"/>
      <c r="Q15" s="1"/>
      <c r="R15" s="1"/>
      <c r="S15" s="1"/>
    </row>
    <row r="16" spans="1:19" ht="21.75" customHeight="1">
      <c r="A16" s="1"/>
      <c r="B16" s="9" t="s">
        <v>131</v>
      </c>
      <c r="C16" s="20">
        <v>2339870</v>
      </c>
      <c r="D16" s="28">
        <v>6.4</v>
      </c>
      <c r="E16" s="20">
        <v>2277859</v>
      </c>
      <c r="F16" s="28">
        <v>6.7</v>
      </c>
      <c r="G16" s="20">
        <v>62011</v>
      </c>
      <c r="H16" s="28">
        <v>2.7</v>
      </c>
      <c r="I16" s="1"/>
      <c r="J16" s="1"/>
      <c r="K16" s="1"/>
      <c r="L16" s="1"/>
      <c r="M16" s="1"/>
      <c r="N16" s="1"/>
      <c r="O16" s="1"/>
      <c r="P16" s="1"/>
      <c r="Q16" s="1"/>
      <c r="R16" s="1"/>
      <c r="S16" s="1"/>
    </row>
    <row r="17" spans="1:19" ht="21.75" customHeight="1">
      <c r="A17" s="1"/>
      <c r="B17" s="9" t="s">
        <v>132</v>
      </c>
      <c r="C17" s="20">
        <v>1721582</v>
      </c>
      <c r="D17" s="28">
        <v>4.7</v>
      </c>
      <c r="E17" s="20">
        <v>1610854</v>
      </c>
      <c r="F17" s="28">
        <v>4.7</v>
      </c>
      <c r="G17" s="20">
        <v>110728</v>
      </c>
      <c r="H17" s="28">
        <v>6.9</v>
      </c>
      <c r="I17" s="1"/>
      <c r="J17" s="1"/>
      <c r="K17" s="1"/>
      <c r="L17" s="1"/>
      <c r="M17" s="1"/>
      <c r="N17" s="1"/>
      <c r="O17" s="1"/>
      <c r="P17" s="1"/>
      <c r="Q17" s="1"/>
      <c r="R17" s="1"/>
      <c r="S17" s="1"/>
    </row>
    <row r="18" spans="1:19" ht="21.75" customHeight="1">
      <c r="A18" s="1"/>
      <c r="B18" s="9" t="s">
        <v>133</v>
      </c>
      <c r="C18" s="20">
        <v>1740032</v>
      </c>
      <c r="D18" s="28">
        <v>4.8</v>
      </c>
      <c r="E18" s="20">
        <v>1665420</v>
      </c>
      <c r="F18" s="28">
        <v>4.9</v>
      </c>
      <c r="G18" s="20">
        <v>74612</v>
      </c>
      <c r="H18" s="28">
        <v>4.5</v>
      </c>
      <c r="I18" s="1"/>
      <c r="J18" s="1"/>
      <c r="K18" s="1"/>
      <c r="L18" s="1"/>
      <c r="M18" s="1"/>
      <c r="N18" s="1"/>
      <c r="O18" s="1"/>
      <c r="P18" s="1"/>
      <c r="Q18" s="1"/>
      <c r="R18" s="1"/>
      <c r="S18" s="1"/>
    </row>
    <row r="19" spans="1:19" ht="21.75" customHeight="1">
      <c r="A19" s="1"/>
      <c r="B19" s="9" t="s">
        <v>134</v>
      </c>
      <c r="C19" s="20">
        <v>1372805</v>
      </c>
      <c r="D19" s="28">
        <v>3.8</v>
      </c>
      <c r="E19" s="20">
        <v>1315865</v>
      </c>
      <c r="F19" s="28">
        <v>3.9</v>
      </c>
      <c r="G19" s="20">
        <v>56940</v>
      </c>
      <c r="H19" s="28">
        <v>4.3</v>
      </c>
      <c r="I19" s="1"/>
      <c r="J19" s="1"/>
      <c r="K19" s="1"/>
      <c r="L19" s="1"/>
      <c r="M19" s="1"/>
      <c r="N19" s="1"/>
      <c r="O19" s="1"/>
      <c r="P19" s="1"/>
      <c r="Q19" s="1"/>
      <c r="R19" s="1"/>
      <c r="S19" s="1"/>
    </row>
    <row r="20" spans="1:19" ht="21.75" customHeight="1">
      <c r="A20" s="1"/>
      <c r="B20" s="9" t="s">
        <v>135</v>
      </c>
      <c r="C20" s="20">
        <v>1917550</v>
      </c>
      <c r="D20" s="28">
        <v>5.3</v>
      </c>
      <c r="E20" s="20">
        <v>1689535</v>
      </c>
      <c r="F20" s="28">
        <v>4.9</v>
      </c>
      <c r="G20" s="20">
        <v>228015</v>
      </c>
      <c r="H20" s="28">
        <v>13.5</v>
      </c>
      <c r="I20" s="1"/>
      <c r="J20" s="1"/>
      <c r="K20" s="1"/>
      <c r="L20" s="1"/>
      <c r="M20" s="1"/>
      <c r="N20" s="1"/>
      <c r="O20" s="1"/>
      <c r="P20" s="1"/>
      <c r="Q20" s="1"/>
      <c r="R20" s="1"/>
      <c r="S20" s="1"/>
    </row>
    <row r="21" spans="1:19" ht="21.75" customHeight="1">
      <c r="A21" s="1"/>
      <c r="B21" s="9" t="s">
        <v>136</v>
      </c>
      <c r="C21" s="20">
        <v>1594915</v>
      </c>
      <c r="D21" s="28">
        <v>4.4</v>
      </c>
      <c r="E21" s="20">
        <v>1519176</v>
      </c>
      <c r="F21" s="28">
        <v>4.4</v>
      </c>
      <c r="G21" s="20">
        <v>75739</v>
      </c>
      <c r="H21" s="28">
        <v>5</v>
      </c>
      <c r="I21" s="1"/>
      <c r="J21" s="1"/>
      <c r="K21" s="1"/>
      <c r="L21" s="1"/>
      <c r="M21" s="1"/>
      <c r="N21" s="1"/>
      <c r="O21" s="1"/>
      <c r="P21" s="1"/>
      <c r="Q21" s="1"/>
      <c r="R21" s="1"/>
      <c r="S21" s="1"/>
    </row>
    <row r="22" spans="1:19" ht="21.75" customHeight="1">
      <c r="A22" s="1"/>
      <c r="B22" s="9" t="s">
        <v>137</v>
      </c>
      <c r="C22" s="20">
        <v>536949</v>
      </c>
      <c r="D22" s="28">
        <v>1.5</v>
      </c>
      <c r="E22" s="20">
        <v>543986</v>
      </c>
      <c r="F22" s="28">
        <v>1.6</v>
      </c>
      <c r="G22" s="20">
        <v>-7037</v>
      </c>
      <c r="H22" s="28">
        <v>-1.3</v>
      </c>
      <c r="I22" s="1"/>
      <c r="J22" s="1"/>
      <c r="K22" s="1"/>
      <c r="L22" s="1"/>
      <c r="M22" s="1"/>
      <c r="N22" s="1"/>
      <c r="O22" s="1"/>
      <c r="P22" s="1"/>
      <c r="Q22" s="1"/>
      <c r="R22" s="1"/>
      <c r="S22" s="1"/>
    </row>
    <row r="23" spans="1:19" ht="21.75" customHeight="1">
      <c r="A23" s="1"/>
      <c r="B23" s="9" t="s">
        <v>138</v>
      </c>
      <c r="C23" s="20">
        <v>746224</v>
      </c>
      <c r="D23" s="28">
        <v>2.1</v>
      </c>
      <c r="E23" s="20">
        <v>667749</v>
      </c>
      <c r="F23" s="28">
        <v>2</v>
      </c>
      <c r="G23" s="20">
        <v>78475</v>
      </c>
      <c r="H23" s="28">
        <v>11.8</v>
      </c>
      <c r="I23" s="1"/>
      <c r="J23" s="1"/>
      <c r="K23" s="1"/>
      <c r="L23" s="1"/>
      <c r="M23" s="1"/>
      <c r="N23" s="1"/>
      <c r="O23" s="1"/>
      <c r="P23" s="1"/>
      <c r="Q23" s="1"/>
      <c r="R23" s="1"/>
      <c r="S23" s="1"/>
    </row>
    <row r="24" spans="1:19" ht="21.75" customHeight="1">
      <c r="A24" s="1"/>
      <c r="B24" s="9" t="s">
        <v>139</v>
      </c>
      <c r="C24" s="20">
        <v>365059</v>
      </c>
      <c r="D24" s="28">
        <v>1</v>
      </c>
      <c r="E24" s="20">
        <v>337268</v>
      </c>
      <c r="F24" s="28">
        <v>1</v>
      </c>
      <c r="G24" s="20">
        <v>27791</v>
      </c>
      <c r="H24" s="28">
        <v>8.2</v>
      </c>
      <c r="I24" s="1"/>
      <c r="J24" s="1"/>
      <c r="K24" s="1"/>
      <c r="L24" s="1"/>
      <c r="M24" s="1"/>
      <c r="N24" s="1"/>
      <c r="O24" s="1"/>
      <c r="P24" s="1"/>
      <c r="Q24" s="1"/>
      <c r="R24" s="1"/>
      <c r="S24" s="1"/>
    </row>
    <row r="25" spans="1:19" ht="21.75" customHeight="1">
      <c r="A25" s="1"/>
      <c r="B25" s="9" t="s">
        <v>140</v>
      </c>
      <c r="C25" s="20">
        <v>388003</v>
      </c>
      <c r="D25" s="28">
        <v>1.1</v>
      </c>
      <c r="E25" s="20">
        <v>381845</v>
      </c>
      <c r="F25" s="28">
        <v>1.1</v>
      </c>
      <c r="G25" s="20">
        <v>6158</v>
      </c>
      <c r="H25" s="28">
        <v>1.6</v>
      </c>
      <c r="I25" s="1"/>
      <c r="J25" s="1"/>
      <c r="K25" s="1"/>
      <c r="L25" s="1"/>
      <c r="M25" s="1"/>
      <c r="N25" s="1"/>
      <c r="O25" s="1"/>
      <c r="P25" s="1"/>
      <c r="Q25" s="1"/>
      <c r="R25" s="1"/>
      <c r="S25" s="1"/>
    </row>
    <row r="26" spans="1:19" ht="21.75" customHeight="1">
      <c r="A26" s="1"/>
      <c r="B26" s="9" t="s">
        <v>141</v>
      </c>
      <c r="C26" s="20">
        <v>496391</v>
      </c>
      <c r="D26" s="28">
        <v>1.4</v>
      </c>
      <c r="E26" s="20">
        <v>453985</v>
      </c>
      <c r="F26" s="28">
        <v>1.3</v>
      </c>
      <c r="G26" s="20">
        <v>42406</v>
      </c>
      <c r="H26" s="28">
        <v>9.3</v>
      </c>
      <c r="I26" s="1"/>
      <c r="J26" s="1"/>
      <c r="K26" s="1"/>
      <c r="L26" s="1"/>
      <c r="M26" s="1"/>
      <c r="N26" s="1"/>
      <c r="O26" s="1"/>
      <c r="P26" s="1"/>
      <c r="Q26" s="1"/>
      <c r="R26" s="1"/>
      <c r="S26" s="1"/>
    </row>
    <row r="27" spans="1:19" ht="21.75" customHeight="1">
      <c r="A27" s="1"/>
      <c r="B27" s="9" t="s">
        <v>142</v>
      </c>
      <c r="C27" s="20">
        <v>1064693</v>
      </c>
      <c r="D27" s="28">
        <v>2.9</v>
      </c>
      <c r="E27" s="20">
        <v>1007651</v>
      </c>
      <c r="F27" s="28">
        <v>3</v>
      </c>
      <c r="G27" s="20">
        <v>57042</v>
      </c>
      <c r="H27" s="28">
        <v>5.7</v>
      </c>
      <c r="I27" s="1"/>
      <c r="J27" s="1"/>
      <c r="K27" s="1"/>
      <c r="L27" s="1"/>
      <c r="M27" s="1"/>
      <c r="N27" s="1"/>
      <c r="O27" s="1"/>
      <c r="P27" s="1"/>
      <c r="Q27" s="1"/>
      <c r="R27" s="1"/>
      <c r="S27" s="1"/>
    </row>
    <row r="28" spans="1:19" ht="21.75" customHeight="1">
      <c r="A28" s="1"/>
      <c r="B28" s="9" t="s">
        <v>143</v>
      </c>
      <c r="C28" s="20">
        <v>1150220</v>
      </c>
      <c r="D28" s="28">
        <v>3.2</v>
      </c>
      <c r="E28" s="20">
        <v>1029521</v>
      </c>
      <c r="F28" s="28">
        <v>3</v>
      </c>
      <c r="G28" s="20">
        <v>120699</v>
      </c>
      <c r="H28" s="28">
        <v>11.7</v>
      </c>
      <c r="I28" s="1"/>
      <c r="J28" s="1"/>
      <c r="K28" s="1"/>
      <c r="L28" s="1"/>
      <c r="M28" s="1"/>
      <c r="N28" s="1"/>
      <c r="O28" s="1"/>
      <c r="P28" s="1"/>
      <c r="Q28" s="1"/>
      <c r="R28" s="1"/>
      <c r="S28" s="1"/>
    </row>
    <row r="29" spans="1:19" ht="21.75" customHeight="1">
      <c r="A29" s="1"/>
      <c r="B29" s="9" t="s">
        <v>144</v>
      </c>
      <c r="C29" s="20">
        <v>140988</v>
      </c>
      <c r="D29" s="28">
        <v>0.4</v>
      </c>
      <c r="E29" s="20">
        <v>126499</v>
      </c>
      <c r="F29" s="28">
        <v>0.4</v>
      </c>
      <c r="G29" s="20">
        <v>14489</v>
      </c>
      <c r="H29" s="28">
        <v>11.5</v>
      </c>
      <c r="I29" s="1"/>
      <c r="J29" s="1"/>
      <c r="K29" s="1"/>
      <c r="L29" s="1"/>
      <c r="M29" s="1"/>
      <c r="N29" s="1"/>
      <c r="O29" s="1"/>
      <c r="P29" s="1"/>
      <c r="Q29" s="1"/>
      <c r="R29" s="1"/>
      <c r="S29" s="1"/>
    </row>
    <row r="30" spans="1:19" ht="21.75" customHeight="1">
      <c r="A30" s="1"/>
      <c r="B30" s="9" t="s">
        <v>145</v>
      </c>
      <c r="C30" s="20">
        <v>880402</v>
      </c>
      <c r="D30" s="28">
        <v>2.4</v>
      </c>
      <c r="E30" s="20">
        <v>826470</v>
      </c>
      <c r="F30" s="28">
        <v>2.4</v>
      </c>
      <c r="G30" s="20">
        <v>53932</v>
      </c>
      <c r="H30" s="28">
        <v>6.5</v>
      </c>
      <c r="I30" s="1"/>
      <c r="J30" s="1"/>
      <c r="K30" s="1"/>
      <c r="L30" s="1"/>
      <c r="M30" s="1"/>
      <c r="N30" s="1"/>
      <c r="O30" s="1"/>
      <c r="P30" s="1"/>
      <c r="Q30" s="1"/>
      <c r="R30" s="1"/>
      <c r="S30" s="1"/>
    </row>
    <row r="31" spans="1:19" ht="21.75" customHeight="1">
      <c r="A31" s="1"/>
      <c r="B31" s="1"/>
      <c r="C31" s="1"/>
      <c r="D31" s="23"/>
      <c r="E31" s="1"/>
      <c r="F31" s="23"/>
      <c r="G31" s="1"/>
      <c r="H31" s="23"/>
      <c r="I31" s="1"/>
      <c r="J31" s="1"/>
      <c r="K31" s="1"/>
      <c r="L31" s="1"/>
      <c r="M31" s="1"/>
      <c r="N31" s="1"/>
      <c r="O31" s="1"/>
      <c r="P31" s="1"/>
      <c r="Q31" s="1"/>
      <c r="R31" s="1"/>
      <c r="S31" s="1"/>
    </row>
    <row r="32" spans="1:19" ht="21.75" customHeight="1">
      <c r="A32" s="1"/>
      <c r="B32" s="1"/>
      <c r="C32" s="1"/>
      <c r="D32" s="23"/>
      <c r="E32" s="1"/>
      <c r="F32" s="23"/>
      <c r="G32" s="1"/>
      <c r="H32" s="23"/>
      <c r="I32" s="1"/>
      <c r="J32" s="1"/>
      <c r="K32" s="1"/>
      <c r="L32" s="1"/>
      <c r="M32" s="1"/>
      <c r="N32" s="1"/>
      <c r="O32" s="1"/>
      <c r="P32" s="1"/>
      <c r="Q32" s="1"/>
      <c r="R32" s="1"/>
      <c r="S32" s="1"/>
    </row>
    <row r="33" spans="1:19" ht="21.75" customHeight="1">
      <c r="A33" s="1"/>
      <c r="B33" s="1"/>
      <c r="C33" s="1"/>
      <c r="D33" s="23"/>
      <c r="E33" s="1"/>
      <c r="F33" s="23"/>
      <c r="G33" s="1"/>
      <c r="H33" s="23"/>
      <c r="I33" s="1"/>
      <c r="J33" s="1"/>
      <c r="K33" s="1"/>
      <c r="L33" s="1"/>
      <c r="M33" s="1"/>
      <c r="N33" s="1"/>
      <c r="O33" s="1"/>
      <c r="P33" s="1"/>
      <c r="Q33" s="1"/>
      <c r="R33" s="1"/>
      <c r="S33" s="1"/>
    </row>
    <row r="34" spans="1:19" ht="21.75" customHeight="1">
      <c r="A34" s="1"/>
      <c r="B34" s="1"/>
      <c r="C34" s="1"/>
      <c r="D34" s="23"/>
      <c r="E34" s="1"/>
      <c r="F34" s="23"/>
      <c r="G34" s="1"/>
      <c r="H34" s="23"/>
      <c r="I34" s="1"/>
      <c r="J34" s="1"/>
      <c r="K34" s="1"/>
      <c r="L34" s="1"/>
      <c r="M34" s="1"/>
      <c r="N34" s="1"/>
      <c r="O34" s="1"/>
      <c r="P34" s="1"/>
      <c r="Q34" s="1"/>
      <c r="R34" s="1"/>
      <c r="S34" s="1"/>
    </row>
    <row r="35" spans="1:19" ht="21.75" customHeight="1">
      <c r="A35" s="1"/>
      <c r="B35" s="1"/>
      <c r="C35" s="1"/>
      <c r="D35" s="23"/>
      <c r="E35" s="1"/>
      <c r="F35" s="23"/>
      <c r="G35" s="1"/>
      <c r="H35" s="23"/>
      <c r="I35" s="1"/>
      <c r="J35" s="1"/>
      <c r="K35" s="1"/>
      <c r="L35" s="1"/>
      <c r="M35" s="1"/>
      <c r="N35" s="1"/>
      <c r="O35" s="1"/>
      <c r="P35" s="1"/>
      <c r="Q35" s="1"/>
      <c r="R35" s="1"/>
      <c r="S35" s="1"/>
    </row>
    <row r="36" spans="1:19" ht="21.75" customHeight="1">
      <c r="A36" s="1"/>
      <c r="B36" s="1"/>
      <c r="C36" s="1"/>
      <c r="D36" s="23"/>
      <c r="E36" s="1"/>
      <c r="F36" s="23"/>
      <c r="G36" s="1"/>
      <c r="H36" s="23"/>
      <c r="I36" s="1"/>
      <c r="J36" s="1"/>
      <c r="K36" s="1"/>
      <c r="L36" s="1"/>
      <c r="M36" s="1"/>
      <c r="N36" s="1"/>
      <c r="O36" s="1"/>
      <c r="P36" s="1"/>
      <c r="Q36" s="1"/>
      <c r="R36" s="1"/>
      <c r="S36" s="1"/>
    </row>
    <row r="37" spans="1:19" ht="21.75" customHeight="1">
      <c r="A37" s="1"/>
      <c r="B37" s="1"/>
      <c r="C37" s="1"/>
      <c r="D37" s="23"/>
      <c r="E37" s="1"/>
      <c r="F37" s="23"/>
      <c r="G37" s="1"/>
      <c r="H37" s="23"/>
      <c r="I37" s="1"/>
      <c r="J37" s="1"/>
      <c r="K37" s="1"/>
      <c r="L37" s="1"/>
      <c r="M37" s="1"/>
      <c r="N37" s="1"/>
      <c r="O37" s="1"/>
      <c r="P37" s="1"/>
      <c r="Q37" s="1"/>
      <c r="R37" s="1"/>
      <c r="S37" s="1"/>
    </row>
    <row r="38" spans="1:19" ht="21.75" customHeight="1">
      <c r="A38" s="1"/>
      <c r="B38" s="1"/>
      <c r="C38" s="1"/>
      <c r="D38" s="23"/>
      <c r="E38" s="1"/>
      <c r="F38" s="23"/>
      <c r="G38" s="1"/>
      <c r="H38" s="23"/>
      <c r="I38" s="1"/>
      <c r="J38" s="1"/>
      <c r="K38" s="1"/>
      <c r="L38" s="1"/>
      <c r="M38" s="1"/>
      <c r="N38" s="1"/>
      <c r="O38" s="1"/>
      <c r="P38" s="1"/>
      <c r="Q38" s="1"/>
      <c r="R38" s="1"/>
      <c r="S38" s="1"/>
    </row>
    <row r="39" spans="1:19" ht="21.75" customHeight="1">
      <c r="A39" s="1"/>
      <c r="B39" s="1"/>
      <c r="C39" s="1"/>
      <c r="D39" s="23"/>
      <c r="E39" s="1"/>
      <c r="F39" s="23"/>
      <c r="G39" s="1"/>
      <c r="H39" s="23"/>
      <c r="I39" s="1"/>
      <c r="J39" s="1"/>
      <c r="K39" s="1"/>
      <c r="L39" s="1"/>
      <c r="M39" s="1"/>
      <c r="N39" s="1"/>
      <c r="O39" s="1"/>
      <c r="P39" s="1"/>
      <c r="Q39" s="1"/>
      <c r="R39" s="1"/>
      <c r="S39" s="1"/>
    </row>
    <row r="40" spans="1:19" ht="21.75" customHeight="1">
      <c r="A40" s="1"/>
      <c r="B40" s="1"/>
      <c r="C40" s="1"/>
      <c r="D40" s="23"/>
      <c r="E40" s="1"/>
      <c r="F40" s="23"/>
      <c r="G40" s="1"/>
      <c r="H40" s="23"/>
      <c r="I40" s="1"/>
      <c r="J40" s="1"/>
      <c r="K40" s="1"/>
      <c r="L40" s="1"/>
      <c r="M40" s="1"/>
      <c r="N40" s="1"/>
      <c r="O40" s="1"/>
      <c r="P40" s="1"/>
      <c r="Q40" s="1"/>
      <c r="R40" s="1"/>
      <c r="S40" s="1"/>
    </row>
    <row r="41" spans="1:19" ht="21.75" customHeight="1">
      <c r="A41" s="1"/>
      <c r="B41" s="1"/>
      <c r="C41" s="1"/>
      <c r="D41" s="23"/>
      <c r="E41" s="1"/>
      <c r="F41" s="23"/>
      <c r="G41" s="1"/>
      <c r="H41" s="23"/>
      <c r="I41" s="1"/>
      <c r="J41" s="1"/>
      <c r="K41" s="1"/>
      <c r="L41" s="1"/>
      <c r="M41" s="1"/>
      <c r="N41" s="1"/>
      <c r="O41" s="1"/>
      <c r="P41" s="1"/>
      <c r="Q41" s="1"/>
      <c r="R41" s="1"/>
      <c r="S41" s="1"/>
    </row>
    <row r="42" spans="1:19" ht="21.75" customHeight="1">
      <c r="A42" s="1"/>
      <c r="B42" s="1"/>
      <c r="C42" s="1"/>
      <c r="D42" s="23"/>
      <c r="E42" s="1"/>
      <c r="F42" s="23"/>
      <c r="G42" s="1"/>
      <c r="H42" s="23"/>
      <c r="I42" s="1"/>
      <c r="J42" s="1"/>
      <c r="K42" s="1"/>
      <c r="L42" s="1"/>
      <c r="M42" s="1"/>
      <c r="N42" s="1"/>
      <c r="O42" s="1"/>
      <c r="P42" s="1"/>
      <c r="Q42" s="1"/>
      <c r="R42" s="1"/>
      <c r="S42" s="1"/>
    </row>
    <row r="43" spans="1:19" ht="21.75" customHeight="1">
      <c r="A43" s="1"/>
      <c r="B43" s="1"/>
      <c r="C43" s="1"/>
      <c r="D43" s="23"/>
      <c r="E43" s="1"/>
      <c r="F43" s="23"/>
      <c r="G43" s="1"/>
      <c r="H43" s="23"/>
      <c r="I43" s="1"/>
      <c r="J43" s="1"/>
      <c r="K43" s="1"/>
      <c r="L43" s="1"/>
      <c r="M43" s="1"/>
      <c r="N43" s="1"/>
      <c r="O43" s="1"/>
      <c r="P43" s="1"/>
      <c r="Q43" s="1"/>
      <c r="R43" s="1"/>
      <c r="S43" s="1"/>
    </row>
    <row r="44" spans="1:19" ht="21.75" customHeight="1">
      <c r="A44" s="1"/>
      <c r="B44" s="1"/>
      <c r="C44" s="1"/>
      <c r="D44" s="23"/>
      <c r="E44" s="1"/>
      <c r="F44" s="23"/>
      <c r="G44" s="1"/>
      <c r="H44" s="23"/>
      <c r="I44" s="1"/>
      <c r="J44" s="1"/>
      <c r="K44" s="1"/>
      <c r="L44" s="1"/>
      <c r="M44" s="1"/>
      <c r="N44" s="1"/>
      <c r="O44" s="1"/>
      <c r="P44" s="1"/>
      <c r="Q44" s="1"/>
      <c r="R44" s="1"/>
      <c r="S44" s="1"/>
    </row>
    <row r="45" spans="1:19" ht="21.75" customHeight="1">
      <c r="A45" s="1"/>
      <c r="B45" s="1"/>
      <c r="C45" s="1"/>
      <c r="D45" s="23"/>
      <c r="E45" s="1"/>
      <c r="F45" s="23"/>
      <c r="G45" s="1"/>
      <c r="H45" s="23"/>
      <c r="I45" s="1"/>
      <c r="J45" s="1"/>
      <c r="K45" s="1"/>
      <c r="L45" s="1"/>
      <c r="M45" s="1"/>
      <c r="N45" s="1"/>
      <c r="O45" s="1"/>
      <c r="P45" s="1"/>
      <c r="Q45" s="1"/>
      <c r="R45" s="1"/>
      <c r="S45" s="1"/>
    </row>
    <row r="46" spans="1:19" ht="21.75" customHeight="1">
      <c r="A46" s="1"/>
      <c r="B46" s="1"/>
      <c r="C46" s="1"/>
      <c r="D46" s="23"/>
      <c r="E46" s="1"/>
      <c r="F46" s="23"/>
      <c r="G46" s="1"/>
      <c r="H46" s="23"/>
      <c r="I46" s="1"/>
      <c r="J46" s="1"/>
      <c r="K46" s="1"/>
      <c r="L46" s="1"/>
      <c r="M46" s="1"/>
      <c r="N46" s="1"/>
      <c r="O46" s="1"/>
      <c r="P46" s="1"/>
      <c r="Q46" s="1"/>
      <c r="R46" s="1"/>
      <c r="S46" s="1"/>
    </row>
    <row r="47" spans="1:19" ht="21.75" customHeight="1">
      <c r="A47" s="1"/>
      <c r="B47" s="1"/>
      <c r="C47" s="1"/>
      <c r="D47" s="23"/>
      <c r="E47" s="1"/>
      <c r="F47" s="23"/>
      <c r="G47" s="1"/>
      <c r="H47" s="23"/>
      <c r="I47" s="1"/>
      <c r="J47" s="1"/>
      <c r="K47" s="1"/>
      <c r="L47" s="1"/>
      <c r="M47" s="1"/>
      <c r="N47" s="1"/>
      <c r="O47" s="1"/>
      <c r="P47" s="1"/>
      <c r="Q47" s="1"/>
      <c r="R47" s="1"/>
      <c r="S47" s="1"/>
    </row>
  </sheetData>
  <sheetProtection/>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dimension ref="A1:S46"/>
  <sheetViews>
    <sheetView zoomScalePageLayoutView="0" workbookViewId="0" topLeftCell="A1">
      <selection activeCell="G3" sqref="G3"/>
    </sheetView>
  </sheetViews>
  <sheetFormatPr defaultColWidth="9.00390625" defaultRowHeight="16.5"/>
  <cols>
    <col min="1" max="1" width="23.625" style="0" customWidth="1"/>
    <col min="2" max="2" width="26.625" style="0" customWidth="1"/>
    <col min="3" max="3" width="13.625" style="0" customWidth="1"/>
    <col min="4" max="4" width="7.625" style="29" customWidth="1"/>
    <col min="5" max="5" width="13.625" style="0" customWidth="1"/>
    <col min="6" max="6" width="7.625" style="29" customWidth="1"/>
    <col min="7" max="7" width="13.625" style="0" customWidth="1"/>
    <col min="8" max="8" width="7.625" style="29" customWidth="1"/>
    <col min="9" max="9" width="2.625" style="0" customWidth="1"/>
    <col min="10" max="19" width="13.625" style="0" customWidth="1"/>
  </cols>
  <sheetData>
    <row r="1" spans="1:19" ht="79.5" customHeight="1">
      <c r="A1" s="1"/>
      <c r="B1" s="1"/>
      <c r="C1" s="1"/>
      <c r="D1" s="23"/>
      <c r="E1" s="1"/>
      <c r="F1" s="23"/>
      <c r="G1" s="1"/>
      <c r="H1" s="23"/>
      <c r="I1" s="1"/>
      <c r="J1" s="1"/>
      <c r="K1" s="1"/>
      <c r="L1" s="1"/>
      <c r="M1" s="1"/>
      <c r="N1" s="1"/>
      <c r="O1" s="1"/>
      <c r="P1" s="1"/>
      <c r="Q1" s="1"/>
      <c r="R1" s="1"/>
      <c r="S1" s="1"/>
    </row>
    <row r="2" spans="1:19" ht="12" customHeight="1">
      <c r="A2" s="1"/>
      <c r="B2" s="1"/>
      <c r="C2" s="1"/>
      <c r="D2" s="23"/>
      <c r="E2" s="1"/>
      <c r="F2" s="23"/>
      <c r="G2" s="1"/>
      <c r="H2" s="23"/>
      <c r="I2" s="1"/>
      <c r="J2" s="1"/>
      <c r="K2" s="1"/>
      <c r="L2" s="1"/>
      <c r="M2" s="1"/>
      <c r="N2" s="1"/>
      <c r="O2" s="1"/>
      <c r="P2" s="1"/>
      <c r="Q2" s="1"/>
      <c r="R2" s="1"/>
      <c r="S2" s="1"/>
    </row>
    <row r="3" spans="1:19" ht="25.5" customHeight="1">
      <c r="A3" s="1"/>
      <c r="B3" s="2" t="s">
        <v>189</v>
      </c>
      <c r="C3" s="1"/>
      <c r="D3" s="23"/>
      <c r="E3" s="1"/>
      <c r="F3" s="23"/>
      <c r="G3" s="1"/>
      <c r="H3" s="23"/>
      <c r="I3" s="1"/>
      <c r="J3" s="1"/>
      <c r="K3" s="1"/>
      <c r="L3" s="1"/>
      <c r="M3" s="1"/>
      <c r="N3" s="1"/>
      <c r="O3" s="1"/>
      <c r="P3" s="1"/>
      <c r="Q3" s="1"/>
      <c r="R3" s="1"/>
      <c r="S3" s="1"/>
    </row>
    <row r="4" spans="1:19" ht="15.75" customHeight="1">
      <c r="A4" s="1"/>
      <c r="B4" s="1"/>
      <c r="C4" s="1"/>
      <c r="D4" s="23"/>
      <c r="E4" s="1"/>
      <c r="F4" s="23"/>
      <c r="G4" s="65" t="s">
        <v>2</v>
      </c>
      <c r="H4" s="65"/>
      <c r="I4" s="1"/>
      <c r="J4" s="1"/>
      <c r="K4" s="1"/>
      <c r="L4" s="1"/>
      <c r="M4" s="1"/>
      <c r="N4" s="1"/>
      <c r="O4" s="1"/>
      <c r="P4" s="1"/>
      <c r="Q4" s="1"/>
      <c r="R4" s="1"/>
      <c r="S4" s="1"/>
    </row>
    <row r="5" spans="1:19" ht="21.75" customHeight="1">
      <c r="A5" s="1"/>
      <c r="B5" s="66" t="s">
        <v>190</v>
      </c>
      <c r="C5" s="64" t="s">
        <v>3</v>
      </c>
      <c r="D5" s="64"/>
      <c r="E5" s="64" t="s">
        <v>4</v>
      </c>
      <c r="F5" s="64"/>
      <c r="G5" s="64" t="s">
        <v>5</v>
      </c>
      <c r="H5" s="64"/>
      <c r="I5" s="1"/>
      <c r="J5" s="1"/>
      <c r="K5" s="1"/>
      <c r="L5" s="1"/>
      <c r="M5" s="1"/>
      <c r="N5" s="1"/>
      <c r="O5" s="1"/>
      <c r="P5" s="1"/>
      <c r="Q5" s="1"/>
      <c r="R5" s="1"/>
      <c r="S5" s="1"/>
    </row>
    <row r="6" spans="1:19" ht="21.75" customHeight="1">
      <c r="A6" s="1"/>
      <c r="B6" s="66"/>
      <c r="C6" s="10" t="s">
        <v>7</v>
      </c>
      <c r="D6" s="24" t="s">
        <v>8</v>
      </c>
      <c r="E6" s="10" t="s">
        <v>7</v>
      </c>
      <c r="F6" s="24" t="s">
        <v>8</v>
      </c>
      <c r="G6" s="10" t="s">
        <v>7</v>
      </c>
      <c r="H6" s="24" t="s">
        <v>8</v>
      </c>
      <c r="I6" s="1"/>
      <c r="J6" s="1"/>
      <c r="K6" s="1"/>
      <c r="L6" s="1"/>
      <c r="M6" s="1"/>
      <c r="N6" s="1"/>
      <c r="O6" s="1"/>
      <c r="P6" s="1"/>
      <c r="Q6" s="1"/>
      <c r="R6" s="1"/>
      <c r="S6" s="1"/>
    </row>
    <row r="7" spans="1:19" ht="21.75" customHeight="1">
      <c r="A7" s="1"/>
      <c r="B7" s="9" t="s">
        <v>146</v>
      </c>
      <c r="C7" s="20">
        <v>341867</v>
      </c>
      <c r="D7" s="28">
        <v>0.9</v>
      </c>
      <c r="E7" s="20">
        <v>344067</v>
      </c>
      <c r="F7" s="28">
        <v>1</v>
      </c>
      <c r="G7" s="20">
        <v>-2200</v>
      </c>
      <c r="H7" s="28">
        <v>-0.6</v>
      </c>
      <c r="I7" s="1"/>
      <c r="J7" s="1"/>
      <c r="K7" s="1"/>
      <c r="L7" s="1"/>
      <c r="M7" s="1"/>
      <c r="N7" s="1"/>
      <c r="O7" s="1"/>
      <c r="P7" s="1"/>
      <c r="Q7" s="1"/>
      <c r="R7" s="1"/>
      <c r="S7" s="1"/>
    </row>
    <row r="8" spans="1:19" ht="21.75" customHeight="1">
      <c r="A8" s="1"/>
      <c r="B8" s="9" t="s">
        <v>147</v>
      </c>
      <c r="C8" s="20">
        <v>170223</v>
      </c>
      <c r="D8" s="28">
        <v>0.5</v>
      </c>
      <c r="E8" s="20">
        <v>168868</v>
      </c>
      <c r="F8" s="28">
        <v>0.5</v>
      </c>
      <c r="G8" s="20">
        <v>1355</v>
      </c>
      <c r="H8" s="28">
        <v>0.8</v>
      </c>
      <c r="I8" s="1"/>
      <c r="J8" s="1"/>
      <c r="K8" s="1"/>
      <c r="L8" s="1"/>
      <c r="M8" s="1"/>
      <c r="N8" s="1"/>
      <c r="O8" s="1"/>
      <c r="P8" s="1"/>
      <c r="Q8" s="1"/>
      <c r="R8" s="1"/>
      <c r="S8" s="1"/>
    </row>
    <row r="9" spans="1:19" ht="21.75" customHeight="1">
      <c r="A9" s="1"/>
      <c r="B9" s="9" t="s">
        <v>148</v>
      </c>
      <c r="C9" s="20">
        <v>276663</v>
      </c>
      <c r="D9" s="28">
        <v>0.8</v>
      </c>
      <c r="E9" s="20">
        <v>294886</v>
      </c>
      <c r="F9" s="28">
        <v>0.9</v>
      </c>
      <c r="G9" s="20">
        <v>-18223</v>
      </c>
      <c r="H9" s="28">
        <v>-6.2</v>
      </c>
      <c r="I9" s="1"/>
      <c r="J9" s="1"/>
      <c r="K9" s="1"/>
      <c r="L9" s="1"/>
      <c r="M9" s="1"/>
      <c r="N9" s="1"/>
      <c r="O9" s="1"/>
      <c r="P9" s="1"/>
      <c r="Q9" s="1"/>
      <c r="R9" s="1"/>
      <c r="S9" s="1"/>
    </row>
    <row r="10" spans="1:19" ht="21.75" customHeight="1">
      <c r="A10" s="1"/>
      <c r="B10" s="9" t="s">
        <v>149</v>
      </c>
      <c r="C10" s="20">
        <v>1664463</v>
      </c>
      <c r="D10" s="28">
        <v>4.6</v>
      </c>
      <c r="E10" s="20">
        <v>1471816</v>
      </c>
      <c r="F10" s="28">
        <v>4.3</v>
      </c>
      <c r="G10" s="20">
        <v>192647</v>
      </c>
      <c r="H10" s="28">
        <v>13.1</v>
      </c>
      <c r="I10" s="1"/>
      <c r="J10" s="1"/>
      <c r="K10" s="1"/>
      <c r="L10" s="1"/>
      <c r="M10" s="1"/>
      <c r="N10" s="1"/>
      <c r="O10" s="1"/>
      <c r="P10" s="1"/>
      <c r="Q10" s="1"/>
      <c r="R10" s="1"/>
      <c r="S10" s="1"/>
    </row>
    <row r="11" spans="1:19" ht="21.75" customHeight="1">
      <c r="A11" s="1"/>
      <c r="B11" s="9" t="s">
        <v>150</v>
      </c>
      <c r="C11" s="20">
        <v>614838</v>
      </c>
      <c r="D11" s="28">
        <v>1.7</v>
      </c>
      <c r="E11" s="20">
        <v>556536</v>
      </c>
      <c r="F11" s="28">
        <v>1.6</v>
      </c>
      <c r="G11" s="20">
        <v>58302</v>
      </c>
      <c r="H11" s="28">
        <v>10.5</v>
      </c>
      <c r="I11" s="1"/>
      <c r="J11" s="1"/>
      <c r="K11" s="1"/>
      <c r="L11" s="1"/>
      <c r="M11" s="1"/>
      <c r="N11" s="1"/>
      <c r="O11" s="1"/>
      <c r="P11" s="1"/>
      <c r="Q11" s="1"/>
      <c r="R11" s="1"/>
      <c r="S11" s="1"/>
    </row>
    <row r="12" spans="1:19" ht="21.75" customHeight="1">
      <c r="A12" s="1"/>
      <c r="B12" s="9" t="s">
        <v>151</v>
      </c>
      <c r="C12" s="20">
        <v>258475</v>
      </c>
      <c r="D12" s="28">
        <v>0.7</v>
      </c>
      <c r="E12" s="20">
        <v>229571</v>
      </c>
      <c r="F12" s="28">
        <v>0.7</v>
      </c>
      <c r="G12" s="20">
        <v>28904</v>
      </c>
      <c r="H12" s="28">
        <v>12.6</v>
      </c>
      <c r="I12" s="1"/>
      <c r="J12" s="1"/>
      <c r="K12" s="1"/>
      <c r="L12" s="1"/>
      <c r="M12" s="1"/>
      <c r="N12" s="1"/>
      <c r="O12" s="1"/>
      <c r="P12" s="1"/>
      <c r="Q12" s="1"/>
      <c r="R12" s="1"/>
      <c r="S12" s="1"/>
    </row>
    <row r="13" spans="1:19" ht="21.75" customHeight="1">
      <c r="A13" s="1"/>
      <c r="B13" s="9" t="s">
        <v>152</v>
      </c>
      <c r="C13" s="20">
        <v>146672</v>
      </c>
      <c r="D13" s="28">
        <v>0.4</v>
      </c>
      <c r="E13" s="20">
        <v>145469</v>
      </c>
      <c r="F13" s="28">
        <v>0.4</v>
      </c>
      <c r="G13" s="20">
        <v>1203</v>
      </c>
      <c r="H13" s="28">
        <v>0.8</v>
      </c>
      <c r="I13" s="1"/>
      <c r="J13" s="1"/>
      <c r="K13" s="1"/>
      <c r="L13" s="1"/>
      <c r="M13" s="1"/>
      <c r="N13" s="1"/>
      <c r="O13" s="1"/>
      <c r="P13" s="1"/>
      <c r="Q13" s="1"/>
      <c r="R13" s="1"/>
      <c r="S13" s="1"/>
    </row>
    <row r="14" spans="1:19" ht="21.75" customHeight="1">
      <c r="A14" s="1"/>
      <c r="B14" s="9" t="s">
        <v>153</v>
      </c>
      <c r="C14" s="20">
        <v>5205568</v>
      </c>
      <c r="D14" s="28">
        <v>14.3</v>
      </c>
      <c r="E14" s="20">
        <v>4988729</v>
      </c>
      <c r="F14" s="28">
        <v>14.6</v>
      </c>
      <c r="G14" s="20">
        <v>216839</v>
      </c>
      <c r="H14" s="28">
        <v>4.3</v>
      </c>
      <c r="I14" s="1"/>
      <c r="J14" s="1"/>
      <c r="K14" s="1"/>
      <c r="L14" s="1"/>
      <c r="M14" s="1"/>
      <c r="N14" s="1"/>
      <c r="O14" s="1"/>
      <c r="P14" s="1"/>
      <c r="Q14" s="1"/>
      <c r="R14" s="1"/>
      <c r="S14" s="1"/>
    </row>
    <row r="15" spans="1:19" ht="21.75" customHeight="1">
      <c r="A15" s="1"/>
      <c r="B15" s="9" t="s">
        <v>154</v>
      </c>
      <c r="C15" s="20">
        <v>1095157</v>
      </c>
      <c r="D15" s="28">
        <v>3</v>
      </c>
      <c r="E15" s="20">
        <v>1054824</v>
      </c>
      <c r="F15" s="28">
        <v>3.1</v>
      </c>
      <c r="G15" s="20">
        <v>40333</v>
      </c>
      <c r="H15" s="28">
        <v>3.8</v>
      </c>
      <c r="I15" s="1"/>
      <c r="J15" s="1"/>
      <c r="K15" s="1"/>
      <c r="L15" s="1"/>
      <c r="M15" s="1"/>
      <c r="N15" s="1"/>
      <c r="O15" s="1"/>
      <c r="P15" s="1"/>
      <c r="Q15" s="1"/>
      <c r="R15" s="1"/>
      <c r="S15" s="1"/>
    </row>
    <row r="16" spans="1:19" ht="21.75" customHeight="1">
      <c r="A16" s="1"/>
      <c r="B16" s="9" t="s">
        <v>155</v>
      </c>
      <c r="C16" s="20">
        <v>577465</v>
      </c>
      <c r="D16" s="28">
        <v>1.6</v>
      </c>
      <c r="E16" s="20">
        <v>562968</v>
      </c>
      <c r="F16" s="28">
        <v>1.6</v>
      </c>
      <c r="G16" s="20">
        <v>14497</v>
      </c>
      <c r="H16" s="28">
        <v>2.6</v>
      </c>
      <c r="I16" s="1"/>
      <c r="J16" s="1"/>
      <c r="K16" s="1"/>
      <c r="L16" s="1"/>
      <c r="M16" s="1"/>
      <c r="N16" s="1"/>
      <c r="O16" s="1"/>
      <c r="P16" s="1"/>
      <c r="Q16" s="1"/>
      <c r="R16" s="1"/>
      <c r="S16" s="1"/>
    </row>
    <row r="17" spans="1:19" ht="21.75" customHeight="1">
      <c r="A17" s="1"/>
      <c r="B17" s="9" t="s">
        <v>156</v>
      </c>
      <c r="C17" s="20">
        <v>430688</v>
      </c>
      <c r="D17" s="28">
        <v>1.2</v>
      </c>
      <c r="E17" s="20">
        <v>385860</v>
      </c>
      <c r="F17" s="28">
        <v>1.1</v>
      </c>
      <c r="G17" s="20">
        <v>44828</v>
      </c>
      <c r="H17" s="28">
        <v>11.6</v>
      </c>
      <c r="I17" s="1"/>
      <c r="J17" s="1"/>
      <c r="K17" s="1"/>
      <c r="L17" s="1"/>
      <c r="M17" s="1"/>
      <c r="N17" s="1"/>
      <c r="O17" s="1"/>
      <c r="P17" s="1"/>
      <c r="Q17" s="1"/>
      <c r="R17" s="1"/>
      <c r="S17" s="1"/>
    </row>
    <row r="18" spans="1:19" ht="21.75" customHeight="1">
      <c r="A18" s="1"/>
      <c r="B18" s="9" t="s">
        <v>157</v>
      </c>
      <c r="C18" s="20">
        <v>145830</v>
      </c>
      <c r="D18" s="28">
        <v>0.4</v>
      </c>
      <c r="E18" s="20">
        <v>139549</v>
      </c>
      <c r="F18" s="28">
        <v>0.4</v>
      </c>
      <c r="G18" s="20">
        <v>6281</v>
      </c>
      <c r="H18" s="28">
        <v>4.5</v>
      </c>
      <c r="I18" s="1"/>
      <c r="J18" s="1"/>
      <c r="K18" s="1"/>
      <c r="L18" s="1"/>
      <c r="M18" s="1"/>
      <c r="N18" s="1"/>
      <c r="O18" s="1"/>
      <c r="P18" s="1"/>
      <c r="Q18" s="1"/>
      <c r="R18" s="1"/>
      <c r="S18" s="1"/>
    </row>
    <row r="19" spans="1:19" ht="21.75" customHeight="1">
      <c r="A19" s="1"/>
      <c r="B19" s="9" t="s">
        <v>158</v>
      </c>
      <c r="C19" s="20">
        <v>130724</v>
      </c>
      <c r="D19" s="28">
        <v>0.4</v>
      </c>
      <c r="E19" s="20">
        <v>109582</v>
      </c>
      <c r="F19" s="28">
        <v>0.3</v>
      </c>
      <c r="G19" s="20">
        <v>21142</v>
      </c>
      <c r="H19" s="28">
        <v>19.3</v>
      </c>
      <c r="I19" s="1"/>
      <c r="J19" s="1"/>
      <c r="K19" s="1"/>
      <c r="L19" s="1"/>
      <c r="M19" s="1"/>
      <c r="N19" s="1"/>
      <c r="O19" s="1"/>
      <c r="P19" s="1"/>
      <c r="Q19" s="1"/>
      <c r="R19" s="1"/>
      <c r="S19" s="1"/>
    </row>
    <row r="20" spans="1:19" ht="21.75" customHeight="1">
      <c r="A20" s="1"/>
      <c r="B20" s="9" t="s">
        <v>159</v>
      </c>
      <c r="C20" s="20">
        <v>104921</v>
      </c>
      <c r="D20" s="28">
        <v>0.3</v>
      </c>
      <c r="E20" s="20">
        <v>113430</v>
      </c>
      <c r="F20" s="28">
        <v>0.3</v>
      </c>
      <c r="G20" s="20">
        <v>-8509</v>
      </c>
      <c r="H20" s="28">
        <v>-7.5</v>
      </c>
      <c r="I20" s="1"/>
      <c r="J20" s="1"/>
      <c r="K20" s="1"/>
      <c r="L20" s="1"/>
      <c r="M20" s="1"/>
      <c r="N20" s="1"/>
      <c r="O20" s="1"/>
      <c r="P20" s="1"/>
      <c r="Q20" s="1"/>
      <c r="R20" s="1"/>
      <c r="S20" s="1"/>
    </row>
    <row r="21" spans="1:19" ht="21.75" customHeight="1">
      <c r="A21" s="1"/>
      <c r="B21" s="9" t="s">
        <v>160</v>
      </c>
      <c r="C21" s="20">
        <v>121637</v>
      </c>
      <c r="D21" s="28">
        <v>0.3</v>
      </c>
      <c r="E21" s="20">
        <v>117504</v>
      </c>
      <c r="F21" s="28">
        <v>0.3</v>
      </c>
      <c r="G21" s="20">
        <v>4133</v>
      </c>
      <c r="H21" s="28">
        <v>3.5</v>
      </c>
      <c r="I21" s="1"/>
      <c r="J21" s="1"/>
      <c r="K21" s="1"/>
      <c r="L21" s="1"/>
      <c r="M21" s="1"/>
      <c r="N21" s="1"/>
      <c r="O21" s="1"/>
      <c r="P21" s="1"/>
      <c r="Q21" s="1"/>
      <c r="R21" s="1"/>
      <c r="S21" s="1"/>
    </row>
    <row r="22" spans="1:19" ht="21.75" customHeight="1">
      <c r="A22" s="1"/>
      <c r="B22" s="9" t="s">
        <v>161</v>
      </c>
      <c r="C22" s="20">
        <v>107775</v>
      </c>
      <c r="D22" s="28">
        <v>0.3</v>
      </c>
      <c r="E22" s="20">
        <v>92417</v>
      </c>
      <c r="F22" s="28">
        <v>0.3</v>
      </c>
      <c r="G22" s="20">
        <v>15358</v>
      </c>
      <c r="H22" s="28">
        <v>16.6</v>
      </c>
      <c r="I22" s="1"/>
      <c r="J22" s="1"/>
      <c r="K22" s="1"/>
      <c r="L22" s="1"/>
      <c r="M22" s="1"/>
      <c r="N22" s="1"/>
      <c r="O22" s="1"/>
      <c r="P22" s="1"/>
      <c r="Q22" s="1"/>
      <c r="R22" s="1"/>
      <c r="S22" s="1"/>
    </row>
    <row r="23" spans="1:19" ht="21.75" customHeight="1">
      <c r="A23" s="1"/>
      <c r="B23" s="9" t="s">
        <v>162</v>
      </c>
      <c r="C23" s="20">
        <v>672804</v>
      </c>
      <c r="D23" s="28">
        <v>1.9</v>
      </c>
      <c r="E23" s="20">
        <v>653595</v>
      </c>
      <c r="F23" s="28">
        <v>1.9</v>
      </c>
      <c r="G23" s="20">
        <v>19209</v>
      </c>
      <c r="H23" s="28">
        <v>2.9</v>
      </c>
      <c r="I23" s="1"/>
      <c r="J23" s="1"/>
      <c r="K23" s="1"/>
      <c r="L23" s="1"/>
      <c r="M23" s="1"/>
      <c r="N23" s="1"/>
      <c r="O23" s="1"/>
      <c r="P23" s="1"/>
      <c r="Q23" s="1"/>
      <c r="R23" s="1"/>
      <c r="S23" s="1"/>
    </row>
    <row r="24" spans="1:19" ht="21.75" customHeight="1">
      <c r="A24" s="1"/>
      <c r="B24" s="9" t="s">
        <v>163</v>
      </c>
      <c r="C24" s="20">
        <v>54405</v>
      </c>
      <c r="D24" s="28">
        <v>0.1</v>
      </c>
      <c r="E24" s="20">
        <v>47577</v>
      </c>
      <c r="F24" s="28">
        <v>0.1</v>
      </c>
      <c r="G24" s="20">
        <v>6828</v>
      </c>
      <c r="H24" s="28">
        <v>14.4</v>
      </c>
      <c r="I24" s="1"/>
      <c r="J24" s="1"/>
      <c r="K24" s="1"/>
      <c r="L24" s="1"/>
      <c r="M24" s="1"/>
      <c r="N24" s="1"/>
      <c r="O24" s="1"/>
      <c r="P24" s="1"/>
      <c r="Q24" s="1"/>
      <c r="R24" s="1"/>
      <c r="S24" s="1"/>
    </row>
    <row r="25" spans="1:19" ht="21.75" customHeight="1">
      <c r="A25" s="1"/>
      <c r="B25" s="9" t="s">
        <v>164</v>
      </c>
      <c r="C25" s="20">
        <v>393787</v>
      </c>
      <c r="D25" s="28">
        <v>1.1</v>
      </c>
      <c r="E25" s="20">
        <v>364243</v>
      </c>
      <c r="F25" s="28">
        <v>1.1</v>
      </c>
      <c r="G25" s="20">
        <v>29544</v>
      </c>
      <c r="H25" s="28">
        <v>8.1</v>
      </c>
      <c r="I25" s="1"/>
      <c r="J25" s="1"/>
      <c r="K25" s="1"/>
      <c r="L25" s="1"/>
      <c r="M25" s="1"/>
      <c r="N25" s="1"/>
      <c r="O25" s="1"/>
      <c r="P25" s="1"/>
      <c r="Q25" s="1"/>
      <c r="R25" s="1"/>
      <c r="S25" s="1"/>
    </row>
    <row r="26" spans="1:19" ht="21.75" customHeight="1">
      <c r="A26" s="1"/>
      <c r="B26" s="9" t="s">
        <v>165</v>
      </c>
      <c r="C26" s="20">
        <v>220417</v>
      </c>
      <c r="D26" s="28">
        <v>0.6</v>
      </c>
      <c r="E26" s="20">
        <v>189496</v>
      </c>
      <c r="F26" s="28">
        <v>0.6</v>
      </c>
      <c r="G26" s="20">
        <v>30921</v>
      </c>
      <c r="H26" s="28">
        <v>16.3</v>
      </c>
      <c r="I26" s="1"/>
      <c r="J26" s="1"/>
      <c r="K26" s="1"/>
      <c r="L26" s="1"/>
      <c r="M26" s="1"/>
      <c r="N26" s="1"/>
      <c r="O26" s="1"/>
      <c r="P26" s="1"/>
      <c r="Q26" s="1"/>
      <c r="R26" s="1"/>
      <c r="S26" s="1"/>
    </row>
    <row r="27" spans="1:19" ht="21.75" customHeight="1">
      <c r="A27" s="1"/>
      <c r="B27" s="9" t="s">
        <v>166</v>
      </c>
      <c r="C27" s="20">
        <v>143827</v>
      </c>
      <c r="D27" s="28">
        <v>0.4</v>
      </c>
      <c r="E27" s="11" t="s">
        <v>16</v>
      </c>
      <c r="F27" s="28" t="s">
        <v>16</v>
      </c>
      <c r="G27" s="20">
        <v>143827</v>
      </c>
      <c r="H27" s="28" t="s">
        <v>16</v>
      </c>
      <c r="I27" s="1"/>
      <c r="J27" s="1"/>
      <c r="K27" s="1"/>
      <c r="L27" s="1"/>
      <c r="M27" s="1"/>
      <c r="N27" s="1"/>
      <c r="O27" s="1"/>
      <c r="P27" s="1"/>
      <c r="Q27" s="1"/>
      <c r="R27" s="1"/>
      <c r="S27" s="1"/>
    </row>
    <row r="28" spans="1:19" ht="21.75" customHeight="1">
      <c r="A28" s="1"/>
      <c r="B28" s="9" t="s">
        <v>167</v>
      </c>
      <c r="C28" s="20">
        <v>36270627</v>
      </c>
      <c r="D28" s="28">
        <v>100</v>
      </c>
      <c r="E28" s="20">
        <v>34161641</v>
      </c>
      <c r="F28" s="28">
        <v>100</v>
      </c>
      <c r="G28" s="20">
        <v>2108986</v>
      </c>
      <c r="H28" s="28">
        <v>6.2</v>
      </c>
      <c r="I28" s="1"/>
      <c r="J28" s="1"/>
      <c r="K28" s="1"/>
      <c r="L28" s="1"/>
      <c r="M28" s="1"/>
      <c r="N28" s="1"/>
      <c r="O28" s="1"/>
      <c r="P28" s="1"/>
      <c r="Q28" s="1"/>
      <c r="R28" s="1"/>
      <c r="S28" s="1"/>
    </row>
    <row r="29" spans="1:19" ht="21.75" customHeight="1">
      <c r="A29" s="1"/>
      <c r="B29" s="1"/>
      <c r="C29" s="1"/>
      <c r="D29" s="23"/>
      <c r="E29" s="1"/>
      <c r="F29" s="23"/>
      <c r="G29" s="1"/>
      <c r="H29" s="23"/>
      <c r="I29" s="1"/>
      <c r="J29" s="1"/>
      <c r="K29" s="1"/>
      <c r="L29" s="1"/>
      <c r="M29" s="1"/>
      <c r="N29" s="1"/>
      <c r="O29" s="1"/>
      <c r="P29" s="1"/>
      <c r="Q29" s="1"/>
      <c r="R29" s="1"/>
      <c r="S29" s="1"/>
    </row>
    <row r="30" spans="1:19" ht="21.75" customHeight="1">
      <c r="A30" s="1"/>
      <c r="B30" s="1"/>
      <c r="C30" s="1"/>
      <c r="D30" s="23"/>
      <c r="E30" s="1"/>
      <c r="F30" s="23"/>
      <c r="G30" s="1"/>
      <c r="H30" s="23"/>
      <c r="I30" s="1"/>
      <c r="J30" s="1"/>
      <c r="K30" s="1"/>
      <c r="L30" s="1"/>
      <c r="M30" s="1"/>
      <c r="N30" s="1"/>
      <c r="O30" s="1"/>
      <c r="P30" s="1"/>
      <c r="Q30" s="1"/>
      <c r="R30" s="1"/>
      <c r="S30" s="1"/>
    </row>
    <row r="31" spans="1:19" ht="21.75" customHeight="1">
      <c r="A31" s="1"/>
      <c r="B31" s="1"/>
      <c r="C31" s="1"/>
      <c r="D31" s="23"/>
      <c r="E31" s="1"/>
      <c r="F31" s="23"/>
      <c r="G31" s="1"/>
      <c r="H31" s="23"/>
      <c r="I31" s="1"/>
      <c r="J31" s="1"/>
      <c r="K31" s="1"/>
      <c r="L31" s="1"/>
      <c r="M31" s="1"/>
      <c r="N31" s="1"/>
      <c r="O31" s="1"/>
      <c r="P31" s="1"/>
      <c r="Q31" s="1"/>
      <c r="R31" s="1"/>
      <c r="S31" s="1"/>
    </row>
    <row r="32" spans="1:19" ht="21.75" customHeight="1">
      <c r="A32" s="1"/>
      <c r="B32" s="1"/>
      <c r="C32" s="1"/>
      <c r="D32" s="23"/>
      <c r="E32" s="1"/>
      <c r="F32" s="23"/>
      <c r="G32" s="1"/>
      <c r="H32" s="23"/>
      <c r="I32" s="1"/>
      <c r="J32" s="1"/>
      <c r="K32" s="1"/>
      <c r="L32" s="1"/>
      <c r="M32" s="1"/>
      <c r="N32" s="1"/>
      <c r="O32" s="1"/>
      <c r="P32" s="1"/>
      <c r="Q32" s="1"/>
      <c r="R32" s="1"/>
      <c r="S32" s="1"/>
    </row>
    <row r="33" spans="1:19" ht="21.75" customHeight="1">
      <c r="A33" s="1"/>
      <c r="B33" s="1"/>
      <c r="C33" s="1"/>
      <c r="D33" s="23"/>
      <c r="E33" s="1"/>
      <c r="F33" s="23"/>
      <c r="G33" s="1"/>
      <c r="H33" s="23"/>
      <c r="I33" s="1"/>
      <c r="J33" s="1"/>
      <c r="K33" s="1"/>
      <c r="L33" s="1"/>
      <c r="M33" s="1"/>
      <c r="N33" s="1"/>
      <c r="O33" s="1"/>
      <c r="P33" s="1"/>
      <c r="Q33" s="1"/>
      <c r="R33" s="1"/>
      <c r="S33" s="1"/>
    </row>
    <row r="34" spans="1:19" ht="21.75" customHeight="1">
      <c r="A34" s="1"/>
      <c r="B34" s="1"/>
      <c r="C34" s="1"/>
      <c r="D34" s="23"/>
      <c r="E34" s="1"/>
      <c r="F34" s="23"/>
      <c r="G34" s="1"/>
      <c r="H34" s="23"/>
      <c r="I34" s="1"/>
      <c r="J34" s="1"/>
      <c r="K34" s="1"/>
      <c r="L34" s="1"/>
      <c r="M34" s="1"/>
      <c r="N34" s="1"/>
      <c r="O34" s="1"/>
      <c r="P34" s="1"/>
      <c r="Q34" s="1"/>
      <c r="R34" s="1"/>
      <c r="S34" s="1"/>
    </row>
    <row r="35" spans="1:19" ht="21.75" customHeight="1">
      <c r="A35" s="1"/>
      <c r="B35" s="1"/>
      <c r="C35" s="1"/>
      <c r="D35" s="23"/>
      <c r="E35" s="1"/>
      <c r="F35" s="23"/>
      <c r="G35" s="1"/>
      <c r="H35" s="23"/>
      <c r="I35" s="1"/>
      <c r="J35" s="1"/>
      <c r="K35" s="1"/>
      <c r="L35" s="1"/>
      <c r="M35" s="1"/>
      <c r="N35" s="1"/>
      <c r="O35" s="1"/>
      <c r="P35" s="1"/>
      <c r="Q35" s="1"/>
      <c r="R35" s="1"/>
      <c r="S35" s="1"/>
    </row>
    <row r="36" spans="1:19" ht="21.75" customHeight="1">
      <c r="A36" s="1"/>
      <c r="B36" s="1"/>
      <c r="C36" s="1"/>
      <c r="D36" s="23"/>
      <c r="E36" s="1"/>
      <c r="F36" s="23"/>
      <c r="G36" s="1"/>
      <c r="H36" s="23"/>
      <c r="I36" s="1"/>
      <c r="J36" s="1"/>
      <c r="K36" s="1"/>
      <c r="L36" s="1"/>
      <c r="M36" s="1"/>
      <c r="N36" s="1"/>
      <c r="O36" s="1"/>
      <c r="P36" s="1"/>
      <c r="Q36" s="1"/>
      <c r="R36" s="1"/>
      <c r="S36" s="1"/>
    </row>
    <row r="37" spans="1:19" ht="21.75" customHeight="1">
      <c r="A37" s="1"/>
      <c r="B37" s="1"/>
      <c r="C37" s="1"/>
      <c r="D37" s="23"/>
      <c r="E37" s="1"/>
      <c r="F37" s="23"/>
      <c r="G37" s="1"/>
      <c r="H37" s="23"/>
      <c r="I37" s="1"/>
      <c r="J37" s="1"/>
      <c r="K37" s="1"/>
      <c r="L37" s="1"/>
      <c r="M37" s="1"/>
      <c r="N37" s="1"/>
      <c r="O37" s="1"/>
      <c r="P37" s="1"/>
      <c r="Q37" s="1"/>
      <c r="R37" s="1"/>
      <c r="S37" s="1"/>
    </row>
    <row r="38" spans="1:19" ht="21.75" customHeight="1">
      <c r="A38" s="1"/>
      <c r="B38" s="1"/>
      <c r="C38" s="1"/>
      <c r="D38" s="23"/>
      <c r="E38" s="1"/>
      <c r="F38" s="23"/>
      <c r="G38" s="1"/>
      <c r="H38" s="23"/>
      <c r="I38" s="1"/>
      <c r="J38" s="1"/>
      <c r="K38" s="1"/>
      <c r="L38" s="1"/>
      <c r="M38" s="1"/>
      <c r="N38" s="1"/>
      <c r="O38" s="1"/>
      <c r="P38" s="1"/>
      <c r="Q38" s="1"/>
      <c r="R38" s="1"/>
      <c r="S38" s="1"/>
    </row>
    <row r="39" spans="1:19" ht="21.75" customHeight="1">
      <c r="A39" s="1"/>
      <c r="B39" s="1"/>
      <c r="C39" s="1"/>
      <c r="D39" s="23"/>
      <c r="E39" s="1"/>
      <c r="F39" s="23"/>
      <c r="G39" s="1"/>
      <c r="H39" s="23"/>
      <c r="I39" s="1"/>
      <c r="J39" s="1"/>
      <c r="K39" s="1"/>
      <c r="L39" s="1"/>
      <c r="M39" s="1"/>
      <c r="N39" s="1"/>
      <c r="O39" s="1"/>
      <c r="P39" s="1"/>
      <c r="Q39" s="1"/>
      <c r="R39" s="1"/>
      <c r="S39" s="1"/>
    </row>
    <row r="40" spans="1:19" ht="21.75" customHeight="1">
      <c r="A40" s="1"/>
      <c r="B40" s="1"/>
      <c r="C40" s="1"/>
      <c r="D40" s="23"/>
      <c r="E40" s="1"/>
      <c r="F40" s="23"/>
      <c r="G40" s="1"/>
      <c r="H40" s="23"/>
      <c r="I40" s="1"/>
      <c r="J40" s="1"/>
      <c r="K40" s="1"/>
      <c r="L40" s="1"/>
      <c r="M40" s="1"/>
      <c r="N40" s="1"/>
      <c r="O40" s="1"/>
      <c r="P40" s="1"/>
      <c r="Q40" s="1"/>
      <c r="R40" s="1"/>
      <c r="S40" s="1"/>
    </row>
    <row r="41" spans="1:19" ht="21.75" customHeight="1">
      <c r="A41" s="1"/>
      <c r="B41" s="1"/>
      <c r="C41" s="1"/>
      <c r="D41" s="23"/>
      <c r="E41" s="1"/>
      <c r="F41" s="23"/>
      <c r="G41" s="1"/>
      <c r="H41" s="23"/>
      <c r="I41" s="1"/>
      <c r="J41" s="1"/>
      <c r="K41" s="1"/>
      <c r="L41" s="1"/>
      <c r="M41" s="1"/>
      <c r="N41" s="1"/>
      <c r="O41" s="1"/>
      <c r="P41" s="1"/>
      <c r="Q41" s="1"/>
      <c r="R41" s="1"/>
      <c r="S41" s="1"/>
    </row>
    <row r="42" spans="1:19" ht="21.75" customHeight="1">
      <c r="A42" s="1"/>
      <c r="B42" s="1"/>
      <c r="C42" s="1"/>
      <c r="D42" s="23"/>
      <c r="E42" s="1"/>
      <c r="F42" s="23"/>
      <c r="G42" s="1"/>
      <c r="H42" s="23"/>
      <c r="I42" s="1"/>
      <c r="J42" s="1"/>
      <c r="K42" s="1"/>
      <c r="L42" s="1"/>
      <c r="M42" s="1"/>
      <c r="N42" s="1"/>
      <c r="O42" s="1"/>
      <c r="P42" s="1"/>
      <c r="Q42" s="1"/>
      <c r="R42" s="1"/>
      <c r="S42" s="1"/>
    </row>
    <row r="43" spans="1:19" ht="21.75" customHeight="1">
      <c r="A43" s="1"/>
      <c r="B43" s="1"/>
      <c r="C43" s="1"/>
      <c r="D43" s="23"/>
      <c r="E43" s="1"/>
      <c r="F43" s="23"/>
      <c r="G43" s="1"/>
      <c r="H43" s="23"/>
      <c r="I43" s="1"/>
      <c r="J43" s="1"/>
      <c r="K43" s="1"/>
      <c r="L43" s="1"/>
      <c r="M43" s="1"/>
      <c r="N43" s="1"/>
      <c r="O43" s="1"/>
      <c r="P43" s="1"/>
      <c r="Q43" s="1"/>
      <c r="R43" s="1"/>
      <c r="S43" s="1"/>
    </row>
    <row r="44" spans="1:19" ht="21.75" customHeight="1">
      <c r="A44" s="1"/>
      <c r="B44" s="1"/>
      <c r="C44" s="1"/>
      <c r="D44" s="23"/>
      <c r="E44" s="1"/>
      <c r="F44" s="23"/>
      <c r="G44" s="1"/>
      <c r="H44" s="23"/>
      <c r="I44" s="1"/>
      <c r="J44" s="1"/>
      <c r="K44" s="1"/>
      <c r="L44" s="1"/>
      <c r="M44" s="1"/>
      <c r="N44" s="1"/>
      <c r="O44" s="1"/>
      <c r="P44" s="1"/>
      <c r="Q44" s="1"/>
      <c r="R44" s="1"/>
      <c r="S44" s="1"/>
    </row>
    <row r="45" spans="1:19" ht="21.75" customHeight="1">
      <c r="A45" s="1"/>
      <c r="B45" s="1"/>
      <c r="C45" s="1"/>
      <c r="D45" s="23"/>
      <c r="E45" s="1"/>
      <c r="F45" s="23"/>
      <c r="G45" s="1"/>
      <c r="H45" s="23"/>
      <c r="I45" s="1"/>
      <c r="J45" s="1"/>
      <c r="K45" s="1"/>
      <c r="L45" s="1"/>
      <c r="M45" s="1"/>
      <c r="N45" s="1"/>
      <c r="O45" s="1"/>
      <c r="P45" s="1"/>
      <c r="Q45" s="1"/>
      <c r="R45" s="1"/>
      <c r="S45" s="1"/>
    </row>
    <row r="46" spans="1:19" ht="21.75" customHeight="1">
      <c r="A46" s="1"/>
      <c r="B46" s="1"/>
      <c r="C46" s="1"/>
      <c r="D46" s="23"/>
      <c r="E46" s="1"/>
      <c r="F46" s="23"/>
      <c r="G46" s="1"/>
      <c r="H46" s="23"/>
      <c r="I46" s="1"/>
      <c r="J46" s="1"/>
      <c r="K46" s="1"/>
      <c r="L46" s="1"/>
      <c r="M46" s="1"/>
      <c r="N46" s="1"/>
      <c r="O46" s="1"/>
      <c r="P46" s="1"/>
      <c r="Q46" s="1"/>
      <c r="R46" s="1"/>
      <c r="S46" s="1"/>
    </row>
  </sheetData>
  <sheetProtection/>
  <mergeCells count="5">
    <mergeCell ref="B5:B6"/>
    <mergeCell ref="G4:H4"/>
    <mergeCell ref="C5:D5"/>
    <mergeCell ref="E5:F5"/>
    <mergeCell ref="G5:H5"/>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4.xml><?xml version="1.0" encoding="utf-8"?>
<worksheet xmlns="http://schemas.openxmlformats.org/spreadsheetml/2006/main" xmlns:r="http://schemas.openxmlformats.org/officeDocument/2006/relationships">
  <dimension ref="A1:S47"/>
  <sheetViews>
    <sheetView zoomScalePageLayoutView="0" workbookViewId="0" topLeftCell="A1">
      <selection activeCell="B4" sqref="B4"/>
    </sheetView>
  </sheetViews>
  <sheetFormatPr defaultColWidth="9.00390625" defaultRowHeight="16.5"/>
  <cols>
    <col min="1" max="1" width="28.625" style="0" customWidth="1"/>
    <col min="2" max="2" width="32.625" style="0" customWidth="1"/>
    <col min="3" max="5" width="16.625" style="0" customWidth="1"/>
    <col min="6" max="6" width="2.625" style="0" customWidth="1"/>
    <col min="7" max="19" width="16.625" style="0" customWidth="1"/>
  </cols>
  <sheetData>
    <row r="1" spans="1:19" ht="69.75" customHeight="1">
      <c r="A1" s="1"/>
      <c r="B1" s="1"/>
      <c r="C1" s="1"/>
      <c r="D1" s="1"/>
      <c r="E1" s="1"/>
      <c r="F1" s="1"/>
      <c r="G1" s="1"/>
      <c r="H1" s="1"/>
      <c r="I1" s="1"/>
      <c r="J1" s="1"/>
      <c r="K1" s="1"/>
      <c r="L1" s="1"/>
      <c r="M1" s="1"/>
      <c r="N1" s="1"/>
      <c r="O1" s="1"/>
      <c r="P1" s="1"/>
      <c r="Q1" s="1"/>
      <c r="R1" s="1"/>
      <c r="S1" s="1"/>
    </row>
    <row r="2" spans="1:19" ht="21.75" customHeight="1">
      <c r="A2" s="1"/>
      <c r="B2" s="13" t="s">
        <v>247</v>
      </c>
      <c r="C2" s="1"/>
      <c r="D2" s="1"/>
      <c r="E2" s="1"/>
      <c r="F2" s="1"/>
      <c r="G2" s="1"/>
      <c r="H2" s="1"/>
      <c r="I2" s="1"/>
      <c r="J2" s="1"/>
      <c r="K2" s="1"/>
      <c r="L2" s="1"/>
      <c r="M2" s="1"/>
      <c r="N2" s="1"/>
      <c r="O2" s="1"/>
      <c r="P2" s="1"/>
      <c r="Q2" s="1"/>
      <c r="R2" s="1"/>
      <c r="S2" s="1"/>
    </row>
    <row r="3" spans="1:19" ht="21.75" customHeight="1">
      <c r="A3" s="1"/>
      <c r="B3" s="13" t="s">
        <v>263</v>
      </c>
      <c r="C3" s="1"/>
      <c r="D3" s="1"/>
      <c r="E3" s="1"/>
      <c r="F3" s="1"/>
      <c r="G3" s="1"/>
      <c r="H3" s="1"/>
      <c r="I3" s="1"/>
      <c r="J3" s="1"/>
      <c r="K3" s="1"/>
      <c r="L3" s="1"/>
      <c r="M3" s="1"/>
      <c r="N3" s="1"/>
      <c r="O3" s="1"/>
      <c r="P3" s="1"/>
      <c r="Q3" s="1"/>
      <c r="R3" s="1"/>
      <c r="S3" s="1"/>
    </row>
    <row r="4" spans="1:19" ht="9.75" customHeight="1">
      <c r="A4" s="1"/>
      <c r="B4" s="1"/>
      <c r="C4" s="1"/>
      <c r="D4" s="1"/>
      <c r="E4" s="1"/>
      <c r="F4" s="1"/>
      <c r="G4" s="1"/>
      <c r="H4" s="1"/>
      <c r="I4" s="1"/>
      <c r="J4" s="1"/>
      <c r="K4" s="1"/>
      <c r="L4" s="1"/>
      <c r="M4" s="1"/>
      <c r="N4" s="1"/>
      <c r="O4" s="1"/>
      <c r="P4" s="1"/>
      <c r="Q4" s="1"/>
      <c r="R4" s="1"/>
      <c r="S4" s="1"/>
    </row>
    <row r="5" spans="1:19" ht="25.5" customHeight="1">
      <c r="A5" s="1"/>
      <c r="B5" s="2" t="s">
        <v>191</v>
      </c>
      <c r="C5" s="1"/>
      <c r="D5" s="1"/>
      <c r="E5" s="1"/>
      <c r="F5" s="1"/>
      <c r="G5" s="1"/>
      <c r="H5" s="1"/>
      <c r="I5" s="1"/>
      <c r="J5" s="1"/>
      <c r="K5" s="1"/>
      <c r="L5" s="1"/>
      <c r="M5" s="1"/>
      <c r="N5" s="1"/>
      <c r="O5" s="1"/>
      <c r="P5" s="1"/>
      <c r="Q5" s="1"/>
      <c r="R5" s="1"/>
      <c r="S5" s="1"/>
    </row>
    <row r="6" spans="1:19" ht="24" customHeight="1">
      <c r="A6" s="1"/>
      <c r="B6" s="1"/>
      <c r="C6" s="1"/>
      <c r="D6" s="1"/>
      <c r="E6" s="14" t="s">
        <v>2</v>
      </c>
      <c r="F6" s="1"/>
      <c r="G6" s="1"/>
      <c r="H6" s="1"/>
      <c r="I6" s="1"/>
      <c r="J6" s="1"/>
      <c r="K6" s="1"/>
      <c r="L6" s="1"/>
      <c r="M6" s="1"/>
      <c r="N6" s="1"/>
      <c r="O6" s="1"/>
      <c r="P6" s="1"/>
      <c r="Q6" s="1"/>
      <c r="R6" s="1"/>
      <c r="S6" s="1"/>
    </row>
    <row r="7" spans="1:19" ht="21.75" customHeight="1">
      <c r="A7" s="1"/>
      <c r="B7" s="9" t="s">
        <v>192</v>
      </c>
      <c r="C7" s="10" t="s">
        <v>193</v>
      </c>
      <c r="D7" s="10" t="s">
        <v>194</v>
      </c>
      <c r="E7" s="10" t="s">
        <v>195</v>
      </c>
      <c r="F7" s="1"/>
      <c r="G7" s="1"/>
      <c r="H7" s="1"/>
      <c r="I7" s="1"/>
      <c r="J7" s="1"/>
      <c r="K7" s="1"/>
      <c r="L7" s="1"/>
      <c r="M7" s="1"/>
      <c r="N7" s="1"/>
      <c r="O7" s="1"/>
      <c r="P7" s="1"/>
      <c r="Q7" s="1"/>
      <c r="R7" s="1"/>
      <c r="S7" s="1"/>
    </row>
    <row r="8" spans="1:19" ht="21.75" customHeight="1">
      <c r="A8" s="1"/>
      <c r="B8" s="9" t="s">
        <v>196</v>
      </c>
      <c r="C8" s="11" t="s">
        <v>16</v>
      </c>
      <c r="D8" s="11" t="s">
        <v>16</v>
      </c>
      <c r="E8" s="11" t="s">
        <v>16</v>
      </c>
      <c r="F8" s="1"/>
      <c r="G8" s="1"/>
      <c r="H8" s="1"/>
      <c r="I8" s="1"/>
      <c r="J8" s="1"/>
      <c r="K8" s="1"/>
      <c r="L8" s="1"/>
      <c r="M8" s="1"/>
      <c r="N8" s="1"/>
      <c r="O8" s="1"/>
      <c r="P8" s="1"/>
      <c r="Q8" s="1"/>
      <c r="R8" s="1"/>
      <c r="S8" s="1"/>
    </row>
    <row r="9" spans="1:19" ht="21.75" customHeight="1">
      <c r="A9" s="1"/>
      <c r="B9" s="9" t="s">
        <v>197</v>
      </c>
      <c r="C9" s="20">
        <v>118872</v>
      </c>
      <c r="D9" s="20">
        <v>118712</v>
      </c>
      <c r="E9" s="20">
        <f>C9-D9</f>
        <v>160</v>
      </c>
      <c r="F9" s="1"/>
      <c r="G9" s="1"/>
      <c r="H9" s="1"/>
      <c r="I9" s="1"/>
      <c r="J9" s="1"/>
      <c r="K9" s="1"/>
      <c r="L9" s="1"/>
      <c r="M9" s="1"/>
      <c r="N9" s="1"/>
      <c r="O9" s="1"/>
      <c r="P9" s="1"/>
      <c r="Q9" s="1"/>
      <c r="R9" s="1"/>
      <c r="S9" s="1"/>
    </row>
    <row r="10" spans="1:19" ht="21.75" customHeight="1">
      <c r="A10" s="1"/>
      <c r="B10" s="9" t="s">
        <v>198</v>
      </c>
      <c r="C10" s="20">
        <v>53966</v>
      </c>
      <c r="D10" s="20">
        <v>54186</v>
      </c>
      <c r="E10" s="20">
        <f aca="true" t="shared" si="0" ref="E10:E27">C10-D10</f>
        <v>-220</v>
      </c>
      <c r="F10" s="1"/>
      <c r="G10" s="1"/>
      <c r="H10" s="1"/>
      <c r="I10" s="1"/>
      <c r="J10" s="1"/>
      <c r="K10" s="1"/>
      <c r="L10" s="1"/>
      <c r="M10" s="1"/>
      <c r="N10" s="1"/>
      <c r="O10" s="1"/>
      <c r="P10" s="1"/>
      <c r="Q10" s="1"/>
      <c r="R10" s="1"/>
      <c r="S10" s="1"/>
    </row>
    <row r="11" spans="1:19" ht="21.75" customHeight="1">
      <c r="A11" s="1"/>
      <c r="B11" s="9" t="s">
        <v>199</v>
      </c>
      <c r="C11" s="20">
        <v>9375</v>
      </c>
      <c r="D11" s="20">
        <v>9326</v>
      </c>
      <c r="E11" s="20">
        <f t="shared" si="0"/>
        <v>49</v>
      </c>
      <c r="F11" s="1"/>
      <c r="G11" s="1"/>
      <c r="H11" s="1"/>
      <c r="I11" s="1"/>
      <c r="J11" s="1"/>
      <c r="K11" s="1"/>
      <c r="L11" s="1"/>
      <c r="M11" s="1"/>
      <c r="N11" s="1"/>
      <c r="O11" s="1"/>
      <c r="P11" s="1"/>
      <c r="Q11" s="1"/>
      <c r="R11" s="1"/>
      <c r="S11" s="1"/>
    </row>
    <row r="12" spans="1:19" ht="21.75" customHeight="1">
      <c r="A12" s="1"/>
      <c r="B12" s="9" t="s">
        <v>200</v>
      </c>
      <c r="C12" s="20">
        <v>90212</v>
      </c>
      <c r="D12" s="20">
        <v>90091</v>
      </c>
      <c r="E12" s="20">
        <f t="shared" si="0"/>
        <v>121</v>
      </c>
      <c r="F12" s="1"/>
      <c r="G12" s="1"/>
      <c r="H12" s="1"/>
      <c r="I12" s="1"/>
      <c r="J12" s="1"/>
      <c r="K12" s="1"/>
      <c r="L12" s="1"/>
      <c r="M12" s="1"/>
      <c r="N12" s="1"/>
      <c r="O12" s="1"/>
      <c r="P12" s="1"/>
      <c r="Q12" s="1"/>
      <c r="R12" s="1"/>
      <c r="S12" s="1"/>
    </row>
    <row r="13" spans="1:19" ht="21.75" customHeight="1">
      <c r="A13" s="1"/>
      <c r="B13" s="9" t="s">
        <v>201</v>
      </c>
      <c r="C13" s="20">
        <v>111415</v>
      </c>
      <c r="D13" s="20">
        <v>111280</v>
      </c>
      <c r="E13" s="20">
        <f t="shared" si="0"/>
        <v>135</v>
      </c>
      <c r="F13" s="1"/>
      <c r="G13" s="1"/>
      <c r="H13" s="1"/>
      <c r="I13" s="1"/>
      <c r="J13" s="1"/>
      <c r="K13" s="1"/>
      <c r="L13" s="1"/>
      <c r="M13" s="1"/>
      <c r="N13" s="1"/>
      <c r="O13" s="1"/>
      <c r="P13" s="1"/>
      <c r="Q13" s="1"/>
      <c r="R13" s="1"/>
      <c r="S13" s="1"/>
    </row>
    <row r="14" spans="1:19" ht="21.75" customHeight="1">
      <c r="A14" s="1"/>
      <c r="B14" s="9" t="s">
        <v>202</v>
      </c>
      <c r="C14" s="20">
        <v>81543</v>
      </c>
      <c r="D14" s="20">
        <v>81605</v>
      </c>
      <c r="E14" s="20">
        <f t="shared" si="0"/>
        <v>-62</v>
      </c>
      <c r="F14" s="1"/>
      <c r="G14" s="1"/>
      <c r="H14" s="1"/>
      <c r="I14" s="1"/>
      <c r="J14" s="1"/>
      <c r="K14" s="1"/>
      <c r="L14" s="1"/>
      <c r="M14" s="1"/>
      <c r="N14" s="1"/>
      <c r="O14" s="1"/>
      <c r="P14" s="1"/>
      <c r="Q14" s="1"/>
      <c r="R14" s="1"/>
      <c r="S14" s="1"/>
    </row>
    <row r="15" spans="1:19" ht="21.75" customHeight="1">
      <c r="A15" s="1"/>
      <c r="B15" s="9" t="s">
        <v>203</v>
      </c>
      <c r="C15" s="20">
        <v>84855</v>
      </c>
      <c r="D15" s="20">
        <v>85221</v>
      </c>
      <c r="E15" s="20">
        <f t="shared" si="0"/>
        <v>-366</v>
      </c>
      <c r="F15" s="1"/>
      <c r="G15" s="1"/>
      <c r="H15" s="1"/>
      <c r="I15" s="1"/>
      <c r="J15" s="1"/>
      <c r="K15" s="1"/>
      <c r="L15" s="1"/>
      <c r="M15" s="1"/>
      <c r="N15" s="1"/>
      <c r="O15" s="1"/>
      <c r="P15" s="1"/>
      <c r="Q15" s="1"/>
      <c r="R15" s="1"/>
      <c r="S15" s="1"/>
    </row>
    <row r="16" spans="1:19" ht="21.75" customHeight="1">
      <c r="A16" s="1"/>
      <c r="B16" s="9" t="s">
        <v>204</v>
      </c>
      <c r="C16" s="20">
        <v>65948</v>
      </c>
      <c r="D16" s="20">
        <v>65883</v>
      </c>
      <c r="E16" s="20">
        <f t="shared" si="0"/>
        <v>65</v>
      </c>
      <c r="F16" s="1"/>
      <c r="G16" s="1"/>
      <c r="H16" s="1"/>
      <c r="I16" s="1"/>
      <c r="J16" s="1"/>
      <c r="K16" s="1"/>
      <c r="L16" s="1"/>
      <c r="M16" s="1"/>
      <c r="N16" s="1"/>
      <c r="O16" s="1"/>
      <c r="P16" s="1"/>
      <c r="Q16" s="1"/>
      <c r="R16" s="1"/>
      <c r="S16" s="1"/>
    </row>
    <row r="17" spans="1:19" ht="21.75" customHeight="1">
      <c r="A17" s="1"/>
      <c r="B17" s="9" t="s">
        <v>205</v>
      </c>
      <c r="C17" s="20">
        <v>67489</v>
      </c>
      <c r="D17" s="20">
        <v>67453</v>
      </c>
      <c r="E17" s="20">
        <f t="shared" si="0"/>
        <v>36</v>
      </c>
      <c r="F17" s="1"/>
      <c r="G17" s="1"/>
      <c r="H17" s="1"/>
      <c r="I17" s="1"/>
      <c r="J17" s="1"/>
      <c r="K17" s="1"/>
      <c r="L17" s="1"/>
      <c r="M17" s="1"/>
      <c r="N17" s="1"/>
      <c r="O17" s="1"/>
      <c r="P17" s="1"/>
      <c r="Q17" s="1"/>
      <c r="R17" s="1"/>
      <c r="S17" s="1"/>
    </row>
    <row r="18" spans="1:19" ht="21.75" customHeight="1">
      <c r="A18" s="1"/>
      <c r="B18" s="9" t="s">
        <v>206</v>
      </c>
      <c r="C18" s="20">
        <v>76492</v>
      </c>
      <c r="D18" s="20">
        <v>75958</v>
      </c>
      <c r="E18" s="20">
        <f t="shared" si="0"/>
        <v>534</v>
      </c>
      <c r="F18" s="1"/>
      <c r="G18" s="1"/>
      <c r="H18" s="1"/>
      <c r="I18" s="1"/>
      <c r="J18" s="1"/>
      <c r="K18" s="1"/>
      <c r="L18" s="1"/>
      <c r="M18" s="1"/>
      <c r="N18" s="1"/>
      <c r="O18" s="1"/>
      <c r="P18" s="1"/>
      <c r="Q18" s="1"/>
      <c r="R18" s="1"/>
      <c r="S18" s="1"/>
    </row>
    <row r="19" spans="1:19" ht="21.75" customHeight="1">
      <c r="A19" s="1"/>
      <c r="B19" s="9" t="s">
        <v>207</v>
      </c>
      <c r="C19" s="20">
        <v>20358</v>
      </c>
      <c r="D19" s="20">
        <v>19880</v>
      </c>
      <c r="E19" s="20">
        <f t="shared" si="0"/>
        <v>478</v>
      </c>
      <c r="F19" s="1"/>
      <c r="G19" s="1"/>
      <c r="H19" s="1"/>
      <c r="I19" s="1"/>
      <c r="J19" s="1"/>
      <c r="K19" s="1"/>
      <c r="L19" s="1"/>
      <c r="M19" s="1"/>
      <c r="N19" s="1"/>
      <c r="O19" s="1"/>
      <c r="P19" s="1"/>
      <c r="Q19" s="1"/>
      <c r="R19" s="1"/>
      <c r="S19" s="1"/>
    </row>
    <row r="20" spans="1:19" ht="21.75" customHeight="1">
      <c r="A20" s="1"/>
      <c r="B20" s="9" t="s">
        <v>208</v>
      </c>
      <c r="C20" s="20">
        <v>29251</v>
      </c>
      <c r="D20" s="20">
        <v>29204</v>
      </c>
      <c r="E20" s="20">
        <f t="shared" si="0"/>
        <v>47</v>
      </c>
      <c r="F20" s="1"/>
      <c r="G20" s="1"/>
      <c r="H20" s="1"/>
      <c r="I20" s="1"/>
      <c r="J20" s="1"/>
      <c r="K20" s="1"/>
      <c r="L20" s="1"/>
      <c r="M20" s="1"/>
      <c r="N20" s="1"/>
      <c r="O20" s="1"/>
      <c r="P20" s="1"/>
      <c r="Q20" s="1"/>
      <c r="R20" s="1"/>
      <c r="S20" s="1"/>
    </row>
    <row r="21" spans="1:19" ht="21.75" customHeight="1">
      <c r="A21" s="1"/>
      <c r="B21" s="9" t="s">
        <v>209</v>
      </c>
      <c r="C21" s="20">
        <v>17617</v>
      </c>
      <c r="D21" s="20">
        <v>17514</v>
      </c>
      <c r="E21" s="20">
        <f t="shared" si="0"/>
        <v>103</v>
      </c>
      <c r="F21" s="1"/>
      <c r="G21" s="1"/>
      <c r="H21" s="1"/>
      <c r="I21" s="1"/>
      <c r="J21" s="1"/>
      <c r="K21" s="1"/>
      <c r="L21" s="1"/>
      <c r="M21" s="1"/>
      <c r="N21" s="1"/>
      <c r="O21" s="1"/>
      <c r="P21" s="1"/>
      <c r="Q21" s="1"/>
      <c r="R21" s="1"/>
      <c r="S21" s="1"/>
    </row>
    <row r="22" spans="1:19" ht="21.75" customHeight="1">
      <c r="A22" s="1"/>
      <c r="B22" s="9" t="s">
        <v>210</v>
      </c>
      <c r="C22" s="20">
        <v>17431</v>
      </c>
      <c r="D22" s="20">
        <v>17340</v>
      </c>
      <c r="E22" s="20">
        <f t="shared" si="0"/>
        <v>91</v>
      </c>
      <c r="F22" s="1"/>
      <c r="G22" s="1"/>
      <c r="H22" s="1"/>
      <c r="I22" s="1"/>
      <c r="J22" s="1"/>
      <c r="K22" s="1"/>
      <c r="L22" s="1"/>
      <c r="M22" s="1"/>
      <c r="N22" s="1"/>
      <c r="O22" s="1"/>
      <c r="P22" s="1"/>
      <c r="Q22" s="1"/>
      <c r="R22" s="1"/>
      <c r="S22" s="1"/>
    </row>
    <row r="23" spans="1:19" ht="21.75" customHeight="1">
      <c r="A23" s="1"/>
      <c r="B23" s="9" t="s">
        <v>211</v>
      </c>
      <c r="C23" s="20">
        <v>24270</v>
      </c>
      <c r="D23" s="20">
        <v>24168</v>
      </c>
      <c r="E23" s="20">
        <f t="shared" si="0"/>
        <v>102</v>
      </c>
      <c r="F23" s="1"/>
      <c r="G23" s="1"/>
      <c r="H23" s="1"/>
      <c r="I23" s="1"/>
      <c r="J23" s="1"/>
      <c r="K23" s="1"/>
      <c r="L23" s="1"/>
      <c r="M23" s="1"/>
      <c r="N23" s="1"/>
      <c r="O23" s="1"/>
      <c r="P23" s="1"/>
      <c r="Q23" s="1"/>
      <c r="R23" s="1"/>
      <c r="S23" s="1"/>
    </row>
    <row r="24" spans="1:19" ht="21.75" customHeight="1">
      <c r="A24" s="1"/>
      <c r="B24" s="9" t="s">
        <v>212</v>
      </c>
      <c r="C24" s="20">
        <v>43728</v>
      </c>
      <c r="D24" s="20">
        <v>43646</v>
      </c>
      <c r="E24" s="20">
        <f t="shared" si="0"/>
        <v>82</v>
      </c>
      <c r="F24" s="1"/>
      <c r="G24" s="1"/>
      <c r="H24" s="1"/>
      <c r="I24" s="1"/>
      <c r="J24" s="1"/>
      <c r="K24" s="1"/>
      <c r="L24" s="1"/>
      <c r="M24" s="1"/>
      <c r="N24" s="1"/>
      <c r="O24" s="1"/>
      <c r="P24" s="1"/>
      <c r="Q24" s="1"/>
      <c r="R24" s="1"/>
      <c r="S24" s="1"/>
    </row>
    <row r="25" spans="1:19" ht="21.75" customHeight="1">
      <c r="A25" s="1"/>
      <c r="B25" s="9" t="s">
        <v>213</v>
      </c>
      <c r="C25" s="20">
        <v>55470</v>
      </c>
      <c r="D25" s="20">
        <v>55429</v>
      </c>
      <c r="E25" s="20">
        <f t="shared" si="0"/>
        <v>41</v>
      </c>
      <c r="F25" s="1"/>
      <c r="G25" s="1"/>
      <c r="H25" s="1"/>
      <c r="I25" s="1"/>
      <c r="J25" s="1"/>
      <c r="K25" s="1"/>
      <c r="L25" s="1"/>
      <c r="M25" s="1"/>
      <c r="N25" s="1"/>
      <c r="O25" s="1"/>
      <c r="P25" s="1"/>
      <c r="Q25" s="1"/>
      <c r="R25" s="1"/>
      <c r="S25" s="1"/>
    </row>
    <row r="26" spans="1:19" ht="21.75" customHeight="1">
      <c r="A26" s="1"/>
      <c r="B26" s="9" t="s">
        <v>214</v>
      </c>
      <c r="C26" s="20">
        <v>6465</v>
      </c>
      <c r="D26" s="20">
        <v>6427</v>
      </c>
      <c r="E26" s="20">
        <f t="shared" si="0"/>
        <v>38</v>
      </c>
      <c r="F26" s="1"/>
      <c r="G26" s="1"/>
      <c r="H26" s="1"/>
      <c r="I26" s="1"/>
      <c r="J26" s="1"/>
      <c r="K26" s="1"/>
      <c r="L26" s="1"/>
      <c r="M26" s="1"/>
      <c r="N26" s="1"/>
      <c r="O26" s="1"/>
      <c r="P26" s="1"/>
      <c r="Q26" s="1"/>
      <c r="R26" s="1"/>
      <c r="S26" s="1"/>
    </row>
    <row r="27" spans="1:19" ht="21.75" customHeight="1">
      <c r="A27" s="1"/>
      <c r="B27" s="9" t="s">
        <v>215</v>
      </c>
      <c r="C27" s="20">
        <v>37184</v>
      </c>
      <c r="D27" s="20">
        <v>37134</v>
      </c>
      <c r="E27" s="20">
        <f t="shared" si="0"/>
        <v>50</v>
      </c>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31"/>
      <c r="D29" s="31"/>
      <c r="E29" s="3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sheetData>
  <sheetProtection/>
  <printOptions/>
  <pageMargins left="0.013888888888888888" right="0.013888888888888888" top="0.4166666666666667" bottom="0.1388888888888889" header="0.5" footer="0.5"/>
  <pageSetup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dimension ref="A1:S48"/>
  <sheetViews>
    <sheetView zoomScalePageLayoutView="0" workbookViewId="0" topLeftCell="A1">
      <selection activeCell="D34" sqref="D34"/>
    </sheetView>
  </sheetViews>
  <sheetFormatPr defaultColWidth="9.00390625" defaultRowHeight="16.5"/>
  <cols>
    <col min="1" max="1" width="28.625" style="0" customWidth="1"/>
    <col min="2" max="2" width="32.625" style="0" customWidth="1"/>
    <col min="3" max="5" width="16.625" style="0" customWidth="1"/>
    <col min="6" max="6" width="2.625" style="0" customWidth="1"/>
    <col min="7" max="19" width="16.625" style="0" customWidth="1"/>
  </cols>
  <sheetData>
    <row r="1" spans="1:19" ht="69.75" customHeight="1">
      <c r="A1" s="1"/>
      <c r="B1" s="1"/>
      <c r="C1" s="1"/>
      <c r="D1" s="1"/>
      <c r="E1" s="1"/>
      <c r="F1" s="1"/>
      <c r="G1" s="1"/>
      <c r="H1" s="1"/>
      <c r="I1" s="1"/>
      <c r="J1" s="1"/>
      <c r="K1" s="1"/>
      <c r="L1" s="1"/>
      <c r="M1" s="1"/>
      <c r="N1" s="1"/>
      <c r="O1" s="1"/>
      <c r="P1" s="1"/>
      <c r="Q1" s="1"/>
      <c r="R1" s="1"/>
      <c r="S1" s="1"/>
    </row>
    <row r="2" spans="1:19" ht="9.75" customHeight="1">
      <c r="A2" s="1"/>
      <c r="B2" s="1"/>
      <c r="C2" s="1"/>
      <c r="D2" s="1"/>
      <c r="E2" s="1"/>
      <c r="F2" s="1"/>
      <c r="G2" s="1"/>
      <c r="H2" s="1"/>
      <c r="I2" s="1"/>
      <c r="J2" s="1"/>
      <c r="K2" s="1"/>
      <c r="L2" s="1"/>
      <c r="M2" s="1"/>
      <c r="N2" s="1"/>
      <c r="O2" s="1"/>
      <c r="P2" s="1"/>
      <c r="Q2" s="1"/>
      <c r="R2" s="1"/>
      <c r="S2" s="1"/>
    </row>
    <row r="3" spans="1:19" ht="25.5" customHeight="1">
      <c r="A3" s="1"/>
      <c r="B3" s="2" t="s">
        <v>191</v>
      </c>
      <c r="C3" s="1"/>
      <c r="D3" s="1"/>
      <c r="E3" s="1"/>
      <c r="F3" s="1"/>
      <c r="G3" s="1"/>
      <c r="H3" s="1"/>
      <c r="I3" s="1"/>
      <c r="J3" s="1"/>
      <c r="K3" s="1"/>
      <c r="L3" s="1"/>
      <c r="M3" s="1"/>
      <c r="N3" s="1"/>
      <c r="O3" s="1"/>
      <c r="P3" s="1"/>
      <c r="Q3" s="1"/>
      <c r="R3" s="1"/>
      <c r="S3" s="1"/>
    </row>
    <row r="4" spans="1:19" ht="24" customHeight="1">
      <c r="A4" s="1"/>
      <c r="B4" s="1"/>
      <c r="C4" s="1"/>
      <c r="D4" s="1"/>
      <c r="E4" s="14" t="s">
        <v>2</v>
      </c>
      <c r="F4" s="1"/>
      <c r="G4" s="1"/>
      <c r="H4" s="1"/>
      <c r="I4" s="1"/>
      <c r="J4" s="1"/>
      <c r="K4" s="1"/>
      <c r="L4" s="1"/>
      <c r="M4" s="1"/>
      <c r="N4" s="1"/>
      <c r="O4" s="1"/>
      <c r="P4" s="1"/>
      <c r="Q4" s="1"/>
      <c r="R4" s="1"/>
      <c r="S4" s="1"/>
    </row>
    <row r="5" spans="1:19" ht="21.75" customHeight="1">
      <c r="A5" s="1"/>
      <c r="B5" s="9" t="s">
        <v>192</v>
      </c>
      <c r="C5" s="10" t="s">
        <v>193</v>
      </c>
      <c r="D5" s="10" t="s">
        <v>194</v>
      </c>
      <c r="E5" s="10" t="s">
        <v>195</v>
      </c>
      <c r="F5" s="1"/>
      <c r="G5" s="1"/>
      <c r="H5" s="1"/>
      <c r="I5" s="1"/>
      <c r="J5" s="1"/>
      <c r="K5" s="1"/>
      <c r="L5" s="1"/>
      <c r="M5" s="1"/>
      <c r="N5" s="1"/>
      <c r="O5" s="1"/>
      <c r="P5" s="1"/>
      <c r="Q5" s="1"/>
      <c r="R5" s="1"/>
      <c r="S5" s="1"/>
    </row>
    <row r="6" spans="1:19" ht="21.75" customHeight="1">
      <c r="A6" s="1"/>
      <c r="B6" s="9" t="s">
        <v>216</v>
      </c>
      <c r="C6" s="20">
        <v>14595</v>
      </c>
      <c r="D6" s="20">
        <v>14578</v>
      </c>
      <c r="E6" s="20">
        <f>C6-D6</f>
        <v>17</v>
      </c>
      <c r="F6" s="1"/>
      <c r="G6" s="1"/>
      <c r="H6" s="1"/>
      <c r="I6" s="1"/>
      <c r="J6" s="1"/>
      <c r="K6" s="1"/>
      <c r="L6" s="1"/>
      <c r="M6" s="1"/>
      <c r="N6" s="1"/>
      <c r="O6" s="1"/>
      <c r="P6" s="1"/>
      <c r="Q6" s="1"/>
      <c r="R6" s="1"/>
      <c r="S6" s="1"/>
    </row>
    <row r="7" spans="1:19" ht="21.75" customHeight="1">
      <c r="A7" s="1"/>
      <c r="B7" s="9" t="s">
        <v>217</v>
      </c>
      <c r="C7" s="20">
        <v>7910</v>
      </c>
      <c r="D7" s="20">
        <v>7878</v>
      </c>
      <c r="E7" s="20">
        <f aca="true" t="shared" si="0" ref="E7:E27">C7-D7</f>
        <v>32</v>
      </c>
      <c r="F7" s="1"/>
      <c r="G7" s="1"/>
      <c r="H7" s="1"/>
      <c r="I7" s="1"/>
      <c r="J7" s="1"/>
      <c r="K7" s="1"/>
      <c r="L7" s="1"/>
      <c r="M7" s="1"/>
      <c r="N7" s="1"/>
      <c r="O7" s="1"/>
      <c r="P7" s="1"/>
      <c r="Q7" s="1"/>
      <c r="R7" s="1"/>
      <c r="S7" s="1"/>
    </row>
    <row r="8" spans="1:19" ht="21.75" customHeight="1">
      <c r="A8" s="1"/>
      <c r="B8" s="9" t="s">
        <v>218</v>
      </c>
      <c r="C8" s="20">
        <v>12521</v>
      </c>
      <c r="D8" s="20">
        <v>12557</v>
      </c>
      <c r="E8" s="20">
        <f t="shared" si="0"/>
        <v>-36</v>
      </c>
      <c r="F8" s="1"/>
      <c r="G8" s="1"/>
      <c r="H8" s="1"/>
      <c r="I8" s="1"/>
      <c r="J8" s="1"/>
      <c r="K8" s="1"/>
      <c r="L8" s="1"/>
      <c r="M8" s="1"/>
      <c r="N8" s="1"/>
      <c r="O8" s="1"/>
      <c r="P8" s="1"/>
      <c r="Q8" s="1"/>
      <c r="R8" s="1"/>
      <c r="S8" s="1"/>
    </row>
    <row r="9" spans="1:19" ht="21.75" customHeight="1">
      <c r="A9" s="1"/>
      <c r="B9" s="9" t="s">
        <v>219</v>
      </c>
      <c r="C9" s="20">
        <v>67124</v>
      </c>
      <c r="D9" s="20">
        <v>66909</v>
      </c>
      <c r="E9" s="20">
        <f t="shared" si="0"/>
        <v>215</v>
      </c>
      <c r="F9" s="1"/>
      <c r="G9" s="1"/>
      <c r="H9" s="1"/>
      <c r="I9" s="1"/>
      <c r="J9" s="1"/>
      <c r="K9" s="1"/>
      <c r="L9" s="1"/>
      <c r="M9" s="1"/>
      <c r="N9" s="1"/>
      <c r="O9" s="1"/>
      <c r="P9" s="1"/>
      <c r="Q9" s="1"/>
      <c r="R9" s="1"/>
      <c r="S9" s="1"/>
    </row>
    <row r="10" spans="1:19" ht="21.75" customHeight="1">
      <c r="A10" s="1"/>
      <c r="B10" s="9" t="s">
        <v>220</v>
      </c>
      <c r="C10" s="20">
        <v>29744</v>
      </c>
      <c r="D10" s="20">
        <v>28397</v>
      </c>
      <c r="E10" s="20">
        <f t="shared" si="0"/>
        <v>1347</v>
      </c>
      <c r="F10" s="1"/>
      <c r="G10" s="1"/>
      <c r="H10" s="1"/>
      <c r="I10" s="1"/>
      <c r="J10" s="1"/>
      <c r="K10" s="1"/>
      <c r="L10" s="1"/>
      <c r="M10" s="1"/>
      <c r="N10" s="1"/>
      <c r="O10" s="1"/>
      <c r="P10" s="1"/>
      <c r="Q10" s="1"/>
      <c r="R10" s="1"/>
      <c r="S10" s="1"/>
    </row>
    <row r="11" spans="1:19" ht="21.75" customHeight="1">
      <c r="A11" s="1"/>
      <c r="B11" s="9" t="s">
        <v>221</v>
      </c>
      <c r="C11" s="20">
        <v>12770</v>
      </c>
      <c r="D11" s="20">
        <v>12856</v>
      </c>
      <c r="E11" s="20">
        <f t="shared" si="0"/>
        <v>-86</v>
      </c>
      <c r="F11" s="1"/>
      <c r="G11" s="1"/>
      <c r="H11" s="1"/>
      <c r="I11" s="1"/>
      <c r="J11" s="1"/>
      <c r="K11" s="1"/>
      <c r="L11" s="1"/>
      <c r="M11" s="1"/>
      <c r="N11" s="1"/>
      <c r="O11" s="1"/>
      <c r="P11" s="1"/>
      <c r="Q11" s="1"/>
      <c r="R11" s="1"/>
      <c r="S11" s="1"/>
    </row>
    <row r="12" spans="1:19" ht="21.75" customHeight="1">
      <c r="A12" s="1"/>
      <c r="B12" s="9" t="s">
        <v>222</v>
      </c>
      <c r="C12" s="20">
        <v>7615</v>
      </c>
      <c r="D12" s="20">
        <v>7566</v>
      </c>
      <c r="E12" s="20">
        <f t="shared" si="0"/>
        <v>49</v>
      </c>
      <c r="F12" s="1"/>
      <c r="G12" s="1"/>
      <c r="H12" s="1"/>
      <c r="I12" s="1"/>
      <c r="J12" s="1"/>
      <c r="K12" s="1"/>
      <c r="L12" s="1"/>
      <c r="M12" s="1"/>
      <c r="N12" s="1"/>
      <c r="O12" s="1"/>
      <c r="P12" s="1"/>
      <c r="Q12" s="1"/>
      <c r="R12" s="1"/>
      <c r="S12" s="1"/>
    </row>
    <row r="13" spans="1:19" ht="21.75" customHeight="1">
      <c r="A13" s="1"/>
      <c r="B13" s="9" t="s">
        <v>223</v>
      </c>
      <c r="C13" s="20">
        <v>164211</v>
      </c>
      <c r="D13" s="20">
        <v>164077</v>
      </c>
      <c r="E13" s="20">
        <f t="shared" si="0"/>
        <v>134</v>
      </c>
      <c r="F13" s="1"/>
      <c r="G13" s="1"/>
      <c r="H13" s="1"/>
      <c r="I13" s="1"/>
      <c r="J13" s="1"/>
      <c r="K13" s="1"/>
      <c r="L13" s="1"/>
      <c r="M13" s="1"/>
      <c r="N13" s="1"/>
      <c r="O13" s="1"/>
      <c r="P13" s="1"/>
      <c r="Q13" s="1"/>
      <c r="R13" s="1"/>
      <c r="S13" s="1"/>
    </row>
    <row r="14" spans="1:19" ht="21.75" customHeight="1">
      <c r="A14" s="1"/>
      <c r="B14" s="9" t="s">
        <v>224</v>
      </c>
      <c r="C14" s="20">
        <v>54879</v>
      </c>
      <c r="D14" s="20">
        <v>54797</v>
      </c>
      <c r="E14" s="20">
        <f t="shared" si="0"/>
        <v>82</v>
      </c>
      <c r="F14" s="1"/>
      <c r="G14" s="1"/>
      <c r="H14" s="1"/>
      <c r="I14" s="1"/>
      <c r="J14" s="1"/>
      <c r="K14" s="1"/>
      <c r="L14" s="1"/>
      <c r="M14" s="1"/>
      <c r="N14" s="1"/>
      <c r="O14" s="1"/>
      <c r="P14" s="1"/>
      <c r="Q14" s="1"/>
      <c r="R14" s="1"/>
      <c r="S14" s="1"/>
    </row>
    <row r="15" spans="1:19" ht="21.75" customHeight="1">
      <c r="A15" s="1"/>
      <c r="B15" s="9" t="s">
        <v>225</v>
      </c>
      <c r="C15" s="20">
        <v>29494</v>
      </c>
      <c r="D15" s="20">
        <v>29277</v>
      </c>
      <c r="E15" s="20">
        <f t="shared" si="0"/>
        <v>217</v>
      </c>
      <c r="F15" s="1"/>
      <c r="G15" s="1"/>
      <c r="H15" s="1"/>
      <c r="I15" s="1"/>
      <c r="J15" s="1"/>
      <c r="K15" s="1"/>
      <c r="L15" s="1"/>
      <c r="M15" s="1"/>
      <c r="N15" s="1"/>
      <c r="O15" s="1"/>
      <c r="P15" s="1"/>
      <c r="Q15" s="1"/>
      <c r="R15" s="1"/>
      <c r="S15" s="1"/>
    </row>
    <row r="16" spans="1:19" ht="21.75" customHeight="1">
      <c r="A16" s="1"/>
      <c r="B16" s="9" t="s">
        <v>226</v>
      </c>
      <c r="C16" s="20">
        <v>23780</v>
      </c>
      <c r="D16" s="20">
        <v>23527</v>
      </c>
      <c r="E16" s="20">
        <f t="shared" si="0"/>
        <v>253</v>
      </c>
      <c r="F16" s="1"/>
      <c r="G16" s="1"/>
      <c r="H16" s="1"/>
      <c r="I16" s="1"/>
      <c r="J16" s="1"/>
      <c r="K16" s="1"/>
      <c r="L16" s="1"/>
      <c r="M16" s="1"/>
      <c r="N16" s="1"/>
      <c r="O16" s="1"/>
      <c r="P16" s="1"/>
      <c r="Q16" s="1"/>
      <c r="R16" s="1"/>
      <c r="S16" s="1"/>
    </row>
    <row r="17" spans="1:19" ht="21.75" customHeight="1">
      <c r="A17" s="1"/>
      <c r="B17" s="9" t="s">
        <v>227</v>
      </c>
      <c r="C17" s="20">
        <v>7659</v>
      </c>
      <c r="D17" s="20">
        <v>7654</v>
      </c>
      <c r="E17" s="20">
        <f t="shared" si="0"/>
        <v>5</v>
      </c>
      <c r="F17" s="1"/>
      <c r="G17" s="1"/>
      <c r="H17" s="1"/>
      <c r="I17" s="1"/>
      <c r="J17" s="1"/>
      <c r="K17" s="1"/>
      <c r="L17" s="1"/>
      <c r="M17" s="1"/>
      <c r="N17" s="1"/>
      <c r="O17" s="1"/>
      <c r="P17" s="1"/>
      <c r="Q17" s="1"/>
      <c r="R17" s="1"/>
      <c r="S17" s="1"/>
    </row>
    <row r="18" spans="1:19" ht="21.75" customHeight="1">
      <c r="A18" s="1"/>
      <c r="B18" s="9" t="s">
        <v>228</v>
      </c>
      <c r="C18" s="20">
        <v>7353</v>
      </c>
      <c r="D18" s="20">
        <v>7402</v>
      </c>
      <c r="E18" s="20">
        <f t="shared" si="0"/>
        <v>-49</v>
      </c>
      <c r="F18" s="1"/>
      <c r="G18" s="1"/>
      <c r="H18" s="1"/>
      <c r="I18" s="1"/>
      <c r="J18" s="1"/>
      <c r="K18" s="1"/>
      <c r="L18" s="1"/>
      <c r="M18" s="1"/>
      <c r="N18" s="1"/>
      <c r="O18" s="1"/>
      <c r="P18" s="1"/>
      <c r="Q18" s="1"/>
      <c r="R18" s="1"/>
      <c r="S18" s="1"/>
    </row>
    <row r="19" spans="1:19" ht="21.75" customHeight="1">
      <c r="A19" s="1"/>
      <c r="B19" s="9" t="s">
        <v>229</v>
      </c>
      <c r="C19" s="20">
        <v>5158</v>
      </c>
      <c r="D19" s="20">
        <v>5156</v>
      </c>
      <c r="E19" s="20">
        <f t="shared" si="0"/>
        <v>2</v>
      </c>
      <c r="F19" s="1"/>
      <c r="G19" s="1"/>
      <c r="H19" s="1"/>
      <c r="I19" s="1"/>
      <c r="J19" s="1"/>
      <c r="K19" s="1"/>
      <c r="L19" s="1"/>
      <c r="M19" s="1"/>
      <c r="N19" s="1"/>
      <c r="O19" s="1"/>
      <c r="P19" s="1"/>
      <c r="Q19" s="1"/>
      <c r="R19" s="1"/>
      <c r="S19" s="1"/>
    </row>
    <row r="20" spans="1:19" ht="21.75" customHeight="1">
      <c r="A20" s="1"/>
      <c r="B20" s="9" t="s">
        <v>230</v>
      </c>
      <c r="C20" s="20">
        <v>6309</v>
      </c>
      <c r="D20" s="20">
        <v>6278</v>
      </c>
      <c r="E20" s="20">
        <f t="shared" si="0"/>
        <v>31</v>
      </c>
      <c r="F20" s="1"/>
      <c r="G20" s="1"/>
      <c r="H20" s="1"/>
      <c r="I20" s="1"/>
      <c r="J20" s="1"/>
      <c r="K20" s="1"/>
      <c r="L20" s="1"/>
      <c r="M20" s="1"/>
      <c r="N20" s="1"/>
      <c r="O20" s="1"/>
      <c r="P20" s="1"/>
      <c r="Q20" s="1"/>
      <c r="R20" s="1"/>
      <c r="S20" s="1"/>
    </row>
    <row r="21" spans="1:19" ht="21.75" customHeight="1">
      <c r="A21" s="1"/>
      <c r="B21" s="9" t="s">
        <v>231</v>
      </c>
      <c r="C21" s="20">
        <v>3743</v>
      </c>
      <c r="D21" s="20">
        <v>3778</v>
      </c>
      <c r="E21" s="20">
        <f t="shared" si="0"/>
        <v>-35</v>
      </c>
      <c r="F21" s="1"/>
      <c r="G21" s="1"/>
      <c r="H21" s="1"/>
      <c r="I21" s="1"/>
      <c r="J21" s="1"/>
      <c r="K21" s="1"/>
      <c r="L21" s="1"/>
      <c r="M21" s="1"/>
      <c r="N21" s="1"/>
      <c r="O21" s="1"/>
      <c r="P21" s="1"/>
      <c r="Q21" s="1"/>
      <c r="R21" s="1"/>
      <c r="S21" s="1"/>
    </row>
    <row r="22" spans="1:19" ht="21.75" customHeight="1">
      <c r="A22" s="1"/>
      <c r="B22" s="9" t="s">
        <v>232</v>
      </c>
      <c r="C22" s="20">
        <v>27905</v>
      </c>
      <c r="D22" s="20">
        <v>28145</v>
      </c>
      <c r="E22" s="20">
        <f t="shared" si="0"/>
        <v>-240</v>
      </c>
      <c r="F22" s="1"/>
      <c r="G22" s="1"/>
      <c r="H22" s="1"/>
      <c r="I22" s="1"/>
      <c r="J22" s="1"/>
      <c r="K22" s="1"/>
      <c r="L22" s="1"/>
      <c r="M22" s="1"/>
      <c r="N22" s="1"/>
      <c r="O22" s="1"/>
      <c r="P22" s="1"/>
      <c r="Q22" s="1"/>
      <c r="R22" s="1"/>
      <c r="S22" s="1"/>
    </row>
    <row r="23" spans="1:19" ht="21.75" customHeight="1">
      <c r="A23" s="1"/>
      <c r="B23" s="9" t="s">
        <v>233</v>
      </c>
      <c r="C23" s="20">
        <v>2701</v>
      </c>
      <c r="D23" s="20">
        <v>2698</v>
      </c>
      <c r="E23" s="20">
        <f t="shared" si="0"/>
        <v>3</v>
      </c>
      <c r="F23" s="1"/>
      <c r="G23" s="1"/>
      <c r="H23" s="1"/>
      <c r="I23" s="1"/>
      <c r="J23" s="1"/>
      <c r="K23" s="1"/>
      <c r="L23" s="1"/>
      <c r="M23" s="1"/>
      <c r="N23" s="1"/>
      <c r="O23" s="1"/>
      <c r="P23" s="1"/>
      <c r="Q23" s="1"/>
      <c r="R23" s="1"/>
      <c r="S23" s="1"/>
    </row>
    <row r="24" spans="1:19" ht="21.75" customHeight="1">
      <c r="A24" s="1"/>
      <c r="B24" s="9" t="s">
        <v>234</v>
      </c>
      <c r="C24" s="20">
        <v>29377</v>
      </c>
      <c r="D24" s="20">
        <v>27907</v>
      </c>
      <c r="E24" s="20">
        <f t="shared" si="0"/>
        <v>1470</v>
      </c>
      <c r="F24" s="1"/>
      <c r="G24" s="1"/>
      <c r="H24" s="1"/>
      <c r="I24" s="1"/>
      <c r="J24" s="1"/>
      <c r="K24" s="1"/>
      <c r="L24" s="1"/>
      <c r="M24" s="1"/>
      <c r="N24" s="1"/>
      <c r="O24" s="1"/>
      <c r="P24" s="1"/>
      <c r="Q24" s="1"/>
      <c r="R24" s="1"/>
      <c r="S24" s="1"/>
    </row>
    <row r="25" spans="1:19" ht="21.75" customHeight="1">
      <c r="A25" s="1"/>
      <c r="B25" s="9" t="s">
        <v>235</v>
      </c>
      <c r="C25" s="20">
        <v>8171</v>
      </c>
      <c r="D25" s="20">
        <v>8139</v>
      </c>
      <c r="E25" s="20">
        <f t="shared" si="0"/>
        <v>32</v>
      </c>
      <c r="F25" s="1"/>
      <c r="G25" s="1"/>
      <c r="H25" s="1"/>
      <c r="I25" s="1"/>
      <c r="J25" s="1"/>
      <c r="K25" s="1"/>
      <c r="L25" s="1"/>
      <c r="M25" s="1"/>
      <c r="N25" s="1"/>
      <c r="O25" s="1"/>
      <c r="P25" s="1"/>
      <c r="Q25" s="1"/>
      <c r="R25" s="1"/>
      <c r="S25" s="1"/>
    </row>
    <row r="26" spans="1:19" ht="21.75" customHeight="1">
      <c r="A26" s="1"/>
      <c r="B26" s="9" t="s">
        <v>236</v>
      </c>
      <c r="C26" s="20">
        <v>2692</v>
      </c>
      <c r="D26" s="20">
        <v>2645</v>
      </c>
      <c r="E26" s="20">
        <f t="shared" si="0"/>
        <v>47</v>
      </c>
      <c r="F26" s="1"/>
      <c r="G26" s="1"/>
      <c r="H26" s="1"/>
      <c r="I26" s="1"/>
      <c r="J26" s="1"/>
      <c r="K26" s="1"/>
      <c r="L26" s="1"/>
      <c r="M26" s="1"/>
      <c r="N26" s="1"/>
      <c r="O26" s="1"/>
      <c r="P26" s="1"/>
      <c r="Q26" s="1"/>
      <c r="R26" s="1"/>
      <c r="S26" s="1"/>
    </row>
    <row r="27" spans="1:19" ht="21.75" customHeight="1">
      <c r="A27" s="1"/>
      <c r="B27" s="9" t="s">
        <v>167</v>
      </c>
      <c r="C27" s="20">
        <v>1537652</v>
      </c>
      <c r="D27" s="20">
        <v>1532678</v>
      </c>
      <c r="E27" s="20">
        <f t="shared" si="0"/>
        <v>4974</v>
      </c>
      <c r="F27" s="1"/>
      <c r="G27" s="1"/>
      <c r="H27" s="1"/>
      <c r="I27" s="1"/>
      <c r="J27" s="1"/>
      <c r="K27" s="1"/>
      <c r="L27" s="1"/>
      <c r="M27" s="1"/>
      <c r="N27" s="1"/>
      <c r="O27" s="1"/>
      <c r="P27" s="1"/>
      <c r="Q27" s="1"/>
      <c r="R27" s="1"/>
      <c r="S27" s="1"/>
    </row>
    <row r="28" spans="1:19" ht="21.75" customHeight="1">
      <c r="A28" s="1"/>
      <c r="B28" s="1" t="s">
        <v>237</v>
      </c>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31"/>
      <c r="D30" s="31"/>
      <c r="E30" s="31"/>
      <c r="F30" s="1"/>
      <c r="G30" s="1"/>
      <c r="H30" s="1"/>
      <c r="I30" s="1"/>
      <c r="J30" s="1"/>
      <c r="K30" s="1"/>
      <c r="L30" s="1"/>
      <c r="M30" s="1"/>
      <c r="N30" s="1"/>
      <c r="O30" s="1"/>
      <c r="P30" s="1"/>
      <c r="Q30" s="1"/>
      <c r="R30" s="1"/>
      <c r="S30" s="1"/>
    </row>
    <row r="31" spans="1:19" ht="21.75" customHeight="1">
      <c r="A31" s="1"/>
      <c r="B31" s="1"/>
      <c r="C31" s="31"/>
      <c r="D31" s="31"/>
      <c r="E31" s="31"/>
      <c r="F31" s="1"/>
      <c r="G31" s="1"/>
      <c r="H31" s="1"/>
      <c r="I31" s="1"/>
      <c r="J31" s="1"/>
      <c r="K31" s="1"/>
      <c r="L31" s="1"/>
      <c r="M31" s="1"/>
      <c r="N31" s="1"/>
      <c r="O31" s="1"/>
      <c r="P31" s="1"/>
      <c r="Q31" s="1"/>
      <c r="R31" s="1"/>
      <c r="S31" s="1"/>
    </row>
    <row r="32" spans="1:19" ht="21.75" customHeight="1">
      <c r="A32" s="1"/>
      <c r="B32" s="1"/>
      <c r="C32" s="31"/>
      <c r="D32" s="31"/>
      <c r="E32" s="3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sheetData>
  <sheetProtection/>
  <printOptions/>
  <pageMargins left="0.013888888888888888" right="0.013888888888888888" top="0.4166666666666667" bottom="0.1388888888888889" header="0.5" footer="0.5"/>
  <pageSetup horizontalDpi="600" verticalDpi="600" orientation="portrait" paperSize="9" scale="83" r:id="rId1"/>
</worksheet>
</file>

<file path=xl/worksheets/sheet16.xml><?xml version="1.0" encoding="utf-8"?>
<worksheet xmlns="http://schemas.openxmlformats.org/spreadsheetml/2006/main" xmlns:r="http://schemas.openxmlformats.org/officeDocument/2006/relationships">
  <dimension ref="A1:S45"/>
  <sheetViews>
    <sheetView zoomScalePageLayoutView="0" workbookViewId="0" topLeftCell="A1">
      <selection activeCell="B2" sqref="B2"/>
    </sheetView>
  </sheetViews>
  <sheetFormatPr defaultColWidth="9.00390625" defaultRowHeight="16.5"/>
  <cols>
    <col min="1" max="1" width="23.625" style="0" customWidth="1"/>
    <col min="2" max="2" width="26.625" style="0" customWidth="1"/>
    <col min="3" max="3" width="13.625" style="0" customWidth="1"/>
    <col min="4" max="4" width="7.625" style="29" customWidth="1"/>
    <col min="5" max="5" width="13.625" style="0" customWidth="1"/>
    <col min="6" max="6" width="7.625" style="29" customWidth="1"/>
    <col min="7" max="7" width="13.625" style="0" customWidth="1"/>
    <col min="8" max="8" width="8.625" style="29" customWidth="1"/>
    <col min="9" max="9" width="2.625" style="0" customWidth="1"/>
    <col min="10" max="19" width="13.625" style="0" customWidth="1"/>
  </cols>
  <sheetData>
    <row r="1" spans="1:19" ht="60" customHeight="1">
      <c r="A1" s="1"/>
      <c r="B1" s="1"/>
      <c r="C1" s="1"/>
      <c r="D1" s="23"/>
      <c r="E1" s="1"/>
      <c r="F1" s="23"/>
      <c r="G1" s="1"/>
      <c r="H1" s="23"/>
      <c r="I1" s="1"/>
      <c r="J1" s="1"/>
      <c r="K1" s="1"/>
      <c r="L1" s="1"/>
      <c r="M1" s="1"/>
      <c r="N1" s="1"/>
      <c r="O1" s="1"/>
      <c r="P1" s="1"/>
      <c r="Q1" s="1"/>
      <c r="R1" s="1"/>
      <c r="S1" s="1"/>
    </row>
    <row r="2" spans="1:19" ht="45.75" customHeight="1">
      <c r="A2" s="1"/>
      <c r="B2" s="2" t="s">
        <v>238</v>
      </c>
      <c r="C2" s="1"/>
      <c r="D2" s="23"/>
      <c r="E2" s="1"/>
      <c r="F2" s="23"/>
      <c r="G2" s="1"/>
      <c r="H2" s="23"/>
      <c r="I2" s="1"/>
      <c r="J2" s="1"/>
      <c r="K2" s="1"/>
      <c r="L2" s="1"/>
      <c r="M2" s="1"/>
      <c r="N2" s="1"/>
      <c r="O2" s="1"/>
      <c r="P2" s="1"/>
      <c r="Q2" s="1"/>
      <c r="R2" s="1"/>
      <c r="S2" s="1"/>
    </row>
    <row r="3" spans="1:19" ht="21.75" customHeight="1">
      <c r="A3" s="1"/>
      <c r="B3" s="13" t="s">
        <v>253</v>
      </c>
      <c r="C3" s="1"/>
      <c r="D3" s="23"/>
      <c r="E3" s="1"/>
      <c r="F3" s="23"/>
      <c r="G3" s="1"/>
      <c r="H3" s="23"/>
      <c r="I3" s="1"/>
      <c r="J3" s="1"/>
      <c r="K3" s="1"/>
      <c r="L3" s="1"/>
      <c r="M3" s="1"/>
      <c r="N3" s="1"/>
      <c r="O3" s="1"/>
      <c r="P3" s="1"/>
      <c r="Q3" s="1"/>
      <c r="R3" s="1"/>
      <c r="S3" s="1"/>
    </row>
    <row r="4" spans="1:19" ht="21.75" customHeight="1">
      <c r="A4" s="1"/>
      <c r="B4" s="13" t="s">
        <v>254</v>
      </c>
      <c r="C4" s="1"/>
      <c r="D4" s="23"/>
      <c r="E4" s="1"/>
      <c r="F4" s="23"/>
      <c r="G4" s="1"/>
      <c r="H4" s="23"/>
      <c r="I4" s="1"/>
      <c r="J4" s="1"/>
      <c r="K4" s="1"/>
      <c r="L4" s="1"/>
      <c r="M4" s="1"/>
      <c r="N4" s="1"/>
      <c r="O4" s="1"/>
      <c r="P4" s="1"/>
      <c r="Q4" s="1"/>
      <c r="R4" s="1"/>
      <c r="S4" s="1"/>
    </row>
    <row r="5" spans="1:19" ht="21.75" customHeight="1">
      <c r="A5" s="1"/>
      <c r="B5" s="13" t="s">
        <v>248</v>
      </c>
      <c r="C5" s="1"/>
      <c r="D5" s="23"/>
      <c r="E5" s="1"/>
      <c r="F5" s="23"/>
      <c r="G5" s="1"/>
      <c r="H5" s="23"/>
      <c r="I5" s="1"/>
      <c r="J5" s="1"/>
      <c r="K5" s="1"/>
      <c r="L5" s="1"/>
      <c r="M5" s="1"/>
      <c r="N5" s="1"/>
      <c r="O5" s="1"/>
      <c r="P5" s="1"/>
      <c r="Q5" s="1"/>
      <c r="R5" s="1"/>
      <c r="S5" s="1"/>
    </row>
    <row r="6" spans="1:19" ht="6" customHeight="1">
      <c r="A6" s="1"/>
      <c r="B6" s="1"/>
      <c r="C6" s="1"/>
      <c r="D6" s="23"/>
      <c r="E6" s="1"/>
      <c r="F6" s="23"/>
      <c r="G6" s="1"/>
      <c r="H6" s="23"/>
      <c r="I6" s="1"/>
      <c r="J6" s="1"/>
      <c r="K6" s="1"/>
      <c r="L6" s="1"/>
      <c r="M6" s="1"/>
      <c r="N6" s="1"/>
      <c r="O6" s="1"/>
      <c r="P6" s="1"/>
      <c r="Q6" s="1"/>
      <c r="R6" s="1"/>
      <c r="S6" s="1"/>
    </row>
    <row r="7" spans="1:19" ht="25.5" customHeight="1">
      <c r="A7" s="1"/>
      <c r="B7" s="2" t="s">
        <v>239</v>
      </c>
      <c r="C7" s="1"/>
      <c r="D7" s="23"/>
      <c r="E7" s="1"/>
      <c r="F7" s="23"/>
      <c r="G7" s="1"/>
      <c r="H7" s="23"/>
      <c r="I7" s="1"/>
      <c r="J7" s="1"/>
      <c r="K7" s="1"/>
      <c r="L7" s="1"/>
      <c r="M7" s="1"/>
      <c r="N7" s="1"/>
      <c r="O7" s="1"/>
      <c r="P7" s="1"/>
      <c r="Q7" s="1"/>
      <c r="R7" s="1"/>
      <c r="S7" s="1"/>
    </row>
    <row r="8" spans="1:19" ht="18" customHeight="1">
      <c r="A8" s="1"/>
      <c r="B8" s="1"/>
      <c r="C8" s="1"/>
      <c r="D8" s="23"/>
      <c r="E8" s="1"/>
      <c r="F8" s="23"/>
      <c r="G8" s="65" t="s">
        <v>2</v>
      </c>
      <c r="H8" s="65"/>
      <c r="I8" s="1"/>
      <c r="J8" s="1"/>
      <c r="K8" s="1"/>
      <c r="L8" s="1"/>
      <c r="M8" s="1"/>
      <c r="N8" s="1"/>
      <c r="O8" s="1"/>
      <c r="P8" s="1"/>
      <c r="Q8" s="1"/>
      <c r="R8" s="1"/>
      <c r="S8" s="1"/>
    </row>
    <row r="9" spans="1:19" ht="21.75" customHeight="1">
      <c r="A9" s="1"/>
      <c r="B9" s="66" t="s">
        <v>240</v>
      </c>
      <c r="C9" s="64" t="s">
        <v>3</v>
      </c>
      <c r="D9" s="64"/>
      <c r="E9" s="64" t="s">
        <v>4</v>
      </c>
      <c r="F9" s="64"/>
      <c r="G9" s="64" t="s">
        <v>5</v>
      </c>
      <c r="H9" s="64"/>
      <c r="I9" s="1"/>
      <c r="J9" s="1"/>
      <c r="K9" s="1"/>
      <c r="L9" s="1"/>
      <c r="M9" s="1"/>
      <c r="N9" s="1"/>
      <c r="O9" s="1"/>
      <c r="P9" s="1"/>
      <c r="Q9" s="1"/>
      <c r="R9" s="1"/>
      <c r="S9" s="1"/>
    </row>
    <row r="10" spans="1:19" ht="21.75" customHeight="1">
      <c r="A10" s="1"/>
      <c r="B10" s="66"/>
      <c r="C10" s="10" t="s">
        <v>7</v>
      </c>
      <c r="D10" s="24" t="s">
        <v>8</v>
      </c>
      <c r="E10" s="10" t="s">
        <v>7</v>
      </c>
      <c r="F10" s="24" t="s">
        <v>8</v>
      </c>
      <c r="G10" s="10" t="s">
        <v>7</v>
      </c>
      <c r="H10" s="24" t="s">
        <v>8</v>
      </c>
      <c r="I10" s="1"/>
      <c r="J10" s="1"/>
      <c r="K10" s="1"/>
      <c r="L10" s="1"/>
      <c r="M10" s="1"/>
      <c r="N10" s="1"/>
      <c r="O10" s="1"/>
      <c r="P10" s="1"/>
      <c r="Q10" s="1"/>
      <c r="R10" s="1"/>
      <c r="S10" s="1"/>
    </row>
    <row r="11" spans="1:19" ht="21.75" customHeight="1">
      <c r="A11" s="1"/>
      <c r="B11" s="9" t="s">
        <v>126</v>
      </c>
      <c r="C11" s="20">
        <v>23701</v>
      </c>
      <c r="D11" s="28">
        <v>1.7</v>
      </c>
      <c r="E11" s="20">
        <v>27126</v>
      </c>
      <c r="F11" s="28">
        <f>E11/1126151*100</f>
        <v>2.408735595848159</v>
      </c>
      <c r="G11" s="20">
        <f>C11-E11</f>
        <v>-3425</v>
      </c>
      <c r="H11" s="28">
        <f>G11/E11*100</f>
        <v>-12.626262626262626</v>
      </c>
      <c r="I11" s="1"/>
      <c r="J11" s="1"/>
      <c r="K11" s="1"/>
      <c r="L11" s="1"/>
      <c r="M11" s="1"/>
      <c r="N11" s="1"/>
      <c r="O11" s="1"/>
      <c r="P11" s="1"/>
      <c r="Q11" s="1"/>
      <c r="R11" s="1"/>
      <c r="S11" s="1"/>
    </row>
    <row r="12" spans="1:19" ht="21.75" customHeight="1">
      <c r="A12" s="1"/>
      <c r="B12" s="9" t="s">
        <v>127</v>
      </c>
      <c r="C12" s="20">
        <v>225736</v>
      </c>
      <c r="D12" s="28">
        <v>16.6</v>
      </c>
      <c r="E12" s="11" t="s">
        <v>16</v>
      </c>
      <c r="F12" s="11" t="s">
        <v>16</v>
      </c>
      <c r="G12" s="20">
        <f>C12-0</f>
        <v>225736</v>
      </c>
      <c r="H12" s="11" t="s">
        <v>16</v>
      </c>
      <c r="I12" s="1"/>
      <c r="J12" s="1"/>
      <c r="K12" s="1"/>
      <c r="L12" s="1"/>
      <c r="M12" s="1"/>
      <c r="N12" s="1"/>
      <c r="O12" s="1"/>
      <c r="P12" s="1"/>
      <c r="Q12" s="1"/>
      <c r="R12" s="1"/>
      <c r="S12" s="1"/>
    </row>
    <row r="13" spans="1:19" ht="21.75" customHeight="1">
      <c r="A13" s="1"/>
      <c r="B13" s="9" t="s">
        <v>128</v>
      </c>
      <c r="C13" s="20">
        <v>65271</v>
      </c>
      <c r="D13" s="28">
        <v>4.8</v>
      </c>
      <c r="E13" s="20">
        <v>66929</v>
      </c>
      <c r="F13" s="28">
        <f aca="true" t="shared" si="0" ref="F13:F30">E13/1126151*100</f>
        <v>5.9431639273951715</v>
      </c>
      <c r="G13" s="20">
        <f aca="true" t="shared" si="1" ref="G13:G30">C13-E13</f>
        <v>-1658</v>
      </c>
      <c r="H13" s="28">
        <f aca="true" t="shared" si="2" ref="H13:H30">G13/E13*100</f>
        <v>-2.477252013327556</v>
      </c>
      <c r="I13" s="1"/>
      <c r="J13" s="1"/>
      <c r="K13" s="1"/>
      <c r="L13" s="1"/>
      <c r="M13" s="1"/>
      <c r="N13" s="1"/>
      <c r="O13" s="1"/>
      <c r="P13" s="1"/>
      <c r="Q13" s="1"/>
      <c r="R13" s="1"/>
      <c r="S13" s="1"/>
    </row>
    <row r="14" spans="1:19" ht="21.75" customHeight="1">
      <c r="A14" s="1"/>
      <c r="B14" s="9" t="s">
        <v>129</v>
      </c>
      <c r="C14" s="20">
        <v>6000</v>
      </c>
      <c r="D14" s="28">
        <v>0.4</v>
      </c>
      <c r="E14" s="20">
        <v>4000</v>
      </c>
      <c r="F14" s="28">
        <f t="shared" si="0"/>
        <v>0.355192154515691</v>
      </c>
      <c r="G14" s="20">
        <f t="shared" si="1"/>
        <v>2000</v>
      </c>
      <c r="H14" s="28">
        <f t="shared" si="2"/>
        <v>50</v>
      </c>
      <c r="I14" s="1"/>
      <c r="J14" s="1"/>
      <c r="K14" s="1"/>
      <c r="L14" s="1"/>
      <c r="M14" s="1"/>
      <c r="N14" s="1"/>
      <c r="O14" s="1"/>
      <c r="P14" s="1"/>
      <c r="Q14" s="1"/>
      <c r="R14" s="1"/>
      <c r="S14" s="1"/>
    </row>
    <row r="15" spans="1:19" ht="21.75" customHeight="1">
      <c r="A15" s="1"/>
      <c r="B15" s="9" t="s">
        <v>130</v>
      </c>
      <c r="C15" s="20">
        <v>78174</v>
      </c>
      <c r="D15" s="28">
        <v>5.7</v>
      </c>
      <c r="E15" s="20">
        <v>78239</v>
      </c>
      <c r="F15" s="28">
        <f t="shared" si="0"/>
        <v>6.947469744288289</v>
      </c>
      <c r="G15" s="20">
        <f t="shared" si="1"/>
        <v>-65</v>
      </c>
      <c r="H15" s="28">
        <f t="shared" si="2"/>
        <v>-0.08307877145669039</v>
      </c>
      <c r="I15" s="1"/>
      <c r="J15" s="1"/>
      <c r="K15" s="1"/>
      <c r="L15" s="1"/>
      <c r="M15" s="1"/>
      <c r="N15" s="1"/>
      <c r="O15" s="1"/>
      <c r="P15" s="1"/>
      <c r="Q15" s="1"/>
      <c r="R15" s="1"/>
      <c r="S15" s="1"/>
    </row>
    <row r="16" spans="1:19" ht="21.75" customHeight="1">
      <c r="A16" s="1"/>
      <c r="B16" s="9" t="s">
        <v>131</v>
      </c>
      <c r="C16" s="20">
        <v>97880</v>
      </c>
      <c r="D16" s="28">
        <v>7.2</v>
      </c>
      <c r="E16" s="20">
        <v>110080</v>
      </c>
      <c r="F16" s="28">
        <f t="shared" si="0"/>
        <v>9.774888092271818</v>
      </c>
      <c r="G16" s="20">
        <f t="shared" si="1"/>
        <v>-12200</v>
      </c>
      <c r="H16" s="28">
        <f t="shared" si="2"/>
        <v>-11.082848837209303</v>
      </c>
      <c r="I16" s="1"/>
      <c r="J16" s="1"/>
      <c r="K16" s="1"/>
      <c r="L16" s="1"/>
      <c r="M16" s="1"/>
      <c r="N16" s="1"/>
      <c r="O16" s="1"/>
      <c r="P16" s="1"/>
      <c r="Q16" s="1"/>
      <c r="R16" s="1"/>
      <c r="S16" s="1"/>
    </row>
    <row r="17" spans="1:19" ht="21.75" customHeight="1">
      <c r="A17" s="1"/>
      <c r="B17" s="9" t="s">
        <v>132</v>
      </c>
      <c r="C17" s="20">
        <v>42769</v>
      </c>
      <c r="D17" s="28">
        <v>3.1</v>
      </c>
      <c r="E17" s="20">
        <v>42778</v>
      </c>
      <c r="F17" s="28">
        <f t="shared" si="0"/>
        <v>3.798602496468058</v>
      </c>
      <c r="G17" s="20">
        <f t="shared" si="1"/>
        <v>-9</v>
      </c>
      <c r="H17" s="11" t="s">
        <v>16</v>
      </c>
      <c r="I17" s="1"/>
      <c r="J17" s="1"/>
      <c r="K17" s="1"/>
      <c r="L17" s="1"/>
      <c r="M17" s="1"/>
      <c r="N17" s="1"/>
      <c r="O17" s="1"/>
      <c r="P17" s="1"/>
      <c r="Q17" s="1"/>
      <c r="R17" s="1"/>
      <c r="S17" s="1"/>
    </row>
    <row r="18" spans="1:19" ht="21.75" customHeight="1">
      <c r="A18" s="1"/>
      <c r="B18" s="9" t="s">
        <v>133</v>
      </c>
      <c r="C18" s="20">
        <v>31650</v>
      </c>
      <c r="D18" s="28">
        <v>2.3</v>
      </c>
      <c r="E18" s="20">
        <v>38650</v>
      </c>
      <c r="F18" s="28">
        <f t="shared" si="0"/>
        <v>3.4320441930078647</v>
      </c>
      <c r="G18" s="20">
        <f t="shared" si="1"/>
        <v>-7000</v>
      </c>
      <c r="H18" s="28">
        <f t="shared" si="2"/>
        <v>-18.111254851228978</v>
      </c>
      <c r="I18" s="1"/>
      <c r="J18" s="1"/>
      <c r="K18" s="1"/>
      <c r="L18" s="1"/>
      <c r="M18" s="1"/>
      <c r="N18" s="1"/>
      <c r="O18" s="1"/>
      <c r="P18" s="1"/>
      <c r="Q18" s="1"/>
      <c r="R18" s="1"/>
      <c r="S18" s="1"/>
    </row>
    <row r="19" spans="1:19" ht="21.75" customHeight="1">
      <c r="A19" s="1"/>
      <c r="B19" s="9" t="s">
        <v>134</v>
      </c>
      <c r="C19" s="20">
        <v>43323</v>
      </c>
      <c r="D19" s="28">
        <v>3.2</v>
      </c>
      <c r="E19" s="20">
        <v>38452</v>
      </c>
      <c r="F19" s="28">
        <f t="shared" si="0"/>
        <v>3.414462181359338</v>
      </c>
      <c r="G19" s="20">
        <f t="shared" si="1"/>
        <v>4871</v>
      </c>
      <c r="H19" s="28">
        <f t="shared" si="2"/>
        <v>12.667741599916779</v>
      </c>
      <c r="I19" s="1"/>
      <c r="J19" s="1"/>
      <c r="K19" s="1"/>
      <c r="L19" s="1"/>
      <c r="M19" s="1"/>
      <c r="N19" s="1"/>
      <c r="O19" s="1"/>
      <c r="P19" s="1"/>
      <c r="Q19" s="1"/>
      <c r="R19" s="1"/>
      <c r="S19" s="1"/>
    </row>
    <row r="20" spans="1:19" ht="21.75" customHeight="1">
      <c r="A20" s="1"/>
      <c r="B20" s="9" t="s">
        <v>135</v>
      </c>
      <c r="C20" s="20">
        <v>76026</v>
      </c>
      <c r="D20" s="28">
        <v>5.6</v>
      </c>
      <c r="E20" s="20">
        <v>128727</v>
      </c>
      <c r="F20" s="28">
        <f t="shared" si="0"/>
        <v>11.43070511858534</v>
      </c>
      <c r="G20" s="20">
        <f t="shared" si="1"/>
        <v>-52701</v>
      </c>
      <c r="H20" s="28">
        <f t="shared" si="2"/>
        <v>-40.94012911044303</v>
      </c>
      <c r="I20" s="1"/>
      <c r="J20" s="1"/>
      <c r="K20" s="1"/>
      <c r="L20" s="1"/>
      <c r="M20" s="1"/>
      <c r="N20" s="1"/>
      <c r="O20" s="1"/>
      <c r="P20" s="1"/>
      <c r="Q20" s="1"/>
      <c r="R20" s="1"/>
      <c r="S20" s="1"/>
    </row>
    <row r="21" spans="1:19" ht="21.75" customHeight="1">
      <c r="A21" s="1"/>
      <c r="B21" s="9" t="s">
        <v>136</v>
      </c>
      <c r="C21" s="20">
        <v>53915</v>
      </c>
      <c r="D21" s="28">
        <v>4</v>
      </c>
      <c r="E21" s="20">
        <v>43976</v>
      </c>
      <c r="F21" s="28">
        <f t="shared" si="0"/>
        <v>3.904982546745508</v>
      </c>
      <c r="G21" s="20">
        <f t="shared" si="1"/>
        <v>9939</v>
      </c>
      <c r="H21" s="28">
        <f t="shared" si="2"/>
        <v>22.60096416227033</v>
      </c>
      <c r="I21" s="1"/>
      <c r="J21" s="1"/>
      <c r="K21" s="1"/>
      <c r="L21" s="1"/>
      <c r="M21" s="1"/>
      <c r="N21" s="1"/>
      <c r="O21" s="1"/>
      <c r="P21" s="1"/>
      <c r="Q21" s="1"/>
      <c r="R21" s="1"/>
      <c r="S21" s="1"/>
    </row>
    <row r="22" spans="1:19" ht="21.75" customHeight="1">
      <c r="A22" s="1"/>
      <c r="B22" s="9" t="s">
        <v>137</v>
      </c>
      <c r="C22" s="11" t="s">
        <v>16</v>
      </c>
      <c r="D22" s="28" t="s">
        <v>16</v>
      </c>
      <c r="E22" s="11" t="s">
        <v>16</v>
      </c>
      <c r="F22" s="11" t="s">
        <v>16</v>
      </c>
      <c r="G22" s="11" t="s">
        <v>16</v>
      </c>
      <c r="H22" s="11" t="s">
        <v>16</v>
      </c>
      <c r="I22" s="1"/>
      <c r="J22" s="1"/>
      <c r="K22" s="1"/>
      <c r="L22" s="1"/>
      <c r="M22" s="1"/>
      <c r="N22" s="1"/>
      <c r="O22" s="1"/>
      <c r="P22" s="1"/>
      <c r="Q22" s="1"/>
      <c r="R22" s="1"/>
      <c r="S22" s="1"/>
    </row>
    <row r="23" spans="1:19" ht="21.75" customHeight="1">
      <c r="A23" s="1"/>
      <c r="B23" s="9" t="s">
        <v>138</v>
      </c>
      <c r="C23" s="20">
        <v>33104</v>
      </c>
      <c r="D23" s="28">
        <v>2.4</v>
      </c>
      <c r="E23" s="20">
        <v>40997</v>
      </c>
      <c r="F23" s="28">
        <f t="shared" si="0"/>
        <v>3.640453189669947</v>
      </c>
      <c r="G23" s="20">
        <f t="shared" si="1"/>
        <v>-7893</v>
      </c>
      <c r="H23" s="28">
        <f t="shared" si="2"/>
        <v>-19.25262824109081</v>
      </c>
      <c r="I23" s="1"/>
      <c r="J23" s="1"/>
      <c r="K23" s="1"/>
      <c r="L23" s="1"/>
      <c r="M23" s="1"/>
      <c r="N23" s="1"/>
      <c r="O23" s="1"/>
      <c r="P23" s="1"/>
      <c r="Q23" s="1"/>
      <c r="R23" s="1"/>
      <c r="S23" s="1"/>
    </row>
    <row r="24" spans="1:19" ht="21.75" customHeight="1">
      <c r="A24" s="1"/>
      <c r="B24" s="9" t="s">
        <v>139</v>
      </c>
      <c r="C24" s="20">
        <v>7400</v>
      </c>
      <c r="D24" s="28">
        <v>0.6</v>
      </c>
      <c r="E24" s="20">
        <v>5200</v>
      </c>
      <c r="F24" s="28">
        <f t="shared" si="0"/>
        <v>0.4617498008703984</v>
      </c>
      <c r="G24" s="20">
        <f t="shared" si="1"/>
        <v>2200</v>
      </c>
      <c r="H24" s="28">
        <f t="shared" si="2"/>
        <v>42.30769230769231</v>
      </c>
      <c r="I24" s="1"/>
      <c r="J24" s="1"/>
      <c r="K24" s="1"/>
      <c r="L24" s="1"/>
      <c r="M24" s="1"/>
      <c r="N24" s="1"/>
      <c r="O24" s="1"/>
      <c r="P24" s="1"/>
      <c r="Q24" s="1"/>
      <c r="R24" s="1"/>
      <c r="S24" s="1"/>
    </row>
    <row r="25" spans="1:19" ht="21.75" customHeight="1">
      <c r="A25" s="1"/>
      <c r="B25" s="9" t="s">
        <v>140</v>
      </c>
      <c r="C25" s="20">
        <v>27104</v>
      </c>
      <c r="D25" s="28">
        <v>2</v>
      </c>
      <c r="E25" s="20">
        <v>23072</v>
      </c>
      <c r="F25" s="28">
        <f t="shared" si="0"/>
        <v>2.048748347246506</v>
      </c>
      <c r="G25" s="20">
        <f t="shared" si="1"/>
        <v>4032</v>
      </c>
      <c r="H25" s="28">
        <f t="shared" si="2"/>
        <v>17.475728155339805</v>
      </c>
      <c r="I25" s="1"/>
      <c r="J25" s="1"/>
      <c r="K25" s="1"/>
      <c r="L25" s="1"/>
      <c r="M25" s="1"/>
      <c r="N25" s="1"/>
      <c r="O25" s="1"/>
      <c r="P25" s="1"/>
      <c r="Q25" s="1"/>
      <c r="R25" s="1"/>
      <c r="S25" s="1"/>
    </row>
    <row r="26" spans="1:19" ht="21.75" customHeight="1">
      <c r="A26" s="1"/>
      <c r="B26" s="9" t="s">
        <v>141</v>
      </c>
      <c r="C26" s="20">
        <v>15000</v>
      </c>
      <c r="D26" s="28">
        <v>1.1</v>
      </c>
      <c r="E26" s="20">
        <v>15000</v>
      </c>
      <c r="F26" s="28">
        <f t="shared" si="0"/>
        <v>1.3319705794338415</v>
      </c>
      <c r="G26" s="11" t="s">
        <v>16</v>
      </c>
      <c r="H26" s="11" t="s">
        <v>16</v>
      </c>
      <c r="I26" s="1"/>
      <c r="J26" s="1"/>
      <c r="K26" s="1"/>
      <c r="L26" s="1"/>
      <c r="M26" s="1"/>
      <c r="N26" s="1"/>
      <c r="O26" s="1"/>
      <c r="P26" s="1"/>
      <c r="Q26" s="1"/>
      <c r="R26" s="1"/>
      <c r="S26" s="1"/>
    </row>
    <row r="27" spans="1:19" ht="21.75" customHeight="1">
      <c r="A27" s="1"/>
      <c r="B27" s="9" t="s">
        <v>142</v>
      </c>
      <c r="C27" s="20">
        <v>45087</v>
      </c>
      <c r="D27" s="28">
        <v>3.3</v>
      </c>
      <c r="E27" s="20">
        <v>43002</v>
      </c>
      <c r="F27" s="28">
        <f t="shared" si="0"/>
        <v>3.818493257120937</v>
      </c>
      <c r="G27" s="20">
        <f t="shared" si="1"/>
        <v>2085</v>
      </c>
      <c r="H27" s="28">
        <f t="shared" si="2"/>
        <v>4.84861169247942</v>
      </c>
      <c r="I27" s="1"/>
      <c r="J27" s="1"/>
      <c r="K27" s="1"/>
      <c r="L27" s="1"/>
      <c r="M27" s="1"/>
      <c r="N27" s="1"/>
      <c r="O27" s="1"/>
      <c r="P27" s="1"/>
      <c r="Q27" s="1"/>
      <c r="R27" s="1"/>
      <c r="S27" s="1"/>
    </row>
    <row r="28" spans="1:19" ht="21.75" customHeight="1">
      <c r="A28" s="1"/>
      <c r="B28" s="9" t="s">
        <v>143</v>
      </c>
      <c r="C28" s="20">
        <v>47500</v>
      </c>
      <c r="D28" s="28">
        <v>3.5</v>
      </c>
      <c r="E28" s="20">
        <v>47000</v>
      </c>
      <c r="F28" s="28">
        <f t="shared" si="0"/>
        <v>4.17350781555937</v>
      </c>
      <c r="G28" s="20">
        <f t="shared" si="1"/>
        <v>500</v>
      </c>
      <c r="H28" s="28">
        <f t="shared" si="2"/>
        <v>1.0638297872340425</v>
      </c>
      <c r="I28" s="1"/>
      <c r="J28" s="1"/>
      <c r="K28" s="1"/>
      <c r="L28" s="1"/>
      <c r="M28" s="1"/>
      <c r="N28" s="1"/>
      <c r="O28" s="1"/>
      <c r="P28" s="1"/>
      <c r="Q28" s="1"/>
      <c r="R28" s="1"/>
      <c r="S28" s="1"/>
    </row>
    <row r="29" spans="1:19" ht="21.75" customHeight="1">
      <c r="A29" s="1"/>
      <c r="B29" s="9" t="s">
        <v>144</v>
      </c>
      <c r="C29" s="11" t="s">
        <v>16</v>
      </c>
      <c r="D29" s="28" t="s">
        <v>16</v>
      </c>
      <c r="E29" s="28" t="s">
        <v>16</v>
      </c>
      <c r="F29" s="28" t="s">
        <v>16</v>
      </c>
      <c r="G29" s="28" t="s">
        <v>16</v>
      </c>
      <c r="H29" s="28" t="s">
        <v>16</v>
      </c>
      <c r="I29" s="1"/>
      <c r="J29" s="1"/>
      <c r="K29" s="1"/>
      <c r="L29" s="1"/>
      <c r="M29" s="1"/>
      <c r="N29" s="1"/>
      <c r="O29" s="1"/>
      <c r="P29" s="1"/>
      <c r="Q29" s="1"/>
      <c r="R29" s="1"/>
      <c r="S29" s="1"/>
    </row>
    <row r="30" spans="1:19" ht="21.75" customHeight="1">
      <c r="A30" s="1"/>
      <c r="B30" s="9" t="s">
        <v>145</v>
      </c>
      <c r="C30" s="20">
        <v>25000</v>
      </c>
      <c r="D30" s="28">
        <v>1.8</v>
      </c>
      <c r="E30" s="20">
        <v>36700</v>
      </c>
      <c r="F30" s="28">
        <f t="shared" si="0"/>
        <v>3.2588880176814654</v>
      </c>
      <c r="G30" s="20">
        <f t="shared" si="1"/>
        <v>-11700</v>
      </c>
      <c r="H30" s="28">
        <f t="shared" si="2"/>
        <v>-31.88010899182561</v>
      </c>
      <c r="I30" s="1"/>
      <c r="J30" s="1"/>
      <c r="K30" s="1"/>
      <c r="L30" s="1"/>
      <c r="M30" s="1"/>
      <c r="N30" s="1"/>
      <c r="O30" s="1"/>
      <c r="P30" s="1"/>
      <c r="Q30" s="1"/>
      <c r="R30" s="1"/>
      <c r="S30" s="1"/>
    </row>
    <row r="31" spans="1:19" ht="21.75" customHeight="1">
      <c r="A31" s="1"/>
      <c r="B31" s="1"/>
      <c r="C31" s="1"/>
      <c r="D31" s="23"/>
      <c r="E31" s="1"/>
      <c r="F31" s="23"/>
      <c r="G31" s="1"/>
      <c r="H31" s="23"/>
      <c r="I31" s="1"/>
      <c r="J31" s="1"/>
      <c r="K31" s="1"/>
      <c r="L31" s="1"/>
      <c r="M31" s="1"/>
      <c r="N31" s="1"/>
      <c r="O31" s="1"/>
      <c r="P31" s="1"/>
      <c r="Q31" s="1"/>
      <c r="R31" s="1"/>
      <c r="S31" s="1"/>
    </row>
    <row r="32" spans="1:19" ht="21.75" customHeight="1">
      <c r="A32" s="1"/>
      <c r="B32" s="1"/>
      <c r="C32" s="31"/>
      <c r="D32" s="23"/>
      <c r="E32" s="31"/>
      <c r="F32" s="23"/>
      <c r="G32" s="31"/>
      <c r="H32" s="23"/>
      <c r="I32" s="1"/>
      <c r="J32" s="1"/>
      <c r="K32" s="1"/>
      <c r="L32" s="1"/>
      <c r="M32" s="1"/>
      <c r="N32" s="1"/>
      <c r="O32" s="1"/>
      <c r="P32" s="1"/>
      <c r="Q32" s="1"/>
      <c r="R32" s="1"/>
      <c r="S32" s="1"/>
    </row>
    <row r="33" spans="1:19" ht="21.75" customHeight="1">
      <c r="A33" s="1"/>
      <c r="B33" s="1"/>
      <c r="C33" s="1"/>
      <c r="D33" s="23"/>
      <c r="E33" s="1"/>
      <c r="F33" s="23"/>
      <c r="G33" s="1"/>
      <c r="H33" s="23"/>
      <c r="I33" s="1"/>
      <c r="J33" s="1"/>
      <c r="K33" s="1"/>
      <c r="L33" s="1"/>
      <c r="M33" s="1"/>
      <c r="N33" s="1"/>
      <c r="O33" s="1"/>
      <c r="P33" s="1"/>
      <c r="Q33" s="1"/>
      <c r="R33" s="1"/>
      <c r="S33" s="1"/>
    </row>
    <row r="34" spans="1:19" ht="21.75" customHeight="1">
      <c r="A34" s="1"/>
      <c r="B34" s="1"/>
      <c r="C34" s="1"/>
      <c r="D34" s="23"/>
      <c r="E34" s="1"/>
      <c r="F34" s="23"/>
      <c r="G34" s="1"/>
      <c r="H34" s="23"/>
      <c r="I34" s="1"/>
      <c r="J34" s="1"/>
      <c r="K34" s="1"/>
      <c r="L34" s="1"/>
      <c r="M34" s="1"/>
      <c r="N34" s="1"/>
      <c r="O34" s="1"/>
      <c r="P34" s="1"/>
      <c r="Q34" s="1"/>
      <c r="R34" s="1"/>
      <c r="S34" s="1"/>
    </row>
    <row r="35" spans="1:19" ht="21.75" customHeight="1">
      <c r="A35" s="1"/>
      <c r="B35" s="1"/>
      <c r="C35" s="1"/>
      <c r="D35" s="23"/>
      <c r="E35" s="1"/>
      <c r="F35" s="23"/>
      <c r="G35" s="1"/>
      <c r="H35" s="23"/>
      <c r="I35" s="1"/>
      <c r="J35" s="1"/>
      <c r="K35" s="1"/>
      <c r="L35" s="1"/>
      <c r="M35" s="1"/>
      <c r="N35" s="1"/>
      <c r="O35" s="1"/>
      <c r="P35" s="1"/>
      <c r="Q35" s="1"/>
      <c r="R35" s="1"/>
      <c r="S35" s="1"/>
    </row>
    <row r="36" spans="1:19" ht="21.75" customHeight="1">
      <c r="A36" s="1"/>
      <c r="B36" s="1"/>
      <c r="C36" s="1"/>
      <c r="D36" s="23"/>
      <c r="E36" s="1"/>
      <c r="F36" s="23"/>
      <c r="G36" s="1"/>
      <c r="H36" s="23"/>
      <c r="I36" s="1"/>
      <c r="J36" s="1"/>
      <c r="K36" s="1"/>
      <c r="L36" s="1"/>
      <c r="M36" s="1"/>
      <c r="N36" s="1"/>
      <c r="O36" s="1"/>
      <c r="P36" s="1"/>
      <c r="Q36" s="1"/>
      <c r="R36" s="1"/>
      <c r="S36" s="1"/>
    </row>
    <row r="37" spans="1:19" ht="21.75" customHeight="1">
      <c r="A37" s="1"/>
      <c r="B37" s="1"/>
      <c r="C37" s="1"/>
      <c r="D37" s="23"/>
      <c r="E37" s="1"/>
      <c r="F37" s="23"/>
      <c r="G37" s="1"/>
      <c r="H37" s="23"/>
      <c r="I37" s="1"/>
      <c r="J37" s="1"/>
      <c r="K37" s="1"/>
      <c r="L37" s="1"/>
      <c r="M37" s="1"/>
      <c r="N37" s="1"/>
      <c r="O37" s="1"/>
      <c r="P37" s="1"/>
      <c r="Q37" s="1"/>
      <c r="R37" s="1"/>
      <c r="S37" s="1"/>
    </row>
    <row r="38" spans="1:19" ht="21.75" customHeight="1">
      <c r="A38" s="1"/>
      <c r="B38" s="1"/>
      <c r="C38" s="1"/>
      <c r="D38" s="23"/>
      <c r="E38" s="1"/>
      <c r="F38" s="23"/>
      <c r="G38" s="1"/>
      <c r="H38" s="23"/>
      <c r="I38" s="1"/>
      <c r="J38" s="1"/>
      <c r="K38" s="1"/>
      <c r="L38" s="1"/>
      <c r="M38" s="1"/>
      <c r="N38" s="1"/>
      <c r="O38" s="1"/>
      <c r="P38" s="1"/>
      <c r="Q38" s="1"/>
      <c r="R38" s="1"/>
      <c r="S38" s="1"/>
    </row>
    <row r="39" spans="1:19" ht="21.75" customHeight="1">
      <c r="A39" s="1"/>
      <c r="B39" s="1"/>
      <c r="C39" s="1"/>
      <c r="D39" s="23"/>
      <c r="E39" s="1"/>
      <c r="F39" s="23"/>
      <c r="G39" s="1"/>
      <c r="H39" s="23"/>
      <c r="I39" s="1"/>
      <c r="J39" s="1"/>
      <c r="K39" s="1"/>
      <c r="L39" s="1"/>
      <c r="M39" s="1"/>
      <c r="N39" s="1"/>
      <c r="O39" s="1"/>
      <c r="P39" s="1"/>
      <c r="Q39" s="1"/>
      <c r="R39" s="1"/>
      <c r="S39" s="1"/>
    </row>
    <row r="40" spans="1:19" ht="21.75" customHeight="1">
      <c r="A40" s="1"/>
      <c r="B40" s="1"/>
      <c r="C40" s="1"/>
      <c r="D40" s="23"/>
      <c r="E40" s="1"/>
      <c r="F40" s="23"/>
      <c r="G40" s="1"/>
      <c r="H40" s="23"/>
      <c r="I40" s="1"/>
      <c r="J40" s="1"/>
      <c r="K40" s="1"/>
      <c r="L40" s="1"/>
      <c r="M40" s="1"/>
      <c r="N40" s="1"/>
      <c r="O40" s="1"/>
      <c r="P40" s="1"/>
      <c r="Q40" s="1"/>
      <c r="R40" s="1"/>
      <c r="S40" s="1"/>
    </row>
    <row r="41" spans="1:19" ht="21.75" customHeight="1">
      <c r="A41" s="1"/>
      <c r="B41" s="1"/>
      <c r="C41" s="1"/>
      <c r="D41" s="23"/>
      <c r="E41" s="1"/>
      <c r="F41" s="23"/>
      <c r="G41" s="1"/>
      <c r="H41" s="23"/>
      <c r="I41" s="1"/>
      <c r="J41" s="1"/>
      <c r="K41" s="1"/>
      <c r="L41" s="1"/>
      <c r="M41" s="1"/>
      <c r="N41" s="1"/>
      <c r="O41" s="1"/>
      <c r="P41" s="1"/>
      <c r="Q41" s="1"/>
      <c r="R41" s="1"/>
      <c r="S41" s="1"/>
    </row>
    <row r="42" spans="1:19" ht="21.75" customHeight="1">
      <c r="A42" s="1"/>
      <c r="B42" s="1"/>
      <c r="C42" s="1"/>
      <c r="D42" s="23"/>
      <c r="E42" s="1"/>
      <c r="F42" s="23"/>
      <c r="G42" s="1"/>
      <c r="H42" s="23"/>
      <c r="I42" s="1"/>
      <c r="J42" s="1"/>
      <c r="K42" s="1"/>
      <c r="L42" s="1"/>
      <c r="M42" s="1"/>
      <c r="N42" s="1"/>
      <c r="O42" s="1"/>
      <c r="P42" s="1"/>
      <c r="Q42" s="1"/>
      <c r="R42" s="1"/>
      <c r="S42" s="1"/>
    </row>
    <row r="43" spans="1:19" ht="21.75" customHeight="1">
      <c r="A43" s="1"/>
      <c r="B43" s="1"/>
      <c r="C43" s="1"/>
      <c r="D43" s="23"/>
      <c r="E43" s="1"/>
      <c r="F43" s="23"/>
      <c r="G43" s="1"/>
      <c r="H43" s="23"/>
      <c r="I43" s="1"/>
      <c r="J43" s="1"/>
      <c r="K43" s="1"/>
      <c r="L43" s="1"/>
      <c r="M43" s="1"/>
      <c r="N43" s="1"/>
      <c r="O43" s="1"/>
      <c r="P43" s="1"/>
      <c r="Q43" s="1"/>
      <c r="R43" s="1"/>
      <c r="S43" s="1"/>
    </row>
    <row r="44" spans="1:19" ht="21.75" customHeight="1">
      <c r="A44" s="1"/>
      <c r="B44" s="1"/>
      <c r="C44" s="1"/>
      <c r="D44" s="23"/>
      <c r="E44" s="1"/>
      <c r="F44" s="23"/>
      <c r="G44" s="1"/>
      <c r="H44" s="23"/>
      <c r="I44" s="1"/>
      <c r="J44" s="1"/>
      <c r="K44" s="1"/>
      <c r="L44" s="1"/>
      <c r="M44" s="1"/>
      <c r="N44" s="1"/>
      <c r="O44" s="1"/>
      <c r="P44" s="1"/>
      <c r="Q44" s="1"/>
      <c r="R44" s="1"/>
      <c r="S44" s="1"/>
    </row>
    <row r="45" spans="1:19" ht="21.75" customHeight="1">
      <c r="A45" s="1"/>
      <c r="B45" s="1"/>
      <c r="C45" s="1"/>
      <c r="D45" s="23"/>
      <c r="E45" s="1"/>
      <c r="F45" s="23"/>
      <c r="G45" s="1"/>
      <c r="H45" s="23"/>
      <c r="I45" s="1"/>
      <c r="J45" s="1"/>
      <c r="K45" s="1"/>
      <c r="L45" s="1"/>
      <c r="M45" s="1"/>
      <c r="N45" s="1"/>
      <c r="O45" s="1"/>
      <c r="P45" s="1"/>
      <c r="Q45" s="1"/>
      <c r="R45" s="1"/>
      <c r="S45" s="1"/>
    </row>
  </sheetData>
  <sheetProtection/>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7.xml><?xml version="1.0" encoding="utf-8"?>
<worksheet xmlns="http://schemas.openxmlformats.org/spreadsheetml/2006/main" xmlns:r="http://schemas.openxmlformats.org/officeDocument/2006/relationships">
  <dimension ref="A1:S46"/>
  <sheetViews>
    <sheetView zoomScalePageLayoutView="0" workbookViewId="0" topLeftCell="A1">
      <selection activeCell="F12" sqref="F12"/>
    </sheetView>
  </sheetViews>
  <sheetFormatPr defaultColWidth="9.00390625" defaultRowHeight="16.5"/>
  <cols>
    <col min="1" max="1" width="23.625" style="0" customWidth="1"/>
    <col min="2" max="2" width="26.625" style="0" customWidth="1"/>
    <col min="3" max="3" width="13.625" style="0" customWidth="1"/>
    <col min="4" max="4" width="7.625" style="29" customWidth="1"/>
    <col min="5" max="5" width="13.625" style="0" customWidth="1"/>
    <col min="6" max="6" width="7.625" style="29" customWidth="1"/>
    <col min="7" max="7" width="13.625" style="0" customWidth="1"/>
    <col min="8" max="8" width="8.625" style="29" customWidth="1"/>
    <col min="9" max="9" width="2.625" style="0" customWidth="1"/>
    <col min="10" max="19" width="13.625" style="0" customWidth="1"/>
  </cols>
  <sheetData>
    <row r="1" spans="1:19" ht="60" customHeight="1">
      <c r="A1" s="1"/>
      <c r="B1" s="1"/>
      <c r="C1" s="1"/>
      <c r="D1" s="23"/>
      <c r="E1" s="1"/>
      <c r="F1" s="23"/>
      <c r="G1" s="1"/>
      <c r="H1" s="23"/>
      <c r="I1" s="1"/>
      <c r="J1" s="1"/>
      <c r="K1" s="1"/>
      <c r="L1" s="1"/>
      <c r="M1" s="1"/>
      <c r="N1" s="1"/>
      <c r="O1" s="1"/>
      <c r="P1" s="1"/>
      <c r="Q1" s="1"/>
      <c r="R1" s="1"/>
      <c r="S1" s="1"/>
    </row>
    <row r="2" spans="1:19" ht="6" customHeight="1">
      <c r="A2" s="1"/>
      <c r="B2" s="1"/>
      <c r="C2" s="1"/>
      <c r="D2" s="23"/>
      <c r="E2" s="1"/>
      <c r="F2" s="23"/>
      <c r="G2" s="1"/>
      <c r="H2" s="23"/>
      <c r="I2" s="1"/>
      <c r="J2" s="1"/>
      <c r="K2" s="1"/>
      <c r="L2" s="1"/>
      <c r="M2" s="1"/>
      <c r="N2" s="1"/>
      <c r="O2" s="1"/>
      <c r="P2" s="1"/>
      <c r="Q2" s="1"/>
      <c r="R2" s="1"/>
      <c r="S2" s="1"/>
    </row>
    <row r="3" spans="1:19" ht="25.5" customHeight="1">
      <c r="A3" s="1"/>
      <c r="B3" s="2" t="s">
        <v>239</v>
      </c>
      <c r="C3" s="1"/>
      <c r="D3" s="23"/>
      <c r="E3" s="1"/>
      <c r="F3" s="23"/>
      <c r="G3" s="1"/>
      <c r="H3" s="23"/>
      <c r="I3" s="1"/>
      <c r="J3" s="1"/>
      <c r="K3" s="1"/>
      <c r="L3" s="1"/>
      <c r="M3" s="1"/>
      <c r="N3" s="1"/>
      <c r="O3" s="1"/>
      <c r="P3" s="1"/>
      <c r="Q3" s="1"/>
      <c r="R3" s="1"/>
      <c r="S3" s="1"/>
    </row>
    <row r="4" spans="1:19" ht="18" customHeight="1">
      <c r="A4" s="1"/>
      <c r="B4" s="1"/>
      <c r="C4" s="1"/>
      <c r="D4" s="23"/>
      <c r="E4" s="1"/>
      <c r="F4" s="23"/>
      <c r="G4" s="65" t="s">
        <v>2</v>
      </c>
      <c r="H4" s="65"/>
      <c r="I4" s="1"/>
      <c r="J4" s="1"/>
      <c r="K4" s="1"/>
      <c r="L4" s="1"/>
      <c r="M4" s="1"/>
      <c r="N4" s="1"/>
      <c r="O4" s="1"/>
      <c r="P4" s="1"/>
      <c r="Q4" s="1"/>
      <c r="R4" s="1"/>
      <c r="S4" s="1"/>
    </row>
    <row r="5" spans="1:19" ht="21.75" customHeight="1">
      <c r="A5" s="1"/>
      <c r="B5" s="66" t="s">
        <v>240</v>
      </c>
      <c r="C5" s="64" t="s">
        <v>3</v>
      </c>
      <c r="D5" s="64"/>
      <c r="E5" s="64" t="s">
        <v>4</v>
      </c>
      <c r="F5" s="64"/>
      <c r="G5" s="64" t="s">
        <v>5</v>
      </c>
      <c r="H5" s="64"/>
      <c r="I5" s="1"/>
      <c r="J5" s="1"/>
      <c r="K5" s="1"/>
      <c r="L5" s="1"/>
      <c r="M5" s="1"/>
      <c r="N5" s="1"/>
      <c r="O5" s="1"/>
      <c r="P5" s="1"/>
      <c r="Q5" s="1"/>
      <c r="R5" s="1"/>
      <c r="S5" s="1"/>
    </row>
    <row r="6" spans="1:19" ht="21.75" customHeight="1">
      <c r="A6" s="1"/>
      <c r="B6" s="66"/>
      <c r="C6" s="10" t="s">
        <v>7</v>
      </c>
      <c r="D6" s="24" t="s">
        <v>8</v>
      </c>
      <c r="E6" s="10" t="s">
        <v>7</v>
      </c>
      <c r="F6" s="24" t="s">
        <v>8</v>
      </c>
      <c r="G6" s="10" t="s">
        <v>7</v>
      </c>
      <c r="H6" s="24" t="s">
        <v>8</v>
      </c>
      <c r="I6" s="1"/>
      <c r="J6" s="1"/>
      <c r="K6" s="1"/>
      <c r="L6" s="1"/>
      <c r="M6" s="1"/>
      <c r="N6" s="1"/>
      <c r="O6" s="1"/>
      <c r="P6" s="1"/>
      <c r="Q6" s="1"/>
      <c r="R6" s="1"/>
      <c r="S6" s="1"/>
    </row>
    <row r="7" spans="1:19" ht="21.75" customHeight="1">
      <c r="A7" s="1"/>
      <c r="B7" s="9" t="s">
        <v>146</v>
      </c>
      <c r="C7" s="20">
        <v>17177</v>
      </c>
      <c r="D7" s="28">
        <v>1.3</v>
      </c>
      <c r="E7" s="20">
        <v>16762</v>
      </c>
      <c r="F7" s="28">
        <f>E7/$E$28*100</f>
        <v>1.4884327234980033</v>
      </c>
      <c r="G7" s="20">
        <f>C7-E7</f>
        <v>415</v>
      </c>
      <c r="H7" s="28">
        <f>G7/E7*100</f>
        <v>2.4758382054647416</v>
      </c>
      <c r="I7" s="1"/>
      <c r="J7" s="1"/>
      <c r="K7" s="1"/>
      <c r="L7" s="1"/>
      <c r="M7" s="1"/>
      <c r="N7" s="1"/>
      <c r="O7" s="1"/>
      <c r="P7" s="1"/>
      <c r="Q7" s="1"/>
      <c r="R7" s="1"/>
      <c r="S7" s="1"/>
    </row>
    <row r="8" spans="1:19" ht="21.75" customHeight="1">
      <c r="A8" s="1"/>
      <c r="B8" s="9" t="s">
        <v>147</v>
      </c>
      <c r="C8" s="20">
        <v>3000</v>
      </c>
      <c r="D8" s="28">
        <v>0.2</v>
      </c>
      <c r="E8" s="20">
        <v>3000</v>
      </c>
      <c r="F8" s="28">
        <f aca="true" t="shared" si="0" ref="F8:F28">E8/$E$28*100</f>
        <v>0.2663941158867683</v>
      </c>
      <c r="G8" s="28" t="s">
        <v>16</v>
      </c>
      <c r="H8" s="28" t="s">
        <v>16</v>
      </c>
      <c r="I8" s="1"/>
      <c r="J8" s="1"/>
      <c r="K8" s="1"/>
      <c r="L8" s="1"/>
      <c r="M8" s="1"/>
      <c r="N8" s="1"/>
      <c r="O8" s="1"/>
      <c r="P8" s="1"/>
      <c r="Q8" s="1"/>
      <c r="R8" s="1"/>
      <c r="S8" s="1"/>
    </row>
    <row r="9" spans="1:19" ht="21.75" customHeight="1">
      <c r="A9" s="1"/>
      <c r="B9" s="9" t="s">
        <v>148</v>
      </c>
      <c r="C9" s="20">
        <v>19915</v>
      </c>
      <c r="D9" s="28">
        <v>1.5</v>
      </c>
      <c r="E9" s="20">
        <v>22205</v>
      </c>
      <c r="F9" s="28">
        <f t="shared" si="0"/>
        <v>1.97176044775523</v>
      </c>
      <c r="G9" s="20">
        <f aca="true" t="shared" si="1" ref="G9:G28">C9-E9</f>
        <v>-2290</v>
      </c>
      <c r="H9" s="28">
        <f aca="true" t="shared" si="2" ref="H9:H28">G9/E9*100</f>
        <v>-10.312992569241162</v>
      </c>
      <c r="I9" s="1"/>
      <c r="J9" s="1"/>
      <c r="K9" s="1"/>
      <c r="L9" s="1"/>
      <c r="M9" s="1"/>
      <c r="N9" s="1"/>
      <c r="O9" s="1"/>
      <c r="P9" s="1"/>
      <c r="Q9" s="1"/>
      <c r="R9" s="1"/>
      <c r="S9" s="1"/>
    </row>
    <row r="10" spans="1:19" ht="21.75" customHeight="1">
      <c r="A10" s="1"/>
      <c r="B10" s="9" t="s">
        <v>149</v>
      </c>
      <c r="C10" s="20">
        <v>61487</v>
      </c>
      <c r="D10" s="28">
        <v>4.5</v>
      </c>
      <c r="E10" s="20">
        <v>56753</v>
      </c>
      <c r="F10" s="28">
        <f t="shared" si="0"/>
        <v>5.039555086307254</v>
      </c>
      <c r="G10" s="20">
        <f t="shared" si="1"/>
        <v>4734</v>
      </c>
      <c r="H10" s="28">
        <f t="shared" si="2"/>
        <v>8.341409264708474</v>
      </c>
      <c r="I10" s="1"/>
      <c r="J10" s="1"/>
      <c r="K10" s="1"/>
      <c r="L10" s="1"/>
      <c r="M10" s="1"/>
      <c r="N10" s="1"/>
      <c r="O10" s="1"/>
      <c r="P10" s="1"/>
      <c r="Q10" s="1"/>
      <c r="R10" s="1"/>
      <c r="S10" s="1"/>
    </row>
    <row r="11" spans="1:19" ht="21.75" customHeight="1">
      <c r="A11" s="1"/>
      <c r="B11" s="9" t="s">
        <v>150</v>
      </c>
      <c r="C11" s="20">
        <v>18500</v>
      </c>
      <c r="D11" s="28">
        <v>1.4</v>
      </c>
      <c r="E11" s="20">
        <v>23800</v>
      </c>
      <c r="F11" s="28">
        <f t="shared" si="0"/>
        <v>2.113393319368362</v>
      </c>
      <c r="G11" s="20">
        <f t="shared" si="1"/>
        <v>-5300</v>
      </c>
      <c r="H11" s="28">
        <f t="shared" si="2"/>
        <v>-22.268907563025213</v>
      </c>
      <c r="I11" s="1"/>
      <c r="J11" s="1"/>
      <c r="K11" s="1"/>
      <c r="L11" s="1"/>
      <c r="M11" s="1"/>
      <c r="N11" s="1"/>
      <c r="O11" s="1"/>
      <c r="P11" s="1"/>
      <c r="Q11" s="1"/>
      <c r="R11" s="1"/>
      <c r="S11" s="1"/>
    </row>
    <row r="12" spans="1:19" ht="21.75" customHeight="1">
      <c r="A12" s="1"/>
      <c r="B12" s="9" t="s">
        <v>151</v>
      </c>
      <c r="C12" s="20">
        <v>9305</v>
      </c>
      <c r="D12" s="28">
        <v>0.7</v>
      </c>
      <c r="E12" s="20">
        <v>8109</v>
      </c>
      <c r="F12" s="28">
        <f t="shared" si="0"/>
        <v>0.7200632952419347</v>
      </c>
      <c r="G12" s="20">
        <f t="shared" si="1"/>
        <v>1196</v>
      </c>
      <c r="H12" s="28">
        <f t="shared" si="2"/>
        <v>14.749044271796768</v>
      </c>
      <c r="I12" s="1"/>
      <c r="J12" s="1"/>
      <c r="K12" s="1"/>
      <c r="L12" s="1"/>
      <c r="M12" s="1"/>
      <c r="N12" s="1"/>
      <c r="O12" s="1"/>
      <c r="P12" s="1"/>
      <c r="Q12" s="1"/>
      <c r="R12" s="1"/>
      <c r="S12" s="1"/>
    </row>
    <row r="13" spans="1:19" ht="21.75" customHeight="1">
      <c r="A13" s="1"/>
      <c r="B13" s="9" t="s">
        <v>152</v>
      </c>
      <c r="C13" s="20">
        <v>2939</v>
      </c>
      <c r="D13" s="28">
        <v>0.2</v>
      </c>
      <c r="E13" s="20">
        <v>2939</v>
      </c>
      <c r="F13" s="28">
        <f t="shared" si="0"/>
        <v>0.26097743553040403</v>
      </c>
      <c r="G13" s="28" t="s">
        <v>16</v>
      </c>
      <c r="H13" s="28" t="s">
        <v>16</v>
      </c>
      <c r="I13" s="1"/>
      <c r="J13" s="1"/>
      <c r="K13" s="1"/>
      <c r="L13" s="1"/>
      <c r="M13" s="1"/>
      <c r="N13" s="1"/>
      <c r="O13" s="1"/>
      <c r="P13" s="1"/>
      <c r="Q13" s="1"/>
      <c r="R13" s="1"/>
      <c r="S13" s="1"/>
    </row>
    <row r="14" spans="1:19" ht="21.75" customHeight="1">
      <c r="A14" s="1"/>
      <c r="B14" s="9" t="s">
        <v>153</v>
      </c>
      <c r="C14" s="20">
        <v>15015</v>
      </c>
      <c r="D14" s="28">
        <v>1.1</v>
      </c>
      <c r="E14" s="20">
        <v>12215</v>
      </c>
      <c r="F14" s="28">
        <f t="shared" si="0"/>
        <v>1.0846680418522916</v>
      </c>
      <c r="G14" s="20">
        <f t="shared" si="1"/>
        <v>2800</v>
      </c>
      <c r="H14" s="28">
        <f t="shared" si="2"/>
        <v>22.922636103151863</v>
      </c>
      <c r="I14" s="1"/>
      <c r="J14" s="1"/>
      <c r="K14" s="1"/>
      <c r="L14" s="1"/>
      <c r="M14" s="1"/>
      <c r="N14" s="1"/>
      <c r="O14" s="1"/>
      <c r="P14" s="1"/>
      <c r="Q14" s="1"/>
      <c r="R14" s="1"/>
      <c r="S14" s="1"/>
    </row>
    <row r="15" spans="1:19" ht="21.75" customHeight="1">
      <c r="A15" s="1"/>
      <c r="B15" s="9" t="s">
        <v>154</v>
      </c>
      <c r="C15" s="20">
        <v>51450</v>
      </c>
      <c r="D15" s="28">
        <v>3.8</v>
      </c>
      <c r="E15" s="20">
        <v>43900</v>
      </c>
      <c r="F15" s="28">
        <f t="shared" si="0"/>
        <v>3.8982338958097094</v>
      </c>
      <c r="G15" s="20">
        <f t="shared" si="1"/>
        <v>7550</v>
      </c>
      <c r="H15" s="28">
        <f t="shared" si="2"/>
        <v>17.198177676537586</v>
      </c>
      <c r="I15" s="1"/>
      <c r="J15" s="1"/>
      <c r="K15" s="1"/>
      <c r="L15" s="1"/>
      <c r="M15" s="1"/>
      <c r="N15" s="1"/>
      <c r="O15" s="1"/>
      <c r="P15" s="1"/>
      <c r="Q15" s="1"/>
      <c r="R15" s="1"/>
      <c r="S15" s="1"/>
    </row>
    <row r="16" spans="1:19" ht="21.75" customHeight="1">
      <c r="A16" s="1"/>
      <c r="B16" s="9" t="s">
        <v>155</v>
      </c>
      <c r="C16" s="20">
        <v>55560</v>
      </c>
      <c r="D16" s="28">
        <v>4.1</v>
      </c>
      <c r="E16" s="20">
        <v>62015</v>
      </c>
      <c r="F16" s="28">
        <f t="shared" si="0"/>
        <v>5.506810365572646</v>
      </c>
      <c r="G16" s="20">
        <f t="shared" si="1"/>
        <v>-6455</v>
      </c>
      <c r="H16" s="28">
        <f t="shared" si="2"/>
        <v>-10.408772071273079</v>
      </c>
      <c r="I16" s="1"/>
      <c r="J16" s="1"/>
      <c r="K16" s="1"/>
      <c r="L16" s="1"/>
      <c r="M16" s="1"/>
      <c r="N16" s="1"/>
      <c r="O16" s="1"/>
      <c r="P16" s="1"/>
      <c r="Q16" s="1"/>
      <c r="R16" s="1"/>
      <c r="S16" s="1"/>
    </row>
    <row r="17" spans="1:19" ht="21.75" customHeight="1">
      <c r="A17" s="1"/>
      <c r="B17" s="9" t="s">
        <v>156</v>
      </c>
      <c r="C17" s="20">
        <v>18129</v>
      </c>
      <c r="D17" s="28">
        <v>1.3</v>
      </c>
      <c r="E17" s="20">
        <v>15436</v>
      </c>
      <c r="F17" s="28">
        <f t="shared" si="0"/>
        <v>1.370686524276052</v>
      </c>
      <c r="G17" s="20">
        <f t="shared" si="1"/>
        <v>2693</v>
      </c>
      <c r="H17" s="28">
        <f t="shared" si="2"/>
        <v>17.44622959315885</v>
      </c>
      <c r="I17" s="1"/>
      <c r="J17" s="1"/>
      <c r="K17" s="1"/>
      <c r="L17" s="1"/>
      <c r="M17" s="1"/>
      <c r="N17" s="1"/>
      <c r="O17" s="1"/>
      <c r="P17" s="1"/>
      <c r="Q17" s="1"/>
      <c r="R17" s="1"/>
      <c r="S17" s="1"/>
    </row>
    <row r="18" spans="1:19" ht="21.75" customHeight="1">
      <c r="A18" s="1"/>
      <c r="B18" s="9" t="s">
        <v>157</v>
      </c>
      <c r="C18" s="20">
        <v>3834</v>
      </c>
      <c r="D18" s="28">
        <v>0.3</v>
      </c>
      <c r="E18" s="20">
        <v>6538</v>
      </c>
      <c r="F18" s="28">
        <f t="shared" si="0"/>
        <v>0.580561576555897</v>
      </c>
      <c r="G18" s="20">
        <f t="shared" si="1"/>
        <v>-2704</v>
      </c>
      <c r="H18" s="28">
        <f t="shared" si="2"/>
        <v>-41.358213520954415</v>
      </c>
      <c r="I18" s="1"/>
      <c r="J18" s="1"/>
      <c r="K18" s="1"/>
      <c r="L18" s="1"/>
      <c r="M18" s="1"/>
      <c r="N18" s="1"/>
      <c r="O18" s="1"/>
      <c r="P18" s="1"/>
      <c r="Q18" s="1"/>
      <c r="R18" s="1"/>
      <c r="S18" s="1"/>
    </row>
    <row r="19" spans="1:19" ht="21.75" customHeight="1">
      <c r="A19" s="1"/>
      <c r="B19" s="9" t="s">
        <v>158</v>
      </c>
      <c r="C19" s="20">
        <v>15969</v>
      </c>
      <c r="D19" s="28">
        <v>1.2</v>
      </c>
      <c r="E19" s="20">
        <v>15897</v>
      </c>
      <c r="F19" s="28">
        <f t="shared" si="0"/>
        <v>1.411622420083985</v>
      </c>
      <c r="G19" s="20">
        <f t="shared" si="1"/>
        <v>72</v>
      </c>
      <c r="H19" s="28">
        <f t="shared" si="2"/>
        <v>0.4529156444612191</v>
      </c>
      <c r="I19" s="1"/>
      <c r="J19" s="1"/>
      <c r="K19" s="1"/>
      <c r="L19" s="1"/>
      <c r="M19" s="1"/>
      <c r="N19" s="1"/>
      <c r="O19" s="1"/>
      <c r="P19" s="1"/>
      <c r="Q19" s="1"/>
      <c r="R19" s="1"/>
      <c r="S19" s="1"/>
    </row>
    <row r="20" spans="1:19" ht="21.75" customHeight="1">
      <c r="A20" s="1"/>
      <c r="B20" s="9" t="s">
        <v>159</v>
      </c>
      <c r="C20" s="20">
        <v>3000</v>
      </c>
      <c r="D20" s="28">
        <v>0.2</v>
      </c>
      <c r="E20" s="20">
        <v>3400</v>
      </c>
      <c r="F20" s="28">
        <f t="shared" si="0"/>
        <v>0.3019133313383374</v>
      </c>
      <c r="G20" s="20">
        <f t="shared" si="1"/>
        <v>-400</v>
      </c>
      <c r="H20" s="28">
        <f t="shared" si="2"/>
        <v>-11.76470588235294</v>
      </c>
      <c r="I20" s="1"/>
      <c r="J20" s="1"/>
      <c r="K20" s="1"/>
      <c r="L20" s="1"/>
      <c r="M20" s="1"/>
      <c r="N20" s="1"/>
      <c r="O20" s="1"/>
      <c r="P20" s="1"/>
      <c r="Q20" s="1"/>
      <c r="R20" s="1"/>
      <c r="S20" s="1"/>
    </row>
    <row r="21" spans="1:19" ht="21.75" customHeight="1">
      <c r="A21" s="1"/>
      <c r="B21" s="9" t="s">
        <v>160</v>
      </c>
      <c r="C21" s="20">
        <v>1500</v>
      </c>
      <c r="D21" s="28">
        <v>0.1</v>
      </c>
      <c r="E21" s="20">
        <v>1500</v>
      </c>
      <c r="F21" s="28">
        <f t="shared" si="0"/>
        <v>0.13319705794338416</v>
      </c>
      <c r="G21" s="28" t="s">
        <v>16</v>
      </c>
      <c r="H21" s="28" t="s">
        <v>16</v>
      </c>
      <c r="I21" s="1"/>
      <c r="J21" s="1"/>
      <c r="K21" s="1"/>
      <c r="L21" s="1"/>
      <c r="M21" s="1"/>
      <c r="N21" s="1"/>
      <c r="O21" s="1"/>
      <c r="P21" s="1"/>
      <c r="Q21" s="1"/>
      <c r="R21" s="1"/>
      <c r="S21" s="1"/>
    </row>
    <row r="22" spans="1:19" ht="21.75" customHeight="1">
      <c r="A22" s="1"/>
      <c r="B22" s="9" t="s">
        <v>161</v>
      </c>
      <c r="C22" s="20">
        <v>11480</v>
      </c>
      <c r="D22" s="28">
        <v>0.8</v>
      </c>
      <c r="E22" s="20">
        <v>9680</v>
      </c>
      <c r="F22" s="28">
        <f t="shared" si="0"/>
        <v>0.8595650139279722</v>
      </c>
      <c r="G22" s="20">
        <f t="shared" si="1"/>
        <v>1800</v>
      </c>
      <c r="H22" s="28">
        <f t="shared" si="2"/>
        <v>18.59504132231405</v>
      </c>
      <c r="I22" s="1"/>
      <c r="J22" s="1"/>
      <c r="K22" s="1"/>
      <c r="L22" s="1"/>
      <c r="M22" s="1"/>
      <c r="N22" s="1"/>
      <c r="O22" s="1"/>
      <c r="P22" s="1"/>
      <c r="Q22" s="1"/>
      <c r="R22" s="1"/>
      <c r="S22" s="1"/>
    </row>
    <row r="23" spans="1:19" ht="21.75" customHeight="1">
      <c r="A23" s="1"/>
      <c r="B23" s="9" t="s">
        <v>162</v>
      </c>
      <c r="C23" s="20">
        <v>5800</v>
      </c>
      <c r="D23" s="28">
        <v>0.4</v>
      </c>
      <c r="E23" s="20">
        <v>5800</v>
      </c>
      <c r="F23" s="28">
        <f t="shared" si="0"/>
        <v>0.5150286240477521</v>
      </c>
      <c r="G23" s="28" t="s">
        <v>16</v>
      </c>
      <c r="H23" s="28" t="s">
        <v>16</v>
      </c>
      <c r="I23" s="1"/>
      <c r="J23" s="1"/>
      <c r="K23" s="1"/>
      <c r="L23" s="1"/>
      <c r="M23" s="1"/>
      <c r="N23" s="1"/>
      <c r="O23" s="1"/>
      <c r="P23" s="1"/>
      <c r="Q23" s="1"/>
      <c r="R23" s="1"/>
      <c r="S23" s="1"/>
    </row>
    <row r="24" spans="1:19" ht="21.75" customHeight="1">
      <c r="A24" s="1"/>
      <c r="B24" s="9" t="s">
        <v>163</v>
      </c>
      <c r="C24" s="11" t="s">
        <v>16</v>
      </c>
      <c r="D24" s="28" t="s">
        <v>16</v>
      </c>
      <c r="E24" s="11" t="s">
        <v>16</v>
      </c>
      <c r="F24" s="11" t="s">
        <v>16</v>
      </c>
      <c r="G24" s="28" t="s">
        <v>16</v>
      </c>
      <c r="H24" s="28" t="s">
        <v>16</v>
      </c>
      <c r="I24" s="1"/>
      <c r="J24" s="1"/>
      <c r="K24" s="1"/>
      <c r="L24" s="1"/>
      <c r="M24" s="1"/>
      <c r="N24" s="1"/>
      <c r="O24" s="1"/>
      <c r="P24" s="1"/>
      <c r="Q24" s="1"/>
      <c r="R24" s="1"/>
      <c r="S24" s="1"/>
    </row>
    <row r="25" spans="1:19" ht="21.75" customHeight="1">
      <c r="A25" s="1"/>
      <c r="B25" s="9" t="s">
        <v>164</v>
      </c>
      <c r="C25" s="20">
        <v>40776</v>
      </c>
      <c r="D25" s="28">
        <v>3</v>
      </c>
      <c r="E25" s="20">
        <v>26274</v>
      </c>
      <c r="F25" s="28">
        <f t="shared" si="0"/>
        <v>2.3330796669363165</v>
      </c>
      <c r="G25" s="20">
        <f t="shared" si="1"/>
        <v>14502</v>
      </c>
      <c r="H25" s="28">
        <f t="shared" si="2"/>
        <v>55.19525005709066</v>
      </c>
      <c r="I25" s="1"/>
      <c r="J25" s="1"/>
      <c r="K25" s="1"/>
      <c r="L25" s="1"/>
      <c r="M25" s="1"/>
      <c r="N25" s="1"/>
      <c r="O25" s="1"/>
      <c r="P25" s="1"/>
      <c r="Q25" s="1"/>
      <c r="R25" s="1"/>
      <c r="S25" s="1"/>
    </row>
    <row r="26" spans="1:19" ht="21.75" customHeight="1">
      <c r="A26" s="1"/>
      <c r="B26" s="9" t="s">
        <v>165</v>
      </c>
      <c r="C26" s="20">
        <v>61941</v>
      </c>
      <c r="D26" s="28">
        <v>4.6</v>
      </c>
      <c r="E26" s="11" t="s">
        <v>16</v>
      </c>
      <c r="F26" s="11" t="s">
        <v>16</v>
      </c>
      <c r="G26" s="20">
        <f>C26-0</f>
        <v>61941</v>
      </c>
      <c r="H26" s="11" t="s">
        <v>16</v>
      </c>
      <c r="I26" s="1"/>
      <c r="J26" s="1"/>
      <c r="K26" s="1"/>
      <c r="L26" s="1"/>
      <c r="M26" s="1"/>
      <c r="N26" s="1"/>
      <c r="O26" s="1"/>
      <c r="P26" s="1"/>
      <c r="Q26" s="1"/>
      <c r="R26" s="1"/>
      <c r="S26" s="1"/>
    </row>
    <row r="27" spans="1:19" ht="21.75" customHeight="1">
      <c r="A27" s="1"/>
      <c r="B27" s="9" t="s">
        <v>166</v>
      </c>
      <c r="C27" s="11" t="s">
        <v>16</v>
      </c>
      <c r="D27" s="28" t="s">
        <v>16</v>
      </c>
      <c r="E27" s="11" t="s">
        <v>16</v>
      </c>
      <c r="F27" s="11" t="s">
        <v>16</v>
      </c>
      <c r="G27" s="11" t="s">
        <v>16</v>
      </c>
      <c r="H27" s="11" t="s">
        <v>16</v>
      </c>
      <c r="I27" s="1"/>
      <c r="J27" s="1"/>
      <c r="K27" s="1"/>
      <c r="L27" s="1"/>
      <c r="M27" s="1"/>
      <c r="N27" s="1"/>
      <c r="O27" s="1"/>
      <c r="P27" s="1"/>
      <c r="Q27" s="1"/>
      <c r="R27" s="1"/>
      <c r="S27" s="1"/>
    </row>
    <row r="28" spans="1:19" ht="21.75" customHeight="1">
      <c r="A28" s="1"/>
      <c r="B28" s="9" t="s">
        <v>167</v>
      </c>
      <c r="C28" s="20">
        <v>1361417</v>
      </c>
      <c r="D28" s="28">
        <v>100</v>
      </c>
      <c r="E28" s="20">
        <v>1126151</v>
      </c>
      <c r="F28" s="28">
        <f t="shared" si="0"/>
        <v>100</v>
      </c>
      <c r="G28" s="20">
        <f t="shared" si="1"/>
        <v>235266</v>
      </c>
      <c r="H28" s="28">
        <f t="shared" si="2"/>
        <v>20.89115935607214</v>
      </c>
      <c r="I28" s="1"/>
      <c r="J28" s="1"/>
      <c r="K28" s="1"/>
      <c r="L28" s="1"/>
      <c r="M28" s="1"/>
      <c r="N28" s="1"/>
      <c r="O28" s="1"/>
      <c r="P28" s="1"/>
      <c r="Q28" s="1"/>
      <c r="R28" s="1"/>
      <c r="S28" s="1"/>
    </row>
    <row r="29" spans="1:19" ht="21.75" customHeight="1">
      <c r="A29" s="1"/>
      <c r="B29" s="1"/>
      <c r="C29" s="1"/>
      <c r="D29" s="23"/>
      <c r="E29" s="1"/>
      <c r="F29" s="23"/>
      <c r="G29" s="1"/>
      <c r="H29" s="23"/>
      <c r="I29" s="1"/>
      <c r="J29" s="1"/>
      <c r="K29" s="1"/>
      <c r="L29" s="1"/>
      <c r="M29" s="1"/>
      <c r="N29" s="1"/>
      <c r="O29" s="1"/>
      <c r="P29" s="1"/>
      <c r="Q29" s="1"/>
      <c r="R29" s="1"/>
      <c r="S29" s="1"/>
    </row>
    <row r="30" spans="1:19" ht="21.75" customHeight="1">
      <c r="A30" s="1"/>
      <c r="B30" s="1"/>
      <c r="C30" s="31"/>
      <c r="D30" s="46"/>
      <c r="E30" s="31"/>
      <c r="F30" s="46"/>
      <c r="G30" s="31"/>
      <c r="H30" s="46"/>
      <c r="I30" s="1"/>
      <c r="J30" s="1"/>
      <c r="K30" s="1"/>
      <c r="L30" s="1"/>
      <c r="M30" s="1"/>
      <c r="N30" s="1"/>
      <c r="O30" s="1"/>
      <c r="P30" s="1"/>
      <c r="Q30" s="1"/>
      <c r="R30" s="1"/>
      <c r="S30" s="1"/>
    </row>
    <row r="31" spans="1:19" ht="21.75" customHeight="1">
      <c r="A31" s="1"/>
      <c r="B31" s="1"/>
      <c r="C31" s="31"/>
      <c r="D31" s="46"/>
      <c r="E31" s="31"/>
      <c r="F31" s="46"/>
      <c r="G31" s="31"/>
      <c r="H31" s="46"/>
      <c r="I31" s="1"/>
      <c r="J31" s="1"/>
      <c r="K31" s="1"/>
      <c r="L31" s="1"/>
      <c r="M31" s="1"/>
      <c r="N31" s="1"/>
      <c r="O31" s="1"/>
      <c r="P31" s="1"/>
      <c r="Q31" s="1"/>
      <c r="R31" s="1"/>
      <c r="S31" s="1"/>
    </row>
    <row r="32" spans="1:19" ht="21.75" customHeight="1">
      <c r="A32" s="1"/>
      <c r="B32" s="1"/>
      <c r="C32" s="31"/>
      <c r="D32" s="46"/>
      <c r="E32" s="31"/>
      <c r="F32" s="46"/>
      <c r="G32" s="31"/>
      <c r="H32" s="46"/>
      <c r="I32" s="1"/>
      <c r="J32" s="1"/>
      <c r="K32" s="1"/>
      <c r="L32" s="1"/>
      <c r="M32" s="1"/>
      <c r="N32" s="1"/>
      <c r="O32" s="1"/>
      <c r="P32" s="1"/>
      <c r="Q32" s="1"/>
      <c r="R32" s="1"/>
      <c r="S32" s="1"/>
    </row>
    <row r="33" spans="1:19" ht="21.75" customHeight="1">
      <c r="A33" s="1"/>
      <c r="B33" s="1"/>
      <c r="C33" s="1"/>
      <c r="D33" s="23"/>
      <c r="E33" s="1"/>
      <c r="F33" s="23"/>
      <c r="G33" s="1"/>
      <c r="H33" s="23"/>
      <c r="I33" s="1"/>
      <c r="J33" s="1"/>
      <c r="K33" s="1"/>
      <c r="L33" s="1"/>
      <c r="M33" s="1"/>
      <c r="N33" s="1"/>
      <c r="O33" s="1"/>
      <c r="P33" s="1"/>
      <c r="Q33" s="1"/>
      <c r="R33" s="1"/>
      <c r="S33" s="1"/>
    </row>
    <row r="34" spans="1:19" ht="21.75" customHeight="1">
      <c r="A34" s="1"/>
      <c r="B34" s="1"/>
      <c r="C34" s="1"/>
      <c r="D34" s="23"/>
      <c r="E34" s="1"/>
      <c r="F34" s="23"/>
      <c r="G34" s="1"/>
      <c r="H34" s="23"/>
      <c r="I34" s="1"/>
      <c r="J34" s="1"/>
      <c r="K34" s="1"/>
      <c r="L34" s="1"/>
      <c r="M34" s="1"/>
      <c r="N34" s="1"/>
      <c r="O34" s="1"/>
      <c r="P34" s="1"/>
      <c r="Q34" s="1"/>
      <c r="R34" s="1"/>
      <c r="S34" s="1"/>
    </row>
    <row r="35" spans="1:19" ht="21.75" customHeight="1">
      <c r="A35" s="1"/>
      <c r="B35" s="1"/>
      <c r="C35" s="1"/>
      <c r="D35" s="23"/>
      <c r="E35" s="1"/>
      <c r="F35" s="23"/>
      <c r="G35" s="1"/>
      <c r="H35" s="23"/>
      <c r="I35" s="1"/>
      <c r="J35" s="1"/>
      <c r="K35" s="1"/>
      <c r="L35" s="1"/>
      <c r="M35" s="1"/>
      <c r="N35" s="1"/>
      <c r="O35" s="1"/>
      <c r="P35" s="1"/>
      <c r="Q35" s="1"/>
      <c r="R35" s="1"/>
      <c r="S35" s="1"/>
    </row>
    <row r="36" spans="1:19" ht="21.75" customHeight="1">
      <c r="A36" s="1"/>
      <c r="B36" s="1"/>
      <c r="C36" s="1"/>
      <c r="D36" s="23"/>
      <c r="E36" s="1"/>
      <c r="F36" s="23"/>
      <c r="G36" s="1"/>
      <c r="H36" s="23"/>
      <c r="I36" s="1"/>
      <c r="J36" s="1"/>
      <c r="K36" s="1"/>
      <c r="L36" s="1"/>
      <c r="M36" s="1"/>
      <c r="N36" s="1"/>
      <c r="O36" s="1"/>
      <c r="P36" s="1"/>
      <c r="Q36" s="1"/>
      <c r="R36" s="1"/>
      <c r="S36" s="1"/>
    </row>
    <row r="37" spans="1:19" ht="21.75" customHeight="1">
      <c r="A37" s="1"/>
      <c r="B37" s="1"/>
      <c r="C37" s="1"/>
      <c r="D37" s="23"/>
      <c r="E37" s="1"/>
      <c r="F37" s="23"/>
      <c r="G37" s="1"/>
      <c r="H37" s="23"/>
      <c r="I37" s="1"/>
      <c r="J37" s="1"/>
      <c r="K37" s="1"/>
      <c r="L37" s="1"/>
      <c r="M37" s="1"/>
      <c r="N37" s="1"/>
      <c r="O37" s="1"/>
      <c r="P37" s="1"/>
      <c r="Q37" s="1"/>
      <c r="R37" s="1"/>
      <c r="S37" s="1"/>
    </row>
    <row r="38" spans="1:19" ht="21.75" customHeight="1">
      <c r="A38" s="1"/>
      <c r="B38" s="1"/>
      <c r="C38" s="1"/>
      <c r="D38" s="23"/>
      <c r="E38" s="1"/>
      <c r="F38" s="23"/>
      <c r="G38" s="1"/>
      <c r="H38" s="23"/>
      <c r="I38" s="1"/>
      <c r="J38" s="1"/>
      <c r="K38" s="1"/>
      <c r="L38" s="1"/>
      <c r="M38" s="1"/>
      <c r="N38" s="1"/>
      <c r="O38" s="1"/>
      <c r="P38" s="1"/>
      <c r="Q38" s="1"/>
      <c r="R38" s="1"/>
      <c r="S38" s="1"/>
    </row>
    <row r="39" spans="1:19" ht="21.75" customHeight="1">
      <c r="A39" s="1"/>
      <c r="B39" s="1"/>
      <c r="C39" s="1"/>
      <c r="D39" s="23"/>
      <c r="E39" s="1"/>
      <c r="F39" s="23"/>
      <c r="G39" s="1"/>
      <c r="H39" s="23"/>
      <c r="I39" s="1"/>
      <c r="J39" s="1"/>
      <c r="K39" s="1"/>
      <c r="L39" s="1"/>
      <c r="M39" s="1"/>
      <c r="N39" s="1"/>
      <c r="O39" s="1"/>
      <c r="P39" s="1"/>
      <c r="Q39" s="1"/>
      <c r="R39" s="1"/>
      <c r="S39" s="1"/>
    </row>
    <row r="40" spans="1:19" ht="21.75" customHeight="1">
      <c r="A40" s="1"/>
      <c r="B40" s="1"/>
      <c r="C40" s="1"/>
      <c r="D40" s="23"/>
      <c r="E40" s="1"/>
      <c r="F40" s="23"/>
      <c r="G40" s="1"/>
      <c r="H40" s="23"/>
      <c r="I40" s="1"/>
      <c r="J40" s="1"/>
      <c r="K40" s="1"/>
      <c r="L40" s="1"/>
      <c r="M40" s="1"/>
      <c r="N40" s="1"/>
      <c r="O40" s="1"/>
      <c r="P40" s="1"/>
      <c r="Q40" s="1"/>
      <c r="R40" s="1"/>
      <c r="S40" s="1"/>
    </row>
    <row r="41" spans="1:19" ht="21.75" customHeight="1">
      <c r="A41" s="1"/>
      <c r="B41" s="1"/>
      <c r="C41" s="1"/>
      <c r="D41" s="23"/>
      <c r="E41" s="1"/>
      <c r="F41" s="23"/>
      <c r="G41" s="1"/>
      <c r="H41" s="23"/>
      <c r="I41" s="1"/>
      <c r="J41" s="1"/>
      <c r="K41" s="1"/>
      <c r="L41" s="1"/>
      <c r="M41" s="1"/>
      <c r="N41" s="1"/>
      <c r="O41" s="1"/>
      <c r="P41" s="1"/>
      <c r="Q41" s="1"/>
      <c r="R41" s="1"/>
      <c r="S41" s="1"/>
    </row>
    <row r="42" spans="1:19" ht="21.75" customHeight="1">
      <c r="A42" s="1"/>
      <c r="B42" s="1"/>
      <c r="C42" s="1"/>
      <c r="D42" s="23"/>
      <c r="E42" s="1"/>
      <c r="F42" s="23"/>
      <c r="G42" s="1"/>
      <c r="H42" s="23"/>
      <c r="I42" s="1"/>
      <c r="J42" s="1"/>
      <c r="K42" s="1"/>
      <c r="L42" s="1"/>
      <c r="M42" s="1"/>
      <c r="N42" s="1"/>
      <c r="O42" s="1"/>
      <c r="P42" s="1"/>
      <c r="Q42" s="1"/>
      <c r="R42" s="1"/>
      <c r="S42" s="1"/>
    </row>
    <row r="43" spans="1:19" ht="21.75" customHeight="1">
      <c r="A43" s="1"/>
      <c r="B43" s="1"/>
      <c r="C43" s="1"/>
      <c r="D43" s="23"/>
      <c r="E43" s="1"/>
      <c r="F43" s="23"/>
      <c r="G43" s="1"/>
      <c r="H43" s="23"/>
      <c r="I43" s="1"/>
      <c r="J43" s="1"/>
      <c r="K43" s="1"/>
      <c r="L43" s="1"/>
      <c r="M43" s="1"/>
      <c r="N43" s="1"/>
      <c r="O43" s="1"/>
      <c r="P43" s="1"/>
      <c r="Q43" s="1"/>
      <c r="R43" s="1"/>
      <c r="S43" s="1"/>
    </row>
    <row r="44" spans="1:19" ht="21.75" customHeight="1">
      <c r="A44" s="1"/>
      <c r="B44" s="1"/>
      <c r="C44" s="1"/>
      <c r="D44" s="23"/>
      <c r="E44" s="1"/>
      <c r="F44" s="23"/>
      <c r="G44" s="1"/>
      <c r="H44" s="23"/>
      <c r="I44" s="1"/>
      <c r="J44" s="1"/>
      <c r="K44" s="1"/>
      <c r="L44" s="1"/>
      <c r="M44" s="1"/>
      <c r="N44" s="1"/>
      <c r="O44" s="1"/>
      <c r="P44" s="1"/>
      <c r="Q44" s="1"/>
      <c r="R44" s="1"/>
      <c r="S44" s="1"/>
    </row>
    <row r="45" spans="1:19" ht="21.75" customHeight="1">
      <c r="A45" s="1"/>
      <c r="B45" s="1"/>
      <c r="C45" s="1"/>
      <c r="D45" s="23"/>
      <c r="E45" s="1"/>
      <c r="F45" s="23"/>
      <c r="G45" s="1"/>
      <c r="H45" s="23"/>
      <c r="I45" s="1"/>
      <c r="J45" s="1"/>
      <c r="K45" s="1"/>
      <c r="L45" s="1"/>
      <c r="M45" s="1"/>
      <c r="N45" s="1"/>
      <c r="O45" s="1"/>
      <c r="P45" s="1"/>
      <c r="Q45" s="1"/>
      <c r="R45" s="1"/>
      <c r="S45" s="1"/>
    </row>
    <row r="46" spans="1:19" ht="21.75" customHeight="1">
      <c r="A46" s="1"/>
      <c r="B46" s="1"/>
      <c r="C46" s="1"/>
      <c r="D46" s="23"/>
      <c r="E46" s="1"/>
      <c r="F46" s="23"/>
      <c r="G46" s="1"/>
      <c r="H46" s="23"/>
      <c r="I46" s="1"/>
      <c r="J46" s="1"/>
      <c r="K46" s="1"/>
      <c r="L46" s="1"/>
      <c r="M46" s="1"/>
      <c r="N46" s="1"/>
      <c r="O46" s="1"/>
      <c r="P46" s="1"/>
      <c r="Q46" s="1"/>
      <c r="R46" s="1"/>
      <c r="S46" s="1"/>
    </row>
  </sheetData>
  <sheetProtection/>
  <mergeCells count="5">
    <mergeCell ref="B5:B6"/>
    <mergeCell ref="G4:H4"/>
    <mergeCell ref="C5:D5"/>
    <mergeCell ref="E5:F5"/>
    <mergeCell ref="G5:H5"/>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8.xml><?xml version="1.0" encoding="utf-8"?>
<worksheet xmlns="http://schemas.openxmlformats.org/spreadsheetml/2006/main" xmlns:r="http://schemas.openxmlformats.org/officeDocument/2006/relationships">
  <dimension ref="A1:S46"/>
  <sheetViews>
    <sheetView zoomScalePageLayoutView="0" workbookViewId="0" topLeftCell="A1">
      <selection activeCell="G13" sqref="G13"/>
    </sheetView>
  </sheetViews>
  <sheetFormatPr defaultColWidth="9.00390625" defaultRowHeight="16.5"/>
  <cols>
    <col min="1" max="1" width="23.625" style="0" customWidth="1"/>
    <col min="2" max="2" width="26.625" style="0" customWidth="1"/>
    <col min="3" max="3" width="13.625" style="0" customWidth="1"/>
    <col min="4" max="4" width="7.625" style="29" customWidth="1"/>
    <col min="5" max="5" width="13.625" style="0" customWidth="1"/>
    <col min="6" max="6" width="7.625" style="29" customWidth="1"/>
    <col min="7" max="7" width="13.625" style="0" customWidth="1"/>
    <col min="8" max="8" width="8.625" style="29" customWidth="1"/>
    <col min="9" max="9" width="2.625" style="0" customWidth="1"/>
    <col min="10" max="19" width="13.625" style="0" customWidth="1"/>
  </cols>
  <sheetData>
    <row r="1" spans="1:19" ht="60" customHeight="1">
      <c r="A1" s="1"/>
      <c r="B1" s="1"/>
      <c r="C1" s="1"/>
      <c r="D1" s="23"/>
      <c r="E1" s="1"/>
      <c r="F1" s="23"/>
      <c r="G1" s="1"/>
      <c r="H1" s="23"/>
      <c r="I1" s="1"/>
      <c r="J1" s="1"/>
      <c r="K1" s="1"/>
      <c r="L1" s="1"/>
      <c r="M1" s="1"/>
      <c r="N1" s="1"/>
      <c r="O1" s="1"/>
      <c r="P1" s="1"/>
      <c r="Q1" s="1"/>
      <c r="R1" s="1"/>
      <c r="S1" s="1"/>
    </row>
    <row r="2" spans="1:19" ht="25.5" customHeight="1">
      <c r="A2" s="1"/>
      <c r="B2" s="2" t="s">
        <v>293</v>
      </c>
      <c r="C2" s="1"/>
      <c r="D2" s="23"/>
      <c r="E2" s="1"/>
      <c r="F2" s="23"/>
      <c r="G2" s="1"/>
      <c r="H2" s="23"/>
      <c r="I2" s="1"/>
      <c r="J2" s="1"/>
      <c r="K2" s="1"/>
      <c r="L2" s="1"/>
      <c r="M2" s="1"/>
      <c r="N2" s="1"/>
      <c r="O2" s="1"/>
      <c r="P2" s="1"/>
      <c r="Q2" s="1"/>
      <c r="R2" s="1"/>
      <c r="S2" s="1"/>
    </row>
    <row r="3" spans="1:19" ht="18" customHeight="1">
      <c r="A3" s="1"/>
      <c r="B3" s="1"/>
      <c r="C3" s="1"/>
      <c r="D3" s="23"/>
      <c r="E3" s="1"/>
      <c r="F3" s="23"/>
      <c r="G3" s="65" t="s">
        <v>2</v>
      </c>
      <c r="H3" s="65"/>
      <c r="I3" s="1"/>
      <c r="J3" s="1"/>
      <c r="K3" s="1"/>
      <c r="L3" s="1"/>
      <c r="M3" s="1"/>
      <c r="N3" s="1"/>
      <c r="O3" s="1"/>
      <c r="P3" s="1"/>
      <c r="Q3" s="1"/>
      <c r="R3" s="1"/>
      <c r="S3" s="1"/>
    </row>
    <row r="4" spans="1:19" ht="21.75" customHeight="1">
      <c r="A4" s="1"/>
      <c r="B4" s="66" t="s">
        <v>294</v>
      </c>
      <c r="C4" s="64" t="s">
        <v>3</v>
      </c>
      <c r="D4" s="64"/>
      <c r="E4" s="64" t="s">
        <v>4</v>
      </c>
      <c r="F4" s="64"/>
      <c r="G4" s="64" t="s">
        <v>5</v>
      </c>
      <c r="H4" s="64"/>
      <c r="I4" s="1"/>
      <c r="J4" s="1"/>
      <c r="K4" s="1"/>
      <c r="L4" s="1"/>
      <c r="M4" s="1"/>
      <c r="N4" s="1"/>
      <c r="O4" s="1"/>
      <c r="P4" s="1"/>
      <c r="Q4" s="1"/>
      <c r="R4" s="1"/>
      <c r="S4" s="1"/>
    </row>
    <row r="5" spans="1:19" ht="21.75" customHeight="1">
      <c r="A5" s="1"/>
      <c r="B5" s="66"/>
      <c r="C5" s="10" t="s">
        <v>7</v>
      </c>
      <c r="D5" s="24" t="s">
        <v>8</v>
      </c>
      <c r="E5" s="10" t="s">
        <v>7</v>
      </c>
      <c r="F5" s="24" t="s">
        <v>8</v>
      </c>
      <c r="G5" s="10" t="s">
        <v>7</v>
      </c>
      <c r="H5" s="24" t="s">
        <v>8</v>
      </c>
      <c r="I5" s="1"/>
      <c r="J5" s="1"/>
      <c r="K5" s="1"/>
      <c r="L5" s="1"/>
      <c r="M5" s="1"/>
      <c r="N5" s="1"/>
      <c r="O5" s="1"/>
      <c r="P5" s="1"/>
      <c r="Q5" s="1"/>
      <c r="R5" s="1"/>
      <c r="S5" s="1"/>
    </row>
    <row r="6" spans="1:19" ht="21.75" customHeight="1">
      <c r="A6" s="1"/>
      <c r="B6" s="9" t="s">
        <v>126</v>
      </c>
      <c r="C6" s="20">
        <v>15701</v>
      </c>
      <c r="D6" s="28">
        <v>4.7</v>
      </c>
      <c r="E6" s="20">
        <v>17127</v>
      </c>
      <c r="F6" s="28">
        <v>27.3</v>
      </c>
      <c r="G6" s="20">
        <v>-1426</v>
      </c>
      <c r="H6" s="28">
        <v>-8.3</v>
      </c>
      <c r="I6" s="1"/>
      <c r="J6" s="1"/>
      <c r="K6" s="1"/>
      <c r="L6" s="1"/>
      <c r="M6" s="1"/>
      <c r="N6" s="1"/>
      <c r="O6" s="1"/>
      <c r="P6" s="1"/>
      <c r="Q6" s="1"/>
      <c r="R6" s="1"/>
      <c r="S6" s="1"/>
    </row>
    <row r="7" spans="1:19" ht="21.75" customHeight="1">
      <c r="A7" s="1"/>
      <c r="B7" s="9" t="s">
        <v>127</v>
      </c>
      <c r="C7" s="20">
        <v>209738</v>
      </c>
      <c r="D7" s="28">
        <v>63</v>
      </c>
      <c r="E7" s="11" t="s">
        <v>16</v>
      </c>
      <c r="F7" s="28" t="s">
        <v>16</v>
      </c>
      <c r="G7" s="20">
        <v>209738</v>
      </c>
      <c r="H7" s="28" t="s">
        <v>16</v>
      </c>
      <c r="I7" s="1"/>
      <c r="J7" s="1"/>
      <c r="K7" s="1"/>
      <c r="L7" s="1"/>
      <c r="M7" s="1"/>
      <c r="N7" s="1"/>
      <c r="O7" s="1"/>
      <c r="P7" s="1"/>
      <c r="Q7" s="1"/>
      <c r="R7" s="1"/>
      <c r="S7" s="1"/>
    </row>
    <row r="8" spans="1:19" ht="21.75" customHeight="1">
      <c r="A8" s="1"/>
      <c r="B8" s="9" t="s">
        <v>128</v>
      </c>
      <c r="C8" s="11" t="s">
        <v>16</v>
      </c>
      <c r="D8" s="28" t="s">
        <v>16</v>
      </c>
      <c r="E8" s="11" t="s">
        <v>16</v>
      </c>
      <c r="F8" s="28" t="s">
        <v>16</v>
      </c>
      <c r="G8" s="11" t="s">
        <v>16</v>
      </c>
      <c r="H8" s="28" t="s">
        <v>16</v>
      </c>
      <c r="I8" s="1"/>
      <c r="J8" s="1"/>
      <c r="K8" s="1"/>
      <c r="L8" s="1"/>
      <c r="M8" s="1"/>
      <c r="N8" s="1"/>
      <c r="O8" s="1"/>
      <c r="P8" s="1"/>
      <c r="Q8" s="1"/>
      <c r="R8" s="1"/>
      <c r="S8" s="1"/>
    </row>
    <row r="9" spans="1:19" ht="21.75" customHeight="1">
      <c r="A9" s="1"/>
      <c r="B9" s="9" t="s">
        <v>129</v>
      </c>
      <c r="C9" s="11" t="s">
        <v>16</v>
      </c>
      <c r="D9" s="28" t="s">
        <v>16</v>
      </c>
      <c r="E9" s="11" t="s">
        <v>16</v>
      </c>
      <c r="F9" s="28" t="s">
        <v>16</v>
      </c>
      <c r="G9" s="11" t="s">
        <v>16</v>
      </c>
      <c r="H9" s="28" t="s">
        <v>16</v>
      </c>
      <c r="I9" s="1"/>
      <c r="J9" s="1"/>
      <c r="K9" s="1"/>
      <c r="L9" s="1"/>
      <c r="M9" s="1"/>
      <c r="N9" s="1"/>
      <c r="O9" s="1"/>
      <c r="P9" s="1"/>
      <c r="Q9" s="1"/>
      <c r="R9" s="1"/>
      <c r="S9" s="1"/>
    </row>
    <row r="10" spans="1:19" ht="21.75" customHeight="1">
      <c r="A10" s="1"/>
      <c r="B10" s="9" t="s">
        <v>130</v>
      </c>
      <c r="C10" s="20">
        <v>2477</v>
      </c>
      <c r="D10" s="28">
        <v>0.7</v>
      </c>
      <c r="E10" s="20">
        <v>2543</v>
      </c>
      <c r="F10" s="28">
        <v>4.1</v>
      </c>
      <c r="G10" s="19">
        <v>-66</v>
      </c>
      <c r="H10" s="28">
        <v>-2.6</v>
      </c>
      <c r="I10" s="1"/>
      <c r="J10" s="1"/>
      <c r="K10" s="1"/>
      <c r="L10" s="1"/>
      <c r="M10" s="1"/>
      <c r="N10" s="1"/>
      <c r="O10" s="1"/>
      <c r="P10" s="1"/>
      <c r="Q10" s="1"/>
      <c r="R10" s="1"/>
      <c r="S10" s="1"/>
    </row>
    <row r="11" spans="1:19" ht="21.75" customHeight="1">
      <c r="A11" s="1"/>
      <c r="B11" s="9" t="s">
        <v>131</v>
      </c>
      <c r="C11" s="11" t="s">
        <v>16</v>
      </c>
      <c r="D11" s="28" t="s">
        <v>16</v>
      </c>
      <c r="E11" s="11" t="s">
        <v>16</v>
      </c>
      <c r="F11" s="28" t="s">
        <v>16</v>
      </c>
      <c r="G11" s="11" t="s">
        <v>16</v>
      </c>
      <c r="H11" s="28" t="s">
        <v>16</v>
      </c>
      <c r="I11" s="1"/>
      <c r="J11" s="1"/>
      <c r="K11" s="1"/>
      <c r="L11" s="1"/>
      <c r="M11" s="1"/>
      <c r="N11" s="1"/>
      <c r="O11" s="1"/>
      <c r="P11" s="1"/>
      <c r="Q11" s="1"/>
      <c r="R11" s="1"/>
      <c r="S11" s="1"/>
    </row>
    <row r="12" spans="1:19" ht="21.75" customHeight="1">
      <c r="A12" s="1"/>
      <c r="B12" s="9" t="s">
        <v>132</v>
      </c>
      <c r="C12" s="19">
        <v>69</v>
      </c>
      <c r="D12" s="28" t="s">
        <v>16</v>
      </c>
      <c r="E12" s="19">
        <v>78</v>
      </c>
      <c r="F12" s="28">
        <v>0.1</v>
      </c>
      <c r="G12" s="19">
        <v>-9</v>
      </c>
      <c r="H12" s="28">
        <v>-11.5</v>
      </c>
      <c r="I12" s="1"/>
      <c r="J12" s="1"/>
      <c r="K12" s="1"/>
      <c r="L12" s="1"/>
      <c r="M12" s="1"/>
      <c r="N12" s="1"/>
      <c r="O12" s="1"/>
      <c r="P12" s="1"/>
      <c r="Q12" s="1"/>
      <c r="R12" s="1"/>
      <c r="S12" s="1"/>
    </row>
    <row r="13" spans="1:19" ht="21.75" customHeight="1">
      <c r="A13" s="1"/>
      <c r="B13" s="9" t="s">
        <v>133</v>
      </c>
      <c r="C13" s="11" t="s">
        <v>16</v>
      </c>
      <c r="D13" s="28" t="s">
        <v>16</v>
      </c>
      <c r="E13" s="11" t="s">
        <v>16</v>
      </c>
      <c r="F13" s="28" t="s">
        <v>16</v>
      </c>
      <c r="G13" s="11" t="s">
        <v>16</v>
      </c>
      <c r="H13" s="28" t="s">
        <v>16</v>
      </c>
      <c r="I13" s="1"/>
      <c r="J13" s="1"/>
      <c r="K13" s="1"/>
      <c r="L13" s="1"/>
      <c r="M13" s="1"/>
      <c r="N13" s="1"/>
      <c r="O13" s="1"/>
      <c r="P13" s="1"/>
      <c r="Q13" s="1"/>
      <c r="R13" s="1"/>
      <c r="S13" s="1"/>
    </row>
    <row r="14" spans="1:19" ht="21.75" customHeight="1">
      <c r="A14" s="1"/>
      <c r="B14" s="9" t="s">
        <v>134</v>
      </c>
      <c r="C14" s="11" t="s">
        <v>16</v>
      </c>
      <c r="D14" s="28" t="s">
        <v>16</v>
      </c>
      <c r="E14" s="11" t="s">
        <v>16</v>
      </c>
      <c r="F14" s="28" t="s">
        <v>16</v>
      </c>
      <c r="G14" s="11" t="s">
        <v>16</v>
      </c>
      <c r="H14" s="28" t="s">
        <v>16</v>
      </c>
      <c r="I14" s="1"/>
      <c r="J14" s="1"/>
      <c r="K14" s="1"/>
      <c r="L14" s="1"/>
      <c r="M14" s="1"/>
      <c r="N14" s="1"/>
      <c r="O14" s="1"/>
      <c r="P14" s="1"/>
      <c r="Q14" s="1"/>
      <c r="R14" s="1"/>
      <c r="S14" s="1"/>
    </row>
    <row r="15" spans="1:19" ht="21.75" customHeight="1">
      <c r="A15" s="1"/>
      <c r="B15" s="9" t="s">
        <v>135</v>
      </c>
      <c r="C15" s="20">
        <v>32126</v>
      </c>
      <c r="D15" s="28">
        <v>9.7</v>
      </c>
      <c r="E15" s="20">
        <v>31990</v>
      </c>
      <c r="F15" s="28">
        <v>51</v>
      </c>
      <c r="G15" s="19">
        <v>136</v>
      </c>
      <c r="H15" s="28">
        <v>0.4</v>
      </c>
      <c r="I15" s="1"/>
      <c r="J15" s="1"/>
      <c r="K15" s="1"/>
      <c r="L15" s="1"/>
      <c r="M15" s="1"/>
      <c r="N15" s="1"/>
      <c r="O15" s="1"/>
      <c r="P15" s="1"/>
      <c r="Q15" s="1"/>
      <c r="R15" s="1"/>
      <c r="S15" s="1"/>
    </row>
    <row r="16" spans="1:19" ht="21.75" customHeight="1">
      <c r="A16" s="1"/>
      <c r="B16" s="9" t="s">
        <v>136</v>
      </c>
      <c r="C16" s="20">
        <v>1498</v>
      </c>
      <c r="D16" s="28">
        <v>0.5</v>
      </c>
      <c r="E16" s="20">
        <v>1457</v>
      </c>
      <c r="F16" s="28">
        <v>2.3</v>
      </c>
      <c r="G16" s="19">
        <v>41</v>
      </c>
      <c r="H16" s="28">
        <v>2.8</v>
      </c>
      <c r="I16" s="1"/>
      <c r="J16" s="1"/>
      <c r="K16" s="1"/>
      <c r="L16" s="1"/>
      <c r="M16" s="1"/>
      <c r="N16" s="1"/>
      <c r="O16" s="1"/>
      <c r="P16" s="1"/>
      <c r="Q16" s="1"/>
      <c r="R16" s="1"/>
      <c r="S16" s="1"/>
    </row>
    <row r="17" spans="1:19" ht="21.75" customHeight="1">
      <c r="A17" s="1"/>
      <c r="B17" s="9" t="s">
        <v>137</v>
      </c>
      <c r="C17" s="11" t="s">
        <v>16</v>
      </c>
      <c r="D17" s="28" t="s">
        <v>16</v>
      </c>
      <c r="E17" s="11" t="s">
        <v>16</v>
      </c>
      <c r="F17" s="28" t="s">
        <v>16</v>
      </c>
      <c r="G17" s="11" t="s">
        <v>16</v>
      </c>
      <c r="H17" s="28" t="s">
        <v>16</v>
      </c>
      <c r="I17" s="1"/>
      <c r="J17" s="1"/>
      <c r="K17" s="1"/>
      <c r="L17" s="1"/>
      <c r="M17" s="1"/>
      <c r="N17" s="1"/>
      <c r="O17" s="1"/>
      <c r="P17" s="1"/>
      <c r="Q17" s="1"/>
      <c r="R17" s="1"/>
      <c r="S17" s="1"/>
    </row>
    <row r="18" spans="1:19" ht="21.75" customHeight="1">
      <c r="A18" s="1"/>
      <c r="B18" s="9" t="s">
        <v>138</v>
      </c>
      <c r="C18" s="11" t="s">
        <v>16</v>
      </c>
      <c r="D18" s="28" t="s">
        <v>16</v>
      </c>
      <c r="E18" s="11" t="s">
        <v>16</v>
      </c>
      <c r="F18" s="28" t="s">
        <v>16</v>
      </c>
      <c r="G18" s="11" t="s">
        <v>16</v>
      </c>
      <c r="H18" s="28" t="s">
        <v>16</v>
      </c>
      <c r="I18" s="1"/>
      <c r="J18" s="1"/>
      <c r="K18" s="1"/>
      <c r="L18" s="1"/>
      <c r="M18" s="1"/>
      <c r="N18" s="1"/>
      <c r="O18" s="1"/>
      <c r="P18" s="1"/>
      <c r="Q18" s="1"/>
      <c r="R18" s="1"/>
      <c r="S18" s="1"/>
    </row>
    <row r="19" spans="1:19" ht="21.75" customHeight="1">
      <c r="A19" s="1"/>
      <c r="B19" s="9" t="s">
        <v>139</v>
      </c>
      <c r="C19" s="11" t="s">
        <v>16</v>
      </c>
      <c r="D19" s="28" t="s">
        <v>16</v>
      </c>
      <c r="E19" s="11" t="s">
        <v>16</v>
      </c>
      <c r="F19" s="28" t="s">
        <v>16</v>
      </c>
      <c r="G19" s="11" t="s">
        <v>16</v>
      </c>
      <c r="H19" s="28" t="s">
        <v>16</v>
      </c>
      <c r="I19" s="1"/>
      <c r="J19" s="1"/>
      <c r="K19" s="1"/>
      <c r="L19" s="1"/>
      <c r="M19" s="1"/>
      <c r="N19" s="1"/>
      <c r="O19" s="1"/>
      <c r="P19" s="1"/>
      <c r="Q19" s="1"/>
      <c r="R19" s="1"/>
      <c r="S19" s="1"/>
    </row>
    <row r="20" spans="1:19" ht="21.75" customHeight="1">
      <c r="A20" s="1"/>
      <c r="B20" s="9" t="s">
        <v>140</v>
      </c>
      <c r="C20" s="11" t="s">
        <v>16</v>
      </c>
      <c r="D20" s="28" t="s">
        <v>16</v>
      </c>
      <c r="E20" s="11" t="s">
        <v>16</v>
      </c>
      <c r="F20" s="28" t="s">
        <v>16</v>
      </c>
      <c r="G20" s="11" t="s">
        <v>16</v>
      </c>
      <c r="H20" s="28" t="s">
        <v>16</v>
      </c>
      <c r="I20" s="1"/>
      <c r="J20" s="1"/>
      <c r="K20" s="1"/>
      <c r="L20" s="1"/>
      <c r="M20" s="1"/>
      <c r="N20" s="1"/>
      <c r="O20" s="1"/>
      <c r="P20" s="1"/>
      <c r="Q20" s="1"/>
      <c r="R20" s="1"/>
      <c r="S20" s="1"/>
    </row>
    <row r="21" spans="1:19" ht="21.75" customHeight="1">
      <c r="A21" s="1"/>
      <c r="B21" s="9" t="s">
        <v>141</v>
      </c>
      <c r="C21" s="11" t="s">
        <v>16</v>
      </c>
      <c r="D21" s="28" t="s">
        <v>16</v>
      </c>
      <c r="E21" s="11" t="s">
        <v>16</v>
      </c>
      <c r="F21" s="28" t="s">
        <v>16</v>
      </c>
      <c r="G21" s="11" t="s">
        <v>16</v>
      </c>
      <c r="H21" s="28" t="s">
        <v>16</v>
      </c>
      <c r="I21" s="1"/>
      <c r="J21" s="1"/>
      <c r="K21" s="1"/>
      <c r="L21" s="1"/>
      <c r="M21" s="1"/>
      <c r="N21" s="1"/>
      <c r="O21" s="1"/>
      <c r="P21" s="1"/>
      <c r="Q21" s="1"/>
      <c r="R21" s="1"/>
      <c r="S21" s="1"/>
    </row>
    <row r="22" spans="1:19" ht="21.75" customHeight="1">
      <c r="A22" s="1"/>
      <c r="B22" s="9" t="s">
        <v>142</v>
      </c>
      <c r="C22" s="11" t="s">
        <v>16</v>
      </c>
      <c r="D22" s="28" t="s">
        <v>16</v>
      </c>
      <c r="E22" s="11" t="s">
        <v>16</v>
      </c>
      <c r="F22" s="28" t="s">
        <v>16</v>
      </c>
      <c r="G22" s="11" t="s">
        <v>16</v>
      </c>
      <c r="H22" s="28" t="s">
        <v>16</v>
      </c>
      <c r="I22" s="1"/>
      <c r="J22" s="1"/>
      <c r="K22" s="1"/>
      <c r="L22" s="1"/>
      <c r="M22" s="1"/>
      <c r="N22" s="1"/>
      <c r="O22" s="1"/>
      <c r="P22" s="1"/>
      <c r="Q22" s="1"/>
      <c r="R22" s="1"/>
      <c r="S22" s="1"/>
    </row>
    <row r="23" spans="1:19" ht="21.75" customHeight="1">
      <c r="A23" s="1"/>
      <c r="B23" s="9" t="s">
        <v>143</v>
      </c>
      <c r="C23" s="11" t="s">
        <v>16</v>
      </c>
      <c r="D23" s="28" t="s">
        <v>16</v>
      </c>
      <c r="E23" s="11" t="s">
        <v>16</v>
      </c>
      <c r="F23" s="28" t="s">
        <v>16</v>
      </c>
      <c r="G23" s="11" t="s">
        <v>16</v>
      </c>
      <c r="H23" s="28" t="s">
        <v>16</v>
      </c>
      <c r="I23" s="1"/>
      <c r="J23" s="1"/>
      <c r="K23" s="1"/>
      <c r="L23" s="1"/>
      <c r="M23" s="1"/>
      <c r="N23" s="1"/>
      <c r="O23" s="1"/>
      <c r="P23" s="1"/>
      <c r="Q23" s="1"/>
      <c r="R23" s="1"/>
      <c r="S23" s="1"/>
    </row>
    <row r="24" spans="1:19" ht="21.75" customHeight="1">
      <c r="A24" s="1"/>
      <c r="B24" s="9" t="s">
        <v>144</v>
      </c>
      <c r="C24" s="11" t="s">
        <v>16</v>
      </c>
      <c r="D24" s="28" t="s">
        <v>16</v>
      </c>
      <c r="E24" s="11" t="s">
        <v>16</v>
      </c>
      <c r="F24" s="28" t="s">
        <v>16</v>
      </c>
      <c r="G24" s="11" t="s">
        <v>16</v>
      </c>
      <c r="H24" s="28" t="s">
        <v>16</v>
      </c>
      <c r="I24" s="1"/>
      <c r="J24" s="1"/>
      <c r="K24" s="1"/>
      <c r="L24" s="1"/>
      <c r="M24" s="1"/>
      <c r="N24" s="1"/>
      <c r="O24" s="1"/>
      <c r="P24" s="1"/>
      <c r="Q24" s="1"/>
      <c r="R24" s="1"/>
      <c r="S24" s="1"/>
    </row>
    <row r="25" spans="1:19" ht="21.75" customHeight="1">
      <c r="A25" s="1"/>
      <c r="B25" s="9" t="s">
        <v>145</v>
      </c>
      <c r="C25" s="11" t="s">
        <v>16</v>
      </c>
      <c r="D25" s="28" t="s">
        <v>16</v>
      </c>
      <c r="E25" s="11" t="s">
        <v>16</v>
      </c>
      <c r="F25" s="28" t="s">
        <v>16</v>
      </c>
      <c r="G25" s="11" t="s">
        <v>16</v>
      </c>
      <c r="H25" s="28" t="s">
        <v>16</v>
      </c>
      <c r="I25" s="1"/>
      <c r="J25" s="1"/>
      <c r="K25" s="1"/>
      <c r="L25" s="1"/>
      <c r="M25" s="1"/>
      <c r="N25" s="1"/>
      <c r="O25" s="1"/>
      <c r="P25" s="1"/>
      <c r="Q25" s="1"/>
      <c r="R25" s="1"/>
      <c r="S25" s="1"/>
    </row>
    <row r="26" spans="1:19" ht="21.75" customHeight="1">
      <c r="A26" s="1"/>
      <c r="B26" s="1"/>
      <c r="C26" s="1"/>
      <c r="D26" s="23"/>
      <c r="E26" s="1"/>
      <c r="F26" s="23"/>
      <c r="G26" s="1"/>
      <c r="H26" s="23"/>
      <c r="I26" s="1"/>
      <c r="J26" s="1"/>
      <c r="K26" s="1"/>
      <c r="L26" s="1"/>
      <c r="M26" s="1"/>
      <c r="N26" s="1"/>
      <c r="O26" s="1"/>
      <c r="P26" s="1"/>
      <c r="Q26" s="1"/>
      <c r="R26" s="1"/>
      <c r="S26" s="1"/>
    </row>
    <row r="27" spans="1:19" ht="21.75" customHeight="1">
      <c r="A27" s="1"/>
      <c r="B27" s="1"/>
      <c r="C27" s="1"/>
      <c r="D27" s="23"/>
      <c r="E27" s="1"/>
      <c r="F27" s="23"/>
      <c r="G27" s="1"/>
      <c r="H27" s="23"/>
      <c r="I27" s="1"/>
      <c r="J27" s="1"/>
      <c r="K27" s="1"/>
      <c r="L27" s="1"/>
      <c r="M27" s="1"/>
      <c r="N27" s="1"/>
      <c r="O27" s="1"/>
      <c r="P27" s="1"/>
      <c r="Q27" s="1"/>
      <c r="R27" s="1"/>
      <c r="S27" s="1"/>
    </row>
    <row r="28" spans="1:19" ht="21.75" customHeight="1">
      <c r="A28" s="1"/>
      <c r="B28" s="1"/>
      <c r="C28" s="1"/>
      <c r="D28" s="23"/>
      <c r="E28" s="1"/>
      <c r="F28" s="23"/>
      <c r="G28" s="1"/>
      <c r="H28" s="23"/>
      <c r="I28" s="1"/>
      <c r="J28" s="1"/>
      <c r="K28" s="1"/>
      <c r="L28" s="1"/>
      <c r="M28" s="1"/>
      <c r="N28" s="1"/>
      <c r="O28" s="1"/>
      <c r="P28" s="1"/>
      <c r="Q28" s="1"/>
      <c r="R28" s="1"/>
      <c r="S28" s="1"/>
    </row>
    <row r="29" spans="1:19" ht="21.75" customHeight="1">
      <c r="A29" s="1"/>
      <c r="B29" s="1"/>
      <c r="C29" s="1"/>
      <c r="D29" s="23"/>
      <c r="E29" s="1"/>
      <c r="F29" s="23"/>
      <c r="G29" s="1"/>
      <c r="H29" s="23"/>
      <c r="I29" s="1"/>
      <c r="J29" s="1"/>
      <c r="K29" s="1"/>
      <c r="L29" s="1"/>
      <c r="M29" s="1"/>
      <c r="N29" s="1"/>
      <c r="O29" s="1"/>
      <c r="P29" s="1"/>
      <c r="Q29" s="1"/>
      <c r="R29" s="1"/>
      <c r="S29" s="1"/>
    </row>
    <row r="30" spans="1:19" ht="21.75" customHeight="1">
      <c r="A30" s="1"/>
      <c r="B30" s="1"/>
      <c r="C30" s="1"/>
      <c r="D30" s="23"/>
      <c r="E30" s="1"/>
      <c r="F30" s="23"/>
      <c r="G30" s="1"/>
      <c r="H30" s="23"/>
      <c r="I30" s="1"/>
      <c r="J30" s="1"/>
      <c r="K30" s="1"/>
      <c r="L30" s="1"/>
      <c r="M30" s="1"/>
      <c r="N30" s="1"/>
      <c r="O30" s="1"/>
      <c r="P30" s="1"/>
      <c r="Q30" s="1"/>
      <c r="R30" s="1"/>
      <c r="S30" s="1"/>
    </row>
    <row r="31" spans="1:19" ht="21.75" customHeight="1">
      <c r="A31" s="1"/>
      <c r="B31" s="1"/>
      <c r="C31" s="1"/>
      <c r="D31" s="23"/>
      <c r="E31" s="1"/>
      <c r="F31" s="23"/>
      <c r="G31" s="1"/>
      <c r="H31" s="23"/>
      <c r="I31" s="1"/>
      <c r="J31" s="1"/>
      <c r="K31" s="1"/>
      <c r="L31" s="1"/>
      <c r="M31" s="1"/>
      <c r="N31" s="1"/>
      <c r="O31" s="1"/>
      <c r="P31" s="1"/>
      <c r="Q31" s="1"/>
      <c r="R31" s="1"/>
      <c r="S31" s="1"/>
    </row>
    <row r="32" spans="1:19" ht="21.75" customHeight="1">
      <c r="A32" s="1"/>
      <c r="B32" s="1"/>
      <c r="C32" s="1"/>
      <c r="D32" s="23"/>
      <c r="E32" s="1"/>
      <c r="F32" s="23"/>
      <c r="G32" s="1"/>
      <c r="H32" s="23"/>
      <c r="I32" s="1"/>
      <c r="J32" s="1"/>
      <c r="K32" s="1"/>
      <c r="L32" s="1"/>
      <c r="M32" s="1"/>
      <c r="N32" s="1"/>
      <c r="O32" s="1"/>
      <c r="P32" s="1"/>
      <c r="Q32" s="1"/>
      <c r="R32" s="1"/>
      <c r="S32" s="1"/>
    </row>
    <row r="33" spans="1:19" ht="21.75" customHeight="1">
      <c r="A33" s="1"/>
      <c r="B33" s="1"/>
      <c r="C33" s="1"/>
      <c r="D33" s="23"/>
      <c r="E33" s="1"/>
      <c r="F33" s="23"/>
      <c r="G33" s="1"/>
      <c r="H33" s="23"/>
      <c r="I33" s="1"/>
      <c r="J33" s="1"/>
      <c r="K33" s="1"/>
      <c r="L33" s="1"/>
      <c r="M33" s="1"/>
      <c r="N33" s="1"/>
      <c r="O33" s="1"/>
      <c r="P33" s="1"/>
      <c r="Q33" s="1"/>
      <c r="R33" s="1"/>
      <c r="S33" s="1"/>
    </row>
    <row r="34" spans="1:19" ht="21.75" customHeight="1">
      <c r="A34" s="1"/>
      <c r="B34" s="1"/>
      <c r="C34" s="1"/>
      <c r="D34" s="23"/>
      <c r="E34" s="1"/>
      <c r="F34" s="23"/>
      <c r="G34" s="1"/>
      <c r="H34" s="23"/>
      <c r="I34" s="1"/>
      <c r="J34" s="1"/>
      <c r="K34" s="1"/>
      <c r="L34" s="1"/>
      <c r="M34" s="1"/>
      <c r="N34" s="1"/>
      <c r="O34" s="1"/>
      <c r="P34" s="1"/>
      <c r="Q34" s="1"/>
      <c r="R34" s="1"/>
      <c r="S34" s="1"/>
    </row>
    <row r="35" spans="1:19" ht="21.75" customHeight="1">
      <c r="A35" s="1"/>
      <c r="B35" s="1"/>
      <c r="C35" s="1"/>
      <c r="D35" s="23"/>
      <c r="E35" s="1"/>
      <c r="F35" s="23"/>
      <c r="G35" s="1"/>
      <c r="H35" s="23"/>
      <c r="I35" s="1"/>
      <c r="J35" s="1"/>
      <c r="K35" s="1"/>
      <c r="L35" s="1"/>
      <c r="M35" s="1"/>
      <c r="N35" s="1"/>
      <c r="O35" s="1"/>
      <c r="P35" s="1"/>
      <c r="Q35" s="1"/>
      <c r="R35" s="1"/>
      <c r="S35" s="1"/>
    </row>
    <row r="36" spans="1:19" ht="21.75" customHeight="1">
      <c r="A36" s="1"/>
      <c r="B36" s="1"/>
      <c r="C36" s="1"/>
      <c r="D36" s="23"/>
      <c r="E36" s="1"/>
      <c r="F36" s="23"/>
      <c r="G36" s="1"/>
      <c r="H36" s="23"/>
      <c r="I36" s="1"/>
      <c r="J36" s="1"/>
      <c r="K36" s="1"/>
      <c r="L36" s="1"/>
      <c r="M36" s="1"/>
      <c r="N36" s="1"/>
      <c r="O36" s="1"/>
      <c r="P36" s="1"/>
      <c r="Q36" s="1"/>
      <c r="R36" s="1"/>
      <c r="S36" s="1"/>
    </row>
    <row r="37" spans="1:19" ht="21.75" customHeight="1">
      <c r="A37" s="1"/>
      <c r="B37" s="1"/>
      <c r="C37" s="1"/>
      <c r="D37" s="23"/>
      <c r="E37" s="1"/>
      <c r="F37" s="23"/>
      <c r="G37" s="1"/>
      <c r="H37" s="23"/>
      <c r="I37" s="1"/>
      <c r="J37" s="1"/>
      <c r="K37" s="1"/>
      <c r="L37" s="1"/>
      <c r="M37" s="1"/>
      <c r="N37" s="1"/>
      <c r="O37" s="1"/>
      <c r="P37" s="1"/>
      <c r="Q37" s="1"/>
      <c r="R37" s="1"/>
      <c r="S37" s="1"/>
    </row>
    <row r="38" spans="1:19" ht="21.75" customHeight="1">
      <c r="A38" s="1"/>
      <c r="B38" s="1"/>
      <c r="C38" s="1"/>
      <c r="D38" s="23"/>
      <c r="E38" s="1"/>
      <c r="F38" s="23"/>
      <c r="G38" s="1"/>
      <c r="H38" s="23"/>
      <c r="I38" s="1"/>
      <c r="J38" s="1"/>
      <c r="K38" s="1"/>
      <c r="L38" s="1"/>
      <c r="M38" s="1"/>
      <c r="N38" s="1"/>
      <c r="O38" s="1"/>
      <c r="P38" s="1"/>
      <c r="Q38" s="1"/>
      <c r="R38" s="1"/>
      <c r="S38" s="1"/>
    </row>
    <row r="39" spans="1:19" ht="21.75" customHeight="1">
      <c r="A39" s="1"/>
      <c r="B39" s="1"/>
      <c r="C39" s="1"/>
      <c r="D39" s="23"/>
      <c r="E39" s="1"/>
      <c r="F39" s="23"/>
      <c r="G39" s="1"/>
      <c r="H39" s="23"/>
      <c r="I39" s="1"/>
      <c r="J39" s="1"/>
      <c r="K39" s="1"/>
      <c r="L39" s="1"/>
      <c r="M39" s="1"/>
      <c r="N39" s="1"/>
      <c r="O39" s="1"/>
      <c r="P39" s="1"/>
      <c r="Q39" s="1"/>
      <c r="R39" s="1"/>
      <c r="S39" s="1"/>
    </row>
    <row r="40" spans="1:19" ht="21.75" customHeight="1">
      <c r="A40" s="1"/>
      <c r="B40" s="1"/>
      <c r="C40" s="1"/>
      <c r="D40" s="23"/>
      <c r="E40" s="1"/>
      <c r="F40" s="23"/>
      <c r="G40" s="1"/>
      <c r="H40" s="23"/>
      <c r="I40" s="1"/>
      <c r="J40" s="1"/>
      <c r="K40" s="1"/>
      <c r="L40" s="1"/>
      <c r="M40" s="1"/>
      <c r="N40" s="1"/>
      <c r="O40" s="1"/>
      <c r="P40" s="1"/>
      <c r="Q40" s="1"/>
      <c r="R40" s="1"/>
      <c r="S40" s="1"/>
    </row>
    <row r="41" spans="1:19" ht="21.75" customHeight="1">
      <c r="A41" s="1"/>
      <c r="B41" s="1"/>
      <c r="C41" s="1"/>
      <c r="D41" s="23"/>
      <c r="E41" s="1"/>
      <c r="F41" s="23"/>
      <c r="G41" s="1"/>
      <c r="H41" s="23"/>
      <c r="I41" s="1"/>
      <c r="J41" s="1"/>
      <c r="K41" s="1"/>
      <c r="L41" s="1"/>
      <c r="M41" s="1"/>
      <c r="N41" s="1"/>
      <c r="O41" s="1"/>
      <c r="P41" s="1"/>
      <c r="Q41" s="1"/>
      <c r="R41" s="1"/>
      <c r="S41" s="1"/>
    </row>
    <row r="42" spans="1:19" ht="21.75" customHeight="1">
      <c r="A42" s="1"/>
      <c r="B42" s="1"/>
      <c r="C42" s="1"/>
      <c r="D42" s="23"/>
      <c r="E42" s="1"/>
      <c r="F42" s="23"/>
      <c r="G42" s="1"/>
      <c r="H42" s="23"/>
      <c r="I42" s="1"/>
      <c r="J42" s="1"/>
      <c r="K42" s="1"/>
      <c r="L42" s="1"/>
      <c r="M42" s="1"/>
      <c r="N42" s="1"/>
      <c r="O42" s="1"/>
      <c r="P42" s="1"/>
      <c r="Q42" s="1"/>
      <c r="R42" s="1"/>
      <c r="S42" s="1"/>
    </row>
    <row r="43" spans="1:19" ht="21.75" customHeight="1">
      <c r="A43" s="1"/>
      <c r="B43" s="1"/>
      <c r="C43" s="1"/>
      <c r="D43" s="23"/>
      <c r="E43" s="1"/>
      <c r="F43" s="23"/>
      <c r="G43" s="1"/>
      <c r="H43" s="23"/>
      <c r="I43" s="1"/>
      <c r="J43" s="1"/>
      <c r="K43" s="1"/>
      <c r="L43" s="1"/>
      <c r="M43" s="1"/>
      <c r="N43" s="1"/>
      <c r="O43" s="1"/>
      <c r="P43" s="1"/>
      <c r="Q43" s="1"/>
      <c r="R43" s="1"/>
      <c r="S43" s="1"/>
    </row>
    <row r="44" spans="1:19" ht="21.75" customHeight="1">
      <c r="A44" s="1"/>
      <c r="B44" s="1"/>
      <c r="C44" s="1"/>
      <c r="D44" s="23"/>
      <c r="E44" s="1"/>
      <c r="F44" s="23"/>
      <c r="G44" s="1"/>
      <c r="H44" s="23"/>
      <c r="I44" s="1"/>
      <c r="J44" s="1"/>
      <c r="K44" s="1"/>
      <c r="L44" s="1"/>
      <c r="M44" s="1"/>
      <c r="N44" s="1"/>
      <c r="O44" s="1"/>
      <c r="P44" s="1"/>
      <c r="Q44" s="1"/>
      <c r="R44" s="1"/>
      <c r="S44" s="1"/>
    </row>
    <row r="45" spans="1:19" ht="21.75" customHeight="1">
      <c r="A45" s="1"/>
      <c r="B45" s="1"/>
      <c r="C45" s="1"/>
      <c r="D45" s="23"/>
      <c r="E45" s="1"/>
      <c r="F45" s="23"/>
      <c r="G45" s="1"/>
      <c r="H45" s="23"/>
      <c r="I45" s="1"/>
      <c r="J45" s="1"/>
      <c r="K45" s="1"/>
      <c r="L45" s="1"/>
      <c r="M45" s="1"/>
      <c r="N45" s="1"/>
      <c r="O45" s="1"/>
      <c r="P45" s="1"/>
      <c r="Q45" s="1"/>
      <c r="R45" s="1"/>
      <c r="S45" s="1"/>
    </row>
    <row r="46" spans="1:19" ht="21.75" customHeight="1">
      <c r="A46" s="1"/>
      <c r="B46" s="1"/>
      <c r="C46" s="1"/>
      <c r="D46" s="23"/>
      <c r="E46" s="1"/>
      <c r="F46" s="23"/>
      <c r="G46" s="1"/>
      <c r="H46" s="23"/>
      <c r="I46" s="1"/>
      <c r="J46" s="1"/>
      <c r="K46" s="1"/>
      <c r="L46" s="1"/>
      <c r="M46" s="1"/>
      <c r="N46" s="1"/>
      <c r="O46" s="1"/>
      <c r="P46" s="1"/>
      <c r="Q46" s="1"/>
      <c r="R46" s="1"/>
      <c r="S46" s="1"/>
    </row>
  </sheetData>
  <sheetProtection/>
  <mergeCells count="5">
    <mergeCell ref="B4:B5"/>
    <mergeCell ref="G3:H3"/>
    <mergeCell ref="C4:D4"/>
    <mergeCell ref="E4:F4"/>
    <mergeCell ref="G4:H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9.xml><?xml version="1.0" encoding="utf-8"?>
<worksheet xmlns="http://schemas.openxmlformats.org/spreadsheetml/2006/main" xmlns:r="http://schemas.openxmlformats.org/officeDocument/2006/relationships">
  <dimension ref="A1:S50"/>
  <sheetViews>
    <sheetView zoomScalePageLayoutView="0" workbookViewId="0" topLeftCell="A1">
      <selection activeCell="B32" sqref="B32"/>
    </sheetView>
  </sheetViews>
  <sheetFormatPr defaultColWidth="9.00390625" defaultRowHeight="16.5"/>
  <cols>
    <col min="1" max="1" width="23.625" style="0" customWidth="1"/>
    <col min="2" max="2" width="26.625" style="0" customWidth="1"/>
    <col min="3" max="3" width="13.625" style="0" customWidth="1"/>
    <col min="4" max="4" width="7.625" style="29" customWidth="1"/>
    <col min="5" max="5" width="13.625" style="0" customWidth="1"/>
    <col min="6" max="6" width="7.625" style="29" customWidth="1"/>
    <col min="7" max="7" width="13.625" style="0" customWidth="1"/>
    <col min="8" max="8" width="8.625" style="29" customWidth="1"/>
    <col min="9" max="9" width="2.625" style="0" customWidth="1"/>
    <col min="10" max="19" width="13.625" style="0" customWidth="1"/>
  </cols>
  <sheetData>
    <row r="1" spans="1:19" ht="60" customHeight="1">
      <c r="A1" s="1"/>
      <c r="B1" s="1"/>
      <c r="C1" s="1"/>
      <c r="D1" s="23"/>
      <c r="E1" s="1"/>
      <c r="F1" s="23"/>
      <c r="G1" s="1"/>
      <c r="H1" s="23"/>
      <c r="I1" s="1"/>
      <c r="J1" s="1"/>
      <c r="K1" s="1"/>
      <c r="L1" s="1"/>
      <c r="M1" s="1"/>
      <c r="N1" s="1"/>
      <c r="O1" s="1"/>
      <c r="P1" s="1"/>
      <c r="Q1" s="1"/>
      <c r="R1" s="1"/>
      <c r="S1" s="1"/>
    </row>
    <row r="2" spans="1:19" ht="25.5" customHeight="1">
      <c r="A2" s="1"/>
      <c r="B2" s="2" t="s">
        <v>293</v>
      </c>
      <c r="C2" s="1"/>
      <c r="D2" s="23"/>
      <c r="E2" s="1"/>
      <c r="F2" s="23"/>
      <c r="G2" s="1"/>
      <c r="H2" s="23"/>
      <c r="I2" s="1"/>
      <c r="J2" s="1"/>
      <c r="K2" s="1"/>
      <c r="L2" s="1"/>
      <c r="M2" s="1"/>
      <c r="N2" s="1"/>
      <c r="O2" s="1"/>
      <c r="P2" s="1"/>
      <c r="Q2" s="1"/>
      <c r="R2" s="1"/>
      <c r="S2" s="1"/>
    </row>
    <row r="3" spans="1:19" ht="18" customHeight="1">
      <c r="A3" s="1"/>
      <c r="B3" s="1"/>
      <c r="C3" s="1"/>
      <c r="D3" s="23"/>
      <c r="E3" s="1"/>
      <c r="F3" s="23"/>
      <c r="G3" s="65" t="s">
        <v>2</v>
      </c>
      <c r="H3" s="65"/>
      <c r="I3" s="1"/>
      <c r="J3" s="1"/>
      <c r="K3" s="1"/>
      <c r="L3" s="1"/>
      <c r="M3" s="1"/>
      <c r="N3" s="1"/>
      <c r="O3" s="1"/>
      <c r="P3" s="1"/>
      <c r="Q3" s="1"/>
      <c r="R3" s="1"/>
      <c r="S3" s="1"/>
    </row>
    <row r="4" spans="1:19" ht="21.75" customHeight="1">
      <c r="A4" s="1"/>
      <c r="B4" s="66" t="s">
        <v>294</v>
      </c>
      <c r="C4" s="64" t="s">
        <v>3</v>
      </c>
      <c r="D4" s="64"/>
      <c r="E4" s="64" t="s">
        <v>4</v>
      </c>
      <c r="F4" s="64"/>
      <c r="G4" s="64" t="s">
        <v>5</v>
      </c>
      <c r="H4" s="64"/>
      <c r="I4" s="1"/>
      <c r="J4" s="1"/>
      <c r="K4" s="1"/>
      <c r="L4" s="1"/>
      <c r="M4" s="1"/>
      <c r="N4" s="1"/>
      <c r="O4" s="1"/>
      <c r="P4" s="1"/>
      <c r="Q4" s="1"/>
      <c r="R4" s="1"/>
      <c r="S4" s="1"/>
    </row>
    <row r="5" spans="1:19" ht="21.75" customHeight="1">
      <c r="A5" s="1"/>
      <c r="B5" s="66"/>
      <c r="C5" s="10" t="s">
        <v>7</v>
      </c>
      <c r="D5" s="24" t="s">
        <v>8</v>
      </c>
      <c r="E5" s="10" t="s">
        <v>7</v>
      </c>
      <c r="F5" s="24" t="s">
        <v>8</v>
      </c>
      <c r="G5" s="10" t="s">
        <v>7</v>
      </c>
      <c r="H5" s="24" t="s">
        <v>8</v>
      </c>
      <c r="I5" s="1"/>
      <c r="J5" s="1"/>
      <c r="K5" s="1"/>
      <c r="L5" s="1"/>
      <c r="M5" s="1"/>
      <c r="N5" s="1"/>
      <c r="O5" s="1"/>
      <c r="P5" s="1"/>
      <c r="Q5" s="1"/>
      <c r="R5" s="1"/>
      <c r="S5" s="1"/>
    </row>
    <row r="6" spans="1:19" ht="21.75" customHeight="1">
      <c r="A6" s="1"/>
      <c r="B6" s="9" t="s">
        <v>146</v>
      </c>
      <c r="C6" s="11" t="s">
        <v>16</v>
      </c>
      <c r="D6" s="28" t="s">
        <v>16</v>
      </c>
      <c r="E6" s="11" t="s">
        <v>16</v>
      </c>
      <c r="F6" s="28" t="s">
        <v>16</v>
      </c>
      <c r="G6" s="11" t="s">
        <v>16</v>
      </c>
      <c r="H6" s="28" t="s">
        <v>16</v>
      </c>
      <c r="I6" s="1"/>
      <c r="J6" s="1"/>
      <c r="K6" s="1"/>
      <c r="L6" s="1"/>
      <c r="M6" s="1"/>
      <c r="N6" s="1"/>
      <c r="O6" s="1"/>
      <c r="P6" s="1"/>
      <c r="Q6" s="1"/>
      <c r="R6" s="1"/>
      <c r="S6" s="1"/>
    </row>
    <row r="7" spans="1:19" ht="21.75" customHeight="1">
      <c r="A7" s="1"/>
      <c r="B7" s="9" t="s">
        <v>147</v>
      </c>
      <c r="C7" s="11" t="s">
        <v>16</v>
      </c>
      <c r="D7" s="28" t="s">
        <v>16</v>
      </c>
      <c r="E7" s="11" t="s">
        <v>16</v>
      </c>
      <c r="F7" s="28" t="s">
        <v>16</v>
      </c>
      <c r="G7" s="11" t="s">
        <v>16</v>
      </c>
      <c r="H7" s="28" t="s">
        <v>16</v>
      </c>
      <c r="I7" s="1"/>
      <c r="J7" s="1"/>
      <c r="K7" s="1"/>
      <c r="L7" s="1"/>
      <c r="M7" s="1"/>
      <c r="N7" s="1"/>
      <c r="O7" s="1"/>
      <c r="P7" s="1"/>
      <c r="Q7" s="1"/>
      <c r="R7" s="1"/>
      <c r="S7" s="1"/>
    </row>
    <row r="8" spans="1:19" ht="21.75" customHeight="1">
      <c r="A8" s="1"/>
      <c r="B8" s="9" t="s">
        <v>148</v>
      </c>
      <c r="C8" s="11" t="s">
        <v>16</v>
      </c>
      <c r="D8" s="28" t="s">
        <v>16</v>
      </c>
      <c r="E8" s="11" t="s">
        <v>16</v>
      </c>
      <c r="F8" s="28" t="s">
        <v>16</v>
      </c>
      <c r="G8" s="11" t="s">
        <v>16</v>
      </c>
      <c r="H8" s="28" t="s">
        <v>16</v>
      </c>
      <c r="I8" s="1"/>
      <c r="J8" s="1"/>
      <c r="K8" s="1"/>
      <c r="L8" s="1"/>
      <c r="M8" s="1"/>
      <c r="N8" s="1"/>
      <c r="O8" s="1"/>
      <c r="P8" s="1"/>
      <c r="Q8" s="1"/>
      <c r="R8" s="1"/>
      <c r="S8" s="1"/>
    </row>
    <row r="9" spans="1:19" ht="21.75" customHeight="1">
      <c r="A9" s="1"/>
      <c r="B9" s="9" t="s">
        <v>149</v>
      </c>
      <c r="C9" s="20">
        <v>3217</v>
      </c>
      <c r="D9" s="28">
        <v>1</v>
      </c>
      <c r="E9" s="20">
        <v>2632</v>
      </c>
      <c r="F9" s="28">
        <v>4.2</v>
      </c>
      <c r="G9" s="19">
        <v>585</v>
      </c>
      <c r="H9" s="28">
        <v>22.2</v>
      </c>
      <c r="I9" s="1"/>
      <c r="J9" s="1"/>
      <c r="K9" s="1"/>
      <c r="L9" s="1"/>
      <c r="M9" s="1"/>
      <c r="N9" s="1"/>
      <c r="O9" s="1"/>
      <c r="P9" s="1"/>
      <c r="Q9" s="1"/>
      <c r="R9" s="1"/>
      <c r="S9" s="1"/>
    </row>
    <row r="10" spans="1:19" ht="21.75" customHeight="1">
      <c r="A10" s="1"/>
      <c r="B10" s="9" t="s">
        <v>150</v>
      </c>
      <c r="C10" s="11" t="s">
        <v>16</v>
      </c>
      <c r="D10" s="28" t="s">
        <v>16</v>
      </c>
      <c r="E10" s="11" t="s">
        <v>16</v>
      </c>
      <c r="F10" s="28" t="s">
        <v>16</v>
      </c>
      <c r="G10" s="11" t="s">
        <v>16</v>
      </c>
      <c r="H10" s="28" t="s">
        <v>16</v>
      </c>
      <c r="I10" s="1"/>
      <c r="J10" s="1"/>
      <c r="K10" s="1"/>
      <c r="L10" s="1"/>
      <c r="M10" s="1"/>
      <c r="N10" s="1"/>
      <c r="O10" s="1"/>
      <c r="P10" s="1"/>
      <c r="Q10" s="1"/>
      <c r="R10" s="1"/>
      <c r="S10" s="1"/>
    </row>
    <row r="11" spans="1:19" ht="21.75" customHeight="1">
      <c r="A11" s="1"/>
      <c r="B11" s="9" t="s">
        <v>151</v>
      </c>
      <c r="C11" s="11" t="s">
        <v>16</v>
      </c>
      <c r="D11" s="28" t="s">
        <v>16</v>
      </c>
      <c r="E11" s="11" t="s">
        <v>16</v>
      </c>
      <c r="F11" s="28" t="s">
        <v>16</v>
      </c>
      <c r="G11" s="11" t="s">
        <v>16</v>
      </c>
      <c r="H11" s="28" t="s">
        <v>16</v>
      </c>
      <c r="I11" s="1"/>
      <c r="J11" s="1"/>
      <c r="K11" s="1"/>
      <c r="L11" s="1"/>
      <c r="M11" s="1"/>
      <c r="N11" s="1"/>
      <c r="O11" s="1"/>
      <c r="P11" s="1"/>
      <c r="Q11" s="1"/>
      <c r="R11" s="1"/>
      <c r="S11" s="1"/>
    </row>
    <row r="12" spans="1:19" ht="21.75" customHeight="1">
      <c r="A12" s="1"/>
      <c r="B12" s="9" t="s">
        <v>152</v>
      </c>
      <c r="C12" s="11" t="s">
        <v>16</v>
      </c>
      <c r="D12" s="28" t="s">
        <v>16</v>
      </c>
      <c r="E12" s="11" t="s">
        <v>16</v>
      </c>
      <c r="F12" s="28" t="s">
        <v>16</v>
      </c>
      <c r="G12" s="11" t="s">
        <v>16</v>
      </c>
      <c r="H12" s="28" t="s">
        <v>16</v>
      </c>
      <c r="I12" s="1"/>
      <c r="J12" s="1"/>
      <c r="K12" s="1"/>
      <c r="L12" s="1"/>
      <c r="M12" s="1"/>
      <c r="N12" s="1"/>
      <c r="O12" s="1"/>
      <c r="P12" s="1"/>
      <c r="Q12" s="1"/>
      <c r="R12" s="1"/>
      <c r="S12" s="1"/>
    </row>
    <row r="13" spans="1:19" ht="21.75" customHeight="1">
      <c r="A13" s="1"/>
      <c r="B13" s="9" t="s">
        <v>153</v>
      </c>
      <c r="C13" s="11" t="s">
        <v>16</v>
      </c>
      <c r="D13" s="28" t="s">
        <v>16</v>
      </c>
      <c r="E13" s="11" t="s">
        <v>16</v>
      </c>
      <c r="F13" s="28" t="s">
        <v>16</v>
      </c>
      <c r="G13" s="11" t="s">
        <v>16</v>
      </c>
      <c r="H13" s="28" t="s">
        <v>16</v>
      </c>
      <c r="I13" s="1"/>
      <c r="J13" s="1"/>
      <c r="K13" s="1"/>
      <c r="L13" s="1"/>
      <c r="M13" s="1"/>
      <c r="N13" s="1"/>
      <c r="O13" s="1"/>
      <c r="P13" s="1"/>
      <c r="Q13" s="1"/>
      <c r="R13" s="1"/>
      <c r="S13" s="1"/>
    </row>
    <row r="14" spans="1:19" ht="21.75" customHeight="1">
      <c r="A14" s="1"/>
      <c r="B14" s="9" t="s">
        <v>154</v>
      </c>
      <c r="C14" s="11" t="s">
        <v>16</v>
      </c>
      <c r="D14" s="28" t="s">
        <v>16</v>
      </c>
      <c r="E14" s="11" t="s">
        <v>16</v>
      </c>
      <c r="F14" s="28" t="s">
        <v>16</v>
      </c>
      <c r="G14" s="11" t="s">
        <v>16</v>
      </c>
      <c r="H14" s="28" t="s">
        <v>16</v>
      </c>
      <c r="I14" s="1"/>
      <c r="J14" s="1"/>
      <c r="K14" s="1"/>
      <c r="L14" s="1"/>
      <c r="M14" s="1"/>
      <c r="N14" s="1"/>
      <c r="O14" s="1"/>
      <c r="P14" s="1"/>
      <c r="Q14" s="1"/>
      <c r="R14" s="1"/>
      <c r="S14" s="1"/>
    </row>
    <row r="15" spans="1:19" ht="21.75" customHeight="1">
      <c r="A15" s="1"/>
      <c r="B15" s="9" t="s">
        <v>155</v>
      </c>
      <c r="C15" s="11" t="s">
        <v>16</v>
      </c>
      <c r="D15" s="28" t="s">
        <v>16</v>
      </c>
      <c r="E15" s="11" t="s">
        <v>16</v>
      </c>
      <c r="F15" s="28" t="s">
        <v>16</v>
      </c>
      <c r="G15" s="11" t="s">
        <v>16</v>
      </c>
      <c r="H15" s="28" t="s">
        <v>16</v>
      </c>
      <c r="I15" s="1"/>
      <c r="J15" s="1"/>
      <c r="K15" s="1"/>
      <c r="L15" s="1"/>
      <c r="M15" s="1"/>
      <c r="N15" s="1"/>
      <c r="O15" s="1"/>
      <c r="P15" s="1"/>
      <c r="Q15" s="1"/>
      <c r="R15" s="1"/>
      <c r="S15" s="1"/>
    </row>
    <row r="16" spans="1:19" ht="21.75" customHeight="1">
      <c r="A16" s="1"/>
      <c r="B16" s="9" t="s">
        <v>156</v>
      </c>
      <c r="C16" s="20">
        <v>2086</v>
      </c>
      <c r="D16" s="28">
        <v>0.6</v>
      </c>
      <c r="E16" s="20">
        <v>1888</v>
      </c>
      <c r="F16" s="28">
        <v>3</v>
      </c>
      <c r="G16" s="19">
        <v>198</v>
      </c>
      <c r="H16" s="28">
        <v>10.5</v>
      </c>
      <c r="I16" s="1"/>
      <c r="J16" s="1"/>
      <c r="K16" s="1"/>
      <c r="L16" s="1"/>
      <c r="M16" s="1"/>
      <c r="N16" s="1"/>
      <c r="O16" s="1"/>
      <c r="P16" s="1"/>
      <c r="Q16" s="1"/>
      <c r="R16" s="1"/>
      <c r="S16" s="1"/>
    </row>
    <row r="17" spans="1:19" ht="21.75" customHeight="1">
      <c r="A17" s="1"/>
      <c r="B17" s="9" t="s">
        <v>157</v>
      </c>
      <c r="C17" s="20">
        <v>3834</v>
      </c>
      <c r="D17" s="28">
        <v>1.2</v>
      </c>
      <c r="E17" s="20">
        <v>5051</v>
      </c>
      <c r="F17" s="28">
        <v>8</v>
      </c>
      <c r="G17" s="20">
        <v>-1217</v>
      </c>
      <c r="H17" s="28">
        <v>-24.1</v>
      </c>
      <c r="I17" s="1"/>
      <c r="J17" s="1"/>
      <c r="K17" s="1"/>
      <c r="L17" s="1"/>
      <c r="M17" s="1"/>
      <c r="N17" s="1"/>
      <c r="O17" s="1"/>
      <c r="P17" s="1"/>
      <c r="Q17" s="1"/>
      <c r="R17" s="1"/>
      <c r="S17" s="1"/>
    </row>
    <row r="18" spans="1:19" ht="21.75" customHeight="1">
      <c r="A18" s="1"/>
      <c r="B18" s="9" t="s">
        <v>158</v>
      </c>
      <c r="C18" s="11" t="s">
        <v>16</v>
      </c>
      <c r="D18" s="28" t="s">
        <v>16</v>
      </c>
      <c r="E18" s="11" t="s">
        <v>16</v>
      </c>
      <c r="F18" s="28" t="s">
        <v>16</v>
      </c>
      <c r="G18" s="11" t="s">
        <v>16</v>
      </c>
      <c r="H18" s="28" t="s">
        <v>16</v>
      </c>
      <c r="I18" s="1"/>
      <c r="J18" s="1"/>
      <c r="K18" s="1"/>
      <c r="L18" s="1"/>
      <c r="M18" s="1"/>
      <c r="N18" s="1"/>
      <c r="O18" s="1"/>
      <c r="P18" s="1"/>
      <c r="Q18" s="1"/>
      <c r="R18" s="1"/>
      <c r="S18" s="1"/>
    </row>
    <row r="19" spans="1:19" ht="21.75" customHeight="1">
      <c r="A19" s="1"/>
      <c r="B19" s="9" t="s">
        <v>159</v>
      </c>
      <c r="C19" s="11" t="s">
        <v>16</v>
      </c>
      <c r="D19" s="28" t="s">
        <v>16</v>
      </c>
      <c r="E19" s="11" t="s">
        <v>16</v>
      </c>
      <c r="F19" s="28" t="s">
        <v>16</v>
      </c>
      <c r="G19" s="11" t="s">
        <v>16</v>
      </c>
      <c r="H19" s="28" t="s">
        <v>16</v>
      </c>
      <c r="I19" s="1"/>
      <c r="J19" s="1"/>
      <c r="K19" s="1"/>
      <c r="L19" s="1"/>
      <c r="M19" s="1"/>
      <c r="N19" s="1"/>
      <c r="O19" s="1"/>
      <c r="P19" s="1"/>
      <c r="Q19" s="1"/>
      <c r="R19" s="1"/>
      <c r="S19" s="1"/>
    </row>
    <row r="20" spans="1:19" ht="21.75" customHeight="1">
      <c r="A20" s="1"/>
      <c r="B20" s="9" t="s">
        <v>160</v>
      </c>
      <c r="C20" s="11" t="s">
        <v>16</v>
      </c>
      <c r="D20" s="28" t="s">
        <v>16</v>
      </c>
      <c r="E20" s="11" t="s">
        <v>16</v>
      </c>
      <c r="F20" s="28" t="s">
        <v>16</v>
      </c>
      <c r="G20" s="11" t="s">
        <v>16</v>
      </c>
      <c r="H20" s="28" t="s">
        <v>16</v>
      </c>
      <c r="I20" s="1"/>
      <c r="J20" s="1"/>
      <c r="K20" s="1"/>
      <c r="L20" s="1"/>
      <c r="M20" s="1"/>
      <c r="N20" s="1"/>
      <c r="O20" s="1"/>
      <c r="P20" s="1"/>
      <c r="Q20" s="1"/>
      <c r="R20" s="1"/>
      <c r="S20" s="1"/>
    </row>
    <row r="21" spans="1:19" ht="21.75" customHeight="1">
      <c r="A21" s="1"/>
      <c r="B21" s="9" t="s">
        <v>161</v>
      </c>
      <c r="C21" s="11" t="s">
        <v>16</v>
      </c>
      <c r="D21" s="28" t="s">
        <v>16</v>
      </c>
      <c r="E21" s="11" t="s">
        <v>16</v>
      </c>
      <c r="F21" s="28" t="s">
        <v>16</v>
      </c>
      <c r="G21" s="11" t="s">
        <v>16</v>
      </c>
      <c r="H21" s="28" t="s">
        <v>16</v>
      </c>
      <c r="I21" s="1"/>
      <c r="J21" s="1"/>
      <c r="K21" s="1"/>
      <c r="L21" s="1"/>
      <c r="M21" s="1"/>
      <c r="N21" s="1"/>
      <c r="O21" s="1"/>
      <c r="P21" s="1"/>
      <c r="Q21" s="1"/>
      <c r="R21" s="1"/>
      <c r="S21" s="1"/>
    </row>
    <row r="22" spans="1:19" ht="21.75" customHeight="1">
      <c r="A22" s="1"/>
      <c r="B22" s="9" t="s">
        <v>162</v>
      </c>
      <c r="C22" s="11" t="s">
        <v>16</v>
      </c>
      <c r="D22" s="28" t="s">
        <v>16</v>
      </c>
      <c r="E22" s="11" t="s">
        <v>16</v>
      </c>
      <c r="F22" s="28" t="s">
        <v>16</v>
      </c>
      <c r="G22" s="11" t="s">
        <v>16</v>
      </c>
      <c r="H22" s="28" t="s">
        <v>16</v>
      </c>
      <c r="I22" s="1"/>
      <c r="J22" s="1"/>
      <c r="K22" s="1"/>
      <c r="L22" s="1"/>
      <c r="M22" s="1"/>
      <c r="N22" s="1"/>
      <c r="O22" s="1"/>
      <c r="P22" s="1"/>
      <c r="Q22" s="1"/>
      <c r="R22" s="1"/>
      <c r="S22" s="1"/>
    </row>
    <row r="23" spans="1:19" ht="21.75" customHeight="1">
      <c r="A23" s="1"/>
      <c r="B23" s="9" t="s">
        <v>163</v>
      </c>
      <c r="C23" s="11" t="s">
        <v>16</v>
      </c>
      <c r="D23" s="28" t="s">
        <v>16</v>
      </c>
      <c r="E23" s="11" t="s">
        <v>16</v>
      </c>
      <c r="F23" s="28" t="s">
        <v>16</v>
      </c>
      <c r="G23" s="11" t="s">
        <v>16</v>
      </c>
      <c r="H23" s="28" t="s">
        <v>16</v>
      </c>
      <c r="I23" s="1"/>
      <c r="J23" s="1"/>
      <c r="K23" s="1"/>
      <c r="L23" s="1"/>
      <c r="M23" s="1"/>
      <c r="N23" s="1"/>
      <c r="O23" s="1"/>
      <c r="P23" s="1"/>
      <c r="Q23" s="1"/>
      <c r="R23" s="1"/>
      <c r="S23" s="1"/>
    </row>
    <row r="24" spans="1:19" ht="21.75" customHeight="1">
      <c r="A24" s="1"/>
      <c r="B24" s="9" t="s">
        <v>164</v>
      </c>
      <c r="C24" s="11" t="s">
        <v>16</v>
      </c>
      <c r="D24" s="28" t="s">
        <v>16</v>
      </c>
      <c r="E24" s="11" t="s">
        <v>16</v>
      </c>
      <c r="F24" s="28" t="s">
        <v>16</v>
      </c>
      <c r="G24" s="11" t="s">
        <v>16</v>
      </c>
      <c r="H24" s="28" t="s">
        <v>16</v>
      </c>
      <c r="I24" s="1"/>
      <c r="J24" s="1"/>
      <c r="K24" s="1"/>
      <c r="L24" s="1"/>
      <c r="M24" s="1"/>
      <c r="N24" s="1"/>
      <c r="O24" s="1"/>
      <c r="P24" s="1"/>
      <c r="Q24" s="1"/>
      <c r="R24" s="1"/>
      <c r="S24" s="1"/>
    </row>
    <row r="25" spans="1:19" ht="21.75" customHeight="1">
      <c r="A25" s="1"/>
      <c r="B25" s="9" t="s">
        <v>165</v>
      </c>
      <c r="C25" s="20">
        <v>61941</v>
      </c>
      <c r="D25" s="28">
        <v>18.6</v>
      </c>
      <c r="E25" s="11" t="s">
        <v>16</v>
      </c>
      <c r="F25" s="28" t="s">
        <v>16</v>
      </c>
      <c r="G25" s="20">
        <v>61941</v>
      </c>
      <c r="H25" s="28" t="s">
        <v>16</v>
      </c>
      <c r="I25" s="1"/>
      <c r="J25" s="1"/>
      <c r="K25" s="1"/>
      <c r="L25" s="1"/>
      <c r="M25" s="1"/>
      <c r="N25" s="1"/>
      <c r="O25" s="1"/>
      <c r="P25" s="1"/>
      <c r="Q25" s="1"/>
      <c r="R25" s="1"/>
      <c r="S25" s="1"/>
    </row>
    <row r="26" spans="1:19" ht="21.75" customHeight="1">
      <c r="A26" s="1"/>
      <c r="B26" s="9" t="s">
        <v>166</v>
      </c>
      <c r="C26" s="11" t="s">
        <v>16</v>
      </c>
      <c r="D26" s="28" t="s">
        <v>16</v>
      </c>
      <c r="E26" s="11" t="s">
        <v>16</v>
      </c>
      <c r="F26" s="28" t="s">
        <v>16</v>
      </c>
      <c r="G26" s="11" t="s">
        <v>16</v>
      </c>
      <c r="H26" s="28" t="s">
        <v>16</v>
      </c>
      <c r="I26" s="1"/>
      <c r="J26" s="1"/>
      <c r="K26" s="1"/>
      <c r="L26" s="1"/>
      <c r="M26" s="1"/>
      <c r="N26" s="1"/>
      <c r="O26" s="1"/>
      <c r="P26" s="1"/>
      <c r="Q26" s="1"/>
      <c r="R26" s="1"/>
      <c r="S26" s="1"/>
    </row>
    <row r="27" spans="1:19" ht="21.75" customHeight="1">
      <c r="A27" s="1"/>
      <c r="B27" s="9" t="s">
        <v>167</v>
      </c>
      <c r="C27" s="20">
        <v>332687</v>
      </c>
      <c r="D27" s="28">
        <v>100</v>
      </c>
      <c r="E27" s="20">
        <v>62766</v>
      </c>
      <c r="F27" s="28">
        <v>100</v>
      </c>
      <c r="G27" s="20">
        <v>269921</v>
      </c>
      <c r="H27" s="28">
        <v>430</v>
      </c>
      <c r="I27" s="1"/>
      <c r="J27" s="1"/>
      <c r="K27" s="1"/>
      <c r="L27" s="1"/>
      <c r="M27" s="1"/>
      <c r="N27" s="1"/>
      <c r="O27" s="1"/>
      <c r="P27" s="1"/>
      <c r="Q27" s="1"/>
      <c r="R27" s="1"/>
      <c r="S27" s="1"/>
    </row>
    <row r="28" spans="1:19" ht="21.75" customHeight="1">
      <c r="A28" s="1"/>
      <c r="B28" s="1"/>
      <c r="C28" s="1"/>
      <c r="D28" s="23"/>
      <c r="E28" s="1"/>
      <c r="F28" s="23"/>
      <c r="G28" s="1"/>
      <c r="H28" s="23"/>
      <c r="I28" s="1"/>
      <c r="J28" s="1"/>
      <c r="K28" s="1"/>
      <c r="L28" s="1"/>
      <c r="M28" s="1"/>
      <c r="N28" s="1"/>
      <c r="O28" s="1"/>
      <c r="P28" s="1"/>
      <c r="Q28" s="1"/>
      <c r="R28" s="1"/>
      <c r="S28" s="1"/>
    </row>
    <row r="29" spans="1:19" ht="21.75" customHeight="1">
      <c r="A29" s="1"/>
      <c r="B29" s="1"/>
      <c r="C29" s="31"/>
      <c r="D29" s="23"/>
      <c r="E29" s="31"/>
      <c r="F29" s="23"/>
      <c r="G29" s="31"/>
      <c r="H29" s="23"/>
      <c r="I29" s="1"/>
      <c r="J29" s="1"/>
      <c r="K29" s="1"/>
      <c r="L29" s="1"/>
      <c r="M29" s="1"/>
      <c r="N29" s="1"/>
      <c r="O29" s="1"/>
      <c r="P29" s="1"/>
      <c r="Q29" s="1"/>
      <c r="R29" s="1"/>
      <c r="S29" s="1"/>
    </row>
    <row r="30" spans="1:19" ht="21.75" customHeight="1">
      <c r="A30" s="1"/>
      <c r="B30" s="1"/>
      <c r="C30" s="1"/>
      <c r="D30" s="23"/>
      <c r="E30" s="1"/>
      <c r="F30" s="23"/>
      <c r="G30" s="1"/>
      <c r="H30" s="23"/>
      <c r="I30" s="1"/>
      <c r="J30" s="1"/>
      <c r="K30" s="1"/>
      <c r="L30" s="1"/>
      <c r="M30" s="1"/>
      <c r="N30" s="1"/>
      <c r="O30" s="1"/>
      <c r="P30" s="1"/>
      <c r="Q30" s="1"/>
      <c r="R30" s="1"/>
      <c r="S30" s="1"/>
    </row>
    <row r="31" spans="1:19" ht="21.75" customHeight="1">
      <c r="A31" s="1"/>
      <c r="B31" s="1"/>
      <c r="C31" s="1"/>
      <c r="D31" s="23"/>
      <c r="E31" s="1"/>
      <c r="F31" s="23"/>
      <c r="G31" s="1"/>
      <c r="H31" s="23"/>
      <c r="I31" s="1"/>
      <c r="J31" s="1"/>
      <c r="K31" s="1"/>
      <c r="L31" s="1"/>
      <c r="M31" s="1"/>
      <c r="N31" s="1"/>
      <c r="O31" s="1"/>
      <c r="P31" s="1"/>
      <c r="Q31" s="1"/>
      <c r="R31" s="1"/>
      <c r="S31" s="1"/>
    </row>
    <row r="32" spans="1:19" ht="21.75" customHeight="1">
      <c r="A32" s="1"/>
      <c r="B32" s="1"/>
      <c r="C32" s="1"/>
      <c r="D32" s="23"/>
      <c r="E32" s="1"/>
      <c r="F32" s="23"/>
      <c r="G32" s="1"/>
      <c r="H32" s="23"/>
      <c r="I32" s="1"/>
      <c r="J32" s="1"/>
      <c r="K32" s="1"/>
      <c r="L32" s="1"/>
      <c r="M32" s="1"/>
      <c r="N32" s="1"/>
      <c r="O32" s="1"/>
      <c r="P32" s="1"/>
      <c r="Q32" s="1"/>
      <c r="R32" s="1"/>
      <c r="S32" s="1"/>
    </row>
    <row r="33" spans="1:19" ht="21.75" customHeight="1">
      <c r="A33" s="1"/>
      <c r="B33" s="1"/>
      <c r="C33" s="1"/>
      <c r="D33" s="23"/>
      <c r="E33" s="1"/>
      <c r="F33" s="23"/>
      <c r="G33" s="1"/>
      <c r="H33" s="23"/>
      <c r="I33" s="1"/>
      <c r="J33" s="1"/>
      <c r="K33" s="1"/>
      <c r="L33" s="1"/>
      <c r="M33" s="1"/>
      <c r="N33" s="1"/>
      <c r="O33" s="1"/>
      <c r="P33" s="1"/>
      <c r="Q33" s="1"/>
      <c r="R33" s="1"/>
      <c r="S33" s="1"/>
    </row>
    <row r="34" spans="1:19" ht="21.75" customHeight="1">
      <c r="A34" s="1"/>
      <c r="B34" s="1"/>
      <c r="C34" s="1"/>
      <c r="D34" s="23"/>
      <c r="E34" s="1"/>
      <c r="F34" s="23"/>
      <c r="G34" s="1"/>
      <c r="H34" s="23"/>
      <c r="I34" s="1"/>
      <c r="J34" s="1"/>
      <c r="K34" s="1"/>
      <c r="L34" s="1"/>
      <c r="M34" s="1"/>
      <c r="N34" s="1"/>
      <c r="O34" s="1"/>
      <c r="P34" s="1"/>
      <c r="Q34" s="1"/>
      <c r="R34" s="1"/>
      <c r="S34" s="1"/>
    </row>
    <row r="35" spans="1:19" ht="21.75" customHeight="1">
      <c r="A35" s="1"/>
      <c r="B35" s="1"/>
      <c r="C35" s="1"/>
      <c r="D35" s="23"/>
      <c r="E35" s="1"/>
      <c r="F35" s="23"/>
      <c r="G35" s="1"/>
      <c r="H35" s="23"/>
      <c r="I35" s="1"/>
      <c r="J35" s="1"/>
      <c r="K35" s="1"/>
      <c r="L35" s="1"/>
      <c r="M35" s="1"/>
      <c r="N35" s="1"/>
      <c r="O35" s="1"/>
      <c r="P35" s="1"/>
      <c r="Q35" s="1"/>
      <c r="R35" s="1"/>
      <c r="S35" s="1"/>
    </row>
    <row r="36" spans="1:19" ht="21.75" customHeight="1">
      <c r="A36" s="1"/>
      <c r="B36" s="1"/>
      <c r="C36" s="1"/>
      <c r="D36" s="23"/>
      <c r="E36" s="1"/>
      <c r="F36" s="23"/>
      <c r="G36" s="1"/>
      <c r="H36" s="23"/>
      <c r="I36" s="1"/>
      <c r="J36" s="1"/>
      <c r="K36" s="1"/>
      <c r="L36" s="1"/>
      <c r="M36" s="1"/>
      <c r="N36" s="1"/>
      <c r="O36" s="1"/>
      <c r="P36" s="1"/>
      <c r="Q36" s="1"/>
      <c r="R36" s="1"/>
      <c r="S36" s="1"/>
    </row>
    <row r="37" spans="1:19" ht="21.75" customHeight="1">
      <c r="A37" s="1"/>
      <c r="B37" s="1"/>
      <c r="C37" s="1"/>
      <c r="D37" s="23"/>
      <c r="E37" s="1"/>
      <c r="F37" s="23"/>
      <c r="G37" s="1"/>
      <c r="H37" s="23"/>
      <c r="I37" s="1"/>
      <c r="J37" s="1"/>
      <c r="K37" s="1"/>
      <c r="L37" s="1"/>
      <c r="M37" s="1"/>
      <c r="N37" s="1"/>
      <c r="O37" s="1"/>
      <c r="P37" s="1"/>
      <c r="Q37" s="1"/>
      <c r="R37" s="1"/>
      <c r="S37" s="1"/>
    </row>
    <row r="38" spans="1:19" ht="21.75" customHeight="1">
      <c r="A38" s="1"/>
      <c r="B38" s="1"/>
      <c r="C38" s="1"/>
      <c r="D38" s="23"/>
      <c r="E38" s="1"/>
      <c r="F38" s="23"/>
      <c r="G38" s="1"/>
      <c r="H38" s="23"/>
      <c r="I38" s="1"/>
      <c r="J38" s="1"/>
      <c r="K38" s="1"/>
      <c r="L38" s="1"/>
      <c r="M38" s="1"/>
      <c r="N38" s="1"/>
      <c r="O38" s="1"/>
      <c r="P38" s="1"/>
      <c r="Q38" s="1"/>
      <c r="R38" s="1"/>
      <c r="S38" s="1"/>
    </row>
    <row r="39" spans="1:19" ht="21.75" customHeight="1">
      <c r="A39" s="1"/>
      <c r="B39" s="1"/>
      <c r="C39" s="1"/>
      <c r="D39" s="23"/>
      <c r="E39" s="1"/>
      <c r="F39" s="23"/>
      <c r="G39" s="1"/>
      <c r="H39" s="23"/>
      <c r="I39" s="1"/>
      <c r="J39" s="1"/>
      <c r="K39" s="1"/>
      <c r="L39" s="1"/>
      <c r="M39" s="1"/>
      <c r="N39" s="1"/>
      <c r="O39" s="1"/>
      <c r="P39" s="1"/>
      <c r="Q39" s="1"/>
      <c r="R39" s="1"/>
      <c r="S39" s="1"/>
    </row>
    <row r="40" spans="1:19" ht="21.75" customHeight="1">
      <c r="A40" s="1"/>
      <c r="B40" s="1"/>
      <c r="C40" s="1"/>
      <c r="D40" s="23"/>
      <c r="E40" s="1"/>
      <c r="F40" s="23"/>
      <c r="G40" s="1"/>
      <c r="H40" s="23"/>
      <c r="I40" s="1"/>
      <c r="J40" s="1"/>
      <c r="K40" s="1"/>
      <c r="L40" s="1"/>
      <c r="M40" s="1"/>
      <c r="N40" s="1"/>
      <c r="O40" s="1"/>
      <c r="P40" s="1"/>
      <c r="Q40" s="1"/>
      <c r="R40" s="1"/>
      <c r="S40" s="1"/>
    </row>
    <row r="41" spans="1:19" ht="21.75" customHeight="1">
      <c r="A41" s="1"/>
      <c r="B41" s="1"/>
      <c r="C41" s="1"/>
      <c r="D41" s="23"/>
      <c r="E41" s="1"/>
      <c r="F41" s="23"/>
      <c r="G41" s="1"/>
      <c r="H41" s="23"/>
      <c r="I41" s="1"/>
      <c r="J41" s="1"/>
      <c r="K41" s="1"/>
      <c r="L41" s="1"/>
      <c r="M41" s="1"/>
      <c r="N41" s="1"/>
      <c r="O41" s="1"/>
      <c r="P41" s="1"/>
      <c r="Q41" s="1"/>
      <c r="R41" s="1"/>
      <c r="S41" s="1"/>
    </row>
    <row r="42" spans="1:19" ht="21.75" customHeight="1">
      <c r="A42" s="1"/>
      <c r="B42" s="1"/>
      <c r="C42" s="1"/>
      <c r="D42" s="23"/>
      <c r="E42" s="1"/>
      <c r="F42" s="23"/>
      <c r="G42" s="1"/>
      <c r="H42" s="23"/>
      <c r="I42" s="1"/>
      <c r="J42" s="1"/>
      <c r="K42" s="1"/>
      <c r="L42" s="1"/>
      <c r="M42" s="1"/>
      <c r="N42" s="1"/>
      <c r="O42" s="1"/>
      <c r="P42" s="1"/>
      <c r="Q42" s="1"/>
      <c r="R42" s="1"/>
      <c r="S42" s="1"/>
    </row>
    <row r="43" spans="1:19" ht="21.75" customHeight="1">
      <c r="A43" s="1"/>
      <c r="B43" s="1"/>
      <c r="C43" s="1"/>
      <c r="D43" s="23"/>
      <c r="E43" s="1"/>
      <c r="F43" s="23"/>
      <c r="G43" s="1"/>
      <c r="H43" s="23"/>
      <c r="I43" s="1"/>
      <c r="J43" s="1"/>
      <c r="K43" s="1"/>
      <c r="L43" s="1"/>
      <c r="M43" s="1"/>
      <c r="N43" s="1"/>
      <c r="O43" s="1"/>
      <c r="P43" s="1"/>
      <c r="Q43" s="1"/>
      <c r="R43" s="1"/>
      <c r="S43" s="1"/>
    </row>
    <row r="44" spans="1:19" ht="21.75" customHeight="1">
      <c r="A44" s="1"/>
      <c r="B44" s="1"/>
      <c r="C44" s="1"/>
      <c r="D44" s="23"/>
      <c r="E44" s="1"/>
      <c r="F44" s="23"/>
      <c r="G44" s="1"/>
      <c r="H44" s="23"/>
      <c r="I44" s="1"/>
      <c r="J44" s="1"/>
      <c r="K44" s="1"/>
      <c r="L44" s="1"/>
      <c r="M44" s="1"/>
      <c r="N44" s="1"/>
      <c r="O44" s="1"/>
      <c r="P44" s="1"/>
      <c r="Q44" s="1"/>
      <c r="R44" s="1"/>
      <c r="S44" s="1"/>
    </row>
    <row r="45" spans="1:19" ht="21.75" customHeight="1">
      <c r="A45" s="1"/>
      <c r="B45" s="1"/>
      <c r="C45" s="1"/>
      <c r="D45" s="23"/>
      <c r="E45" s="1"/>
      <c r="F45" s="23"/>
      <c r="G45" s="1"/>
      <c r="H45" s="23"/>
      <c r="I45" s="1"/>
      <c r="J45" s="1"/>
      <c r="K45" s="1"/>
      <c r="L45" s="1"/>
      <c r="M45" s="1"/>
      <c r="N45" s="1"/>
      <c r="O45" s="1"/>
      <c r="P45" s="1"/>
      <c r="Q45" s="1"/>
      <c r="R45" s="1"/>
      <c r="S45" s="1"/>
    </row>
    <row r="46" spans="1:19" ht="21.75" customHeight="1">
      <c r="A46" s="1"/>
      <c r="B46" s="1"/>
      <c r="C46" s="1"/>
      <c r="D46" s="23"/>
      <c r="E46" s="1"/>
      <c r="F46" s="23"/>
      <c r="G46" s="1"/>
      <c r="H46" s="23"/>
      <c r="I46" s="1"/>
      <c r="J46" s="1"/>
      <c r="K46" s="1"/>
      <c r="L46" s="1"/>
      <c r="M46" s="1"/>
      <c r="N46" s="1"/>
      <c r="O46" s="1"/>
      <c r="P46" s="1"/>
      <c r="Q46" s="1"/>
      <c r="R46" s="1"/>
      <c r="S46" s="1"/>
    </row>
    <row r="47" spans="1:19" ht="21.75" customHeight="1">
      <c r="A47" s="1"/>
      <c r="B47" s="1"/>
      <c r="C47" s="1"/>
      <c r="D47" s="23"/>
      <c r="E47" s="1"/>
      <c r="F47" s="23"/>
      <c r="G47" s="1"/>
      <c r="H47" s="23"/>
      <c r="I47" s="1"/>
      <c r="J47" s="1"/>
      <c r="K47" s="1"/>
      <c r="L47" s="1"/>
      <c r="M47" s="1"/>
      <c r="N47" s="1"/>
      <c r="O47" s="1"/>
      <c r="P47" s="1"/>
      <c r="Q47" s="1"/>
      <c r="R47" s="1"/>
      <c r="S47" s="1"/>
    </row>
    <row r="48" spans="1:19" ht="21.75" customHeight="1">
      <c r="A48" s="1"/>
      <c r="B48" s="1"/>
      <c r="C48" s="1"/>
      <c r="D48" s="23"/>
      <c r="E48" s="1"/>
      <c r="F48" s="23"/>
      <c r="G48" s="1"/>
      <c r="H48" s="23"/>
      <c r="I48" s="1"/>
      <c r="J48" s="1"/>
      <c r="K48" s="1"/>
      <c r="L48" s="1"/>
      <c r="M48" s="1"/>
      <c r="N48" s="1"/>
      <c r="O48" s="1"/>
      <c r="P48" s="1"/>
      <c r="Q48" s="1"/>
      <c r="R48" s="1"/>
      <c r="S48" s="1"/>
    </row>
    <row r="49" spans="1:19" ht="21.75" customHeight="1">
      <c r="A49" s="1"/>
      <c r="B49" s="1"/>
      <c r="C49" s="1"/>
      <c r="D49" s="23"/>
      <c r="E49" s="1"/>
      <c r="F49" s="23"/>
      <c r="G49" s="1"/>
      <c r="H49" s="23"/>
      <c r="I49" s="1"/>
      <c r="J49" s="1"/>
      <c r="K49" s="1"/>
      <c r="L49" s="1"/>
      <c r="M49" s="1"/>
      <c r="N49" s="1"/>
      <c r="O49" s="1"/>
      <c r="P49" s="1"/>
      <c r="Q49" s="1"/>
      <c r="R49" s="1"/>
      <c r="S49" s="1"/>
    </row>
    <row r="50" spans="1:19" ht="21.75" customHeight="1">
      <c r="A50" s="1"/>
      <c r="B50" s="1"/>
      <c r="C50" s="1"/>
      <c r="D50" s="23"/>
      <c r="E50" s="1"/>
      <c r="F50" s="23"/>
      <c r="G50" s="1"/>
      <c r="H50" s="23"/>
      <c r="I50" s="1"/>
      <c r="J50" s="1"/>
      <c r="K50" s="1"/>
      <c r="L50" s="1"/>
      <c r="M50" s="1"/>
      <c r="N50" s="1"/>
      <c r="O50" s="1"/>
      <c r="P50" s="1"/>
      <c r="Q50" s="1"/>
      <c r="R50" s="1"/>
      <c r="S50" s="1"/>
    </row>
  </sheetData>
  <sheetProtection/>
  <mergeCells count="5">
    <mergeCell ref="B4:B5"/>
    <mergeCell ref="G3:H3"/>
    <mergeCell ref="C4:D4"/>
    <mergeCell ref="E4:F4"/>
    <mergeCell ref="G4:H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J2"/>
  <sheetViews>
    <sheetView zoomScalePageLayoutView="0" workbookViewId="0" topLeftCell="A1">
      <selection activeCell="J16" sqref="J16"/>
    </sheetView>
  </sheetViews>
  <sheetFormatPr defaultColWidth="9.00390625" defaultRowHeight="16.5"/>
  <cols>
    <col min="1" max="16384" width="9.00390625" style="55" customWidth="1"/>
  </cols>
  <sheetData>
    <row r="1" spans="1:10" ht="27.75">
      <c r="A1" s="53" t="s">
        <v>278</v>
      </c>
      <c r="B1" s="54"/>
      <c r="C1" s="54"/>
      <c r="D1" s="54"/>
      <c r="E1" s="54"/>
      <c r="F1" s="54"/>
      <c r="G1" s="54"/>
      <c r="H1" s="54"/>
      <c r="I1" s="54"/>
      <c r="J1" s="54"/>
    </row>
    <row r="2" spans="1:10" ht="27.75">
      <c r="A2" s="53" t="s">
        <v>279</v>
      </c>
      <c r="B2" s="54"/>
      <c r="C2" s="54"/>
      <c r="D2" s="54"/>
      <c r="E2" s="54"/>
      <c r="F2" s="54"/>
      <c r="G2" s="54"/>
      <c r="H2" s="54"/>
      <c r="I2" s="54"/>
      <c r="J2" s="54"/>
    </row>
  </sheetData>
  <sheetProtection/>
  <printOptions horizontalCentered="1" verticalCentered="1"/>
  <pageMargins left="0.35433070866141736" right="0.35433070866141736" top="0.3937007874015748" bottom="0.3937007874015748" header="0.5118110236220472" footer="0.5118110236220472"/>
  <pageSetup horizontalDpi="300" verticalDpi="300" orientation="portrait" r:id="rId2"/>
  <drawing r:id="rId1"/>
</worksheet>
</file>

<file path=xl/worksheets/sheet20.xml><?xml version="1.0" encoding="utf-8"?>
<worksheet xmlns="http://schemas.openxmlformats.org/spreadsheetml/2006/main" xmlns:r="http://schemas.openxmlformats.org/officeDocument/2006/relationships">
  <dimension ref="A1:S48"/>
  <sheetViews>
    <sheetView zoomScalePageLayoutView="0" workbookViewId="0" topLeftCell="A1">
      <selection activeCell="B7" sqref="B7"/>
    </sheetView>
  </sheetViews>
  <sheetFormatPr defaultColWidth="9.00390625" defaultRowHeight="16.5"/>
  <cols>
    <col min="1" max="1" width="23.625" style="0" customWidth="1"/>
    <col min="2" max="2" width="26.625" style="0" customWidth="1"/>
    <col min="3" max="3" width="13.625" style="0" customWidth="1"/>
    <col min="4" max="4" width="7.625" style="29" customWidth="1"/>
    <col min="5" max="5" width="13.625" style="0" customWidth="1"/>
    <col min="6" max="6" width="7.625" style="29" customWidth="1"/>
    <col min="7" max="7" width="13.625" style="0" customWidth="1"/>
    <col min="8" max="8" width="8.625" style="29" customWidth="1"/>
    <col min="9" max="9" width="2.625" style="0" customWidth="1"/>
    <col min="10" max="19" width="13.625" style="0" customWidth="1"/>
  </cols>
  <sheetData>
    <row r="1" spans="1:19" ht="60" customHeight="1">
      <c r="A1" s="1"/>
      <c r="B1" s="1"/>
      <c r="C1" s="1"/>
      <c r="D1" s="23"/>
      <c r="E1" s="1"/>
      <c r="F1" s="23"/>
      <c r="G1" s="1"/>
      <c r="H1" s="23"/>
      <c r="I1" s="1"/>
      <c r="J1" s="1"/>
      <c r="K1" s="1"/>
      <c r="L1" s="1"/>
      <c r="M1" s="1"/>
      <c r="N1" s="1"/>
      <c r="O1" s="1"/>
      <c r="P1" s="1"/>
      <c r="Q1" s="1"/>
      <c r="R1" s="1"/>
      <c r="S1" s="1"/>
    </row>
    <row r="2" spans="1:19" ht="45.75" customHeight="1">
      <c r="A2" s="1"/>
      <c r="B2" s="2" t="s">
        <v>365</v>
      </c>
      <c r="C2" s="1"/>
      <c r="D2" s="23"/>
      <c r="E2" s="1"/>
      <c r="F2" s="23"/>
      <c r="G2" s="1"/>
      <c r="H2" s="23"/>
      <c r="I2" s="1"/>
      <c r="J2" s="1"/>
      <c r="K2" s="1"/>
      <c r="L2" s="1"/>
      <c r="M2" s="1"/>
      <c r="N2" s="1"/>
      <c r="O2" s="1"/>
      <c r="P2" s="1"/>
      <c r="Q2" s="1"/>
      <c r="R2" s="1"/>
      <c r="S2" s="1"/>
    </row>
    <row r="3" spans="1:19" ht="21.75" customHeight="1">
      <c r="A3" s="1"/>
      <c r="B3" s="13" t="s">
        <v>366</v>
      </c>
      <c r="C3" s="1"/>
      <c r="D3" s="23"/>
      <c r="E3" s="1"/>
      <c r="F3" s="23"/>
      <c r="G3" s="1"/>
      <c r="H3" s="23"/>
      <c r="I3" s="1"/>
      <c r="J3" s="1"/>
      <c r="K3" s="1"/>
      <c r="L3" s="1"/>
      <c r="M3" s="1"/>
      <c r="N3" s="1"/>
      <c r="O3" s="1"/>
      <c r="P3" s="1"/>
      <c r="Q3" s="1"/>
      <c r="R3" s="1"/>
      <c r="S3" s="1"/>
    </row>
    <row r="4" spans="1:19" ht="21.75" customHeight="1">
      <c r="A4" s="1"/>
      <c r="B4" s="13" t="s">
        <v>367</v>
      </c>
      <c r="C4" s="1"/>
      <c r="D4" s="23"/>
      <c r="E4" s="1"/>
      <c r="F4" s="23"/>
      <c r="G4" s="1"/>
      <c r="H4" s="23"/>
      <c r="I4" s="1"/>
      <c r="J4" s="1"/>
      <c r="K4" s="1"/>
      <c r="L4" s="1"/>
      <c r="M4" s="1"/>
      <c r="N4" s="1"/>
      <c r="O4" s="1"/>
      <c r="P4" s="1"/>
      <c r="Q4" s="1"/>
      <c r="R4" s="1"/>
      <c r="S4" s="1"/>
    </row>
    <row r="5" spans="1:19" ht="21.75" customHeight="1">
      <c r="A5" s="1"/>
      <c r="B5" s="13" t="s">
        <v>368</v>
      </c>
      <c r="C5" s="1"/>
      <c r="D5" s="23"/>
      <c r="E5" s="1"/>
      <c r="F5" s="23"/>
      <c r="G5" s="1"/>
      <c r="H5" s="23"/>
      <c r="I5" s="1"/>
      <c r="J5" s="1"/>
      <c r="K5" s="1"/>
      <c r="L5" s="1"/>
      <c r="M5" s="1"/>
      <c r="N5" s="1"/>
      <c r="O5" s="1"/>
      <c r="P5" s="1"/>
      <c r="Q5" s="1"/>
      <c r="R5" s="1"/>
      <c r="S5" s="1"/>
    </row>
    <row r="6" spans="1:19" ht="6" customHeight="1">
      <c r="A6" s="1"/>
      <c r="B6" s="1"/>
      <c r="C6" s="1"/>
      <c r="D6" s="23"/>
      <c r="E6" s="1"/>
      <c r="F6" s="23"/>
      <c r="G6" s="1"/>
      <c r="H6" s="23"/>
      <c r="I6" s="1"/>
      <c r="J6" s="1"/>
      <c r="K6" s="1"/>
      <c r="L6" s="1"/>
      <c r="M6" s="1"/>
      <c r="N6" s="1"/>
      <c r="O6" s="1"/>
      <c r="P6" s="1"/>
      <c r="Q6" s="1"/>
      <c r="R6" s="1"/>
      <c r="S6" s="1"/>
    </row>
    <row r="7" spans="1:19" ht="25.5" customHeight="1">
      <c r="A7" s="1"/>
      <c r="B7" s="2" t="s">
        <v>369</v>
      </c>
      <c r="C7" s="1"/>
      <c r="D7" s="23"/>
      <c r="E7" s="1"/>
      <c r="F7" s="23"/>
      <c r="G7" s="1"/>
      <c r="H7" s="23"/>
      <c r="I7" s="1"/>
      <c r="J7" s="1"/>
      <c r="K7" s="1"/>
      <c r="L7" s="1"/>
      <c r="M7" s="1"/>
      <c r="N7" s="1"/>
      <c r="O7" s="1"/>
      <c r="P7" s="1"/>
      <c r="Q7" s="1"/>
      <c r="R7" s="1"/>
      <c r="S7" s="1"/>
    </row>
    <row r="8" spans="1:19" ht="18" customHeight="1">
      <c r="A8" s="1"/>
      <c r="B8" s="1"/>
      <c r="C8" s="1"/>
      <c r="D8" s="23"/>
      <c r="E8" s="1"/>
      <c r="F8" s="23"/>
      <c r="G8" s="65" t="s">
        <v>2</v>
      </c>
      <c r="H8" s="65"/>
      <c r="I8" s="1"/>
      <c r="J8" s="1"/>
      <c r="K8" s="1"/>
      <c r="L8" s="1"/>
      <c r="M8" s="1"/>
      <c r="N8" s="1"/>
      <c r="O8" s="1"/>
      <c r="P8" s="1"/>
      <c r="Q8" s="1"/>
      <c r="R8" s="1"/>
      <c r="S8" s="1"/>
    </row>
    <row r="9" spans="1:19" ht="21.75" customHeight="1">
      <c r="A9" s="1"/>
      <c r="B9" s="66" t="s">
        <v>190</v>
      </c>
      <c r="C9" s="64" t="s">
        <v>3</v>
      </c>
      <c r="D9" s="64"/>
      <c r="E9" s="64" t="s">
        <v>4</v>
      </c>
      <c r="F9" s="64"/>
      <c r="G9" s="64" t="s">
        <v>5</v>
      </c>
      <c r="H9" s="64"/>
      <c r="I9" s="1"/>
      <c r="J9" s="1"/>
      <c r="K9" s="1"/>
      <c r="L9" s="1"/>
      <c r="M9" s="1"/>
      <c r="N9" s="1"/>
      <c r="O9" s="1"/>
      <c r="P9" s="1"/>
      <c r="Q9" s="1"/>
      <c r="R9" s="1"/>
      <c r="S9" s="1"/>
    </row>
    <row r="10" spans="1:19" ht="21.75" customHeight="1">
      <c r="A10" s="1"/>
      <c r="B10" s="66"/>
      <c r="C10" s="10" t="s">
        <v>7</v>
      </c>
      <c r="D10" s="24" t="s">
        <v>8</v>
      </c>
      <c r="E10" s="10" t="s">
        <v>7</v>
      </c>
      <c r="F10" s="24" t="s">
        <v>8</v>
      </c>
      <c r="G10" s="10" t="s">
        <v>7</v>
      </c>
      <c r="H10" s="24" t="s">
        <v>8</v>
      </c>
      <c r="I10" s="1"/>
      <c r="J10" s="1"/>
      <c r="K10" s="1"/>
      <c r="L10" s="1"/>
      <c r="M10" s="1"/>
      <c r="N10" s="1"/>
      <c r="O10" s="1"/>
      <c r="P10" s="1"/>
      <c r="Q10" s="1"/>
      <c r="R10" s="1"/>
      <c r="S10" s="1"/>
    </row>
    <row r="11" spans="1:19" ht="21.75" customHeight="1">
      <c r="A11" s="1"/>
      <c r="B11" s="9" t="s">
        <v>126</v>
      </c>
      <c r="C11" s="20">
        <v>19116</v>
      </c>
      <c r="D11" s="28">
        <v>0.7</v>
      </c>
      <c r="E11" s="20">
        <v>18750</v>
      </c>
      <c r="F11" s="28">
        <f aca="true" t="shared" si="0" ref="F11:F30">E11/2497828*100</f>
        <v>0.7506521666023441</v>
      </c>
      <c r="G11" s="20">
        <f aca="true" t="shared" si="1" ref="G11:G30">C11-E11</f>
        <v>366</v>
      </c>
      <c r="H11" s="28">
        <f aca="true" t="shared" si="2" ref="H11:H30">G11/E11*100</f>
        <v>1.952</v>
      </c>
      <c r="I11" s="1"/>
      <c r="J11" s="1"/>
      <c r="K11" s="1"/>
      <c r="L11" s="1"/>
      <c r="M11" s="1"/>
      <c r="N11" s="1"/>
      <c r="O11" s="1"/>
      <c r="P11" s="1"/>
      <c r="Q11" s="1"/>
      <c r="R11" s="1"/>
      <c r="S11" s="1"/>
    </row>
    <row r="12" spans="1:19" ht="21.75" customHeight="1">
      <c r="A12" s="1"/>
      <c r="B12" s="9" t="s">
        <v>127</v>
      </c>
      <c r="C12" s="20">
        <v>244517</v>
      </c>
      <c r="D12" s="28">
        <v>9</v>
      </c>
      <c r="E12" s="20">
        <v>236835</v>
      </c>
      <c r="F12" s="28">
        <f t="shared" si="0"/>
        <v>9.48163764678753</v>
      </c>
      <c r="G12" s="20">
        <f t="shared" si="1"/>
        <v>7682</v>
      </c>
      <c r="H12" s="28">
        <f t="shared" si="2"/>
        <v>3.2436084193636923</v>
      </c>
      <c r="I12" s="1"/>
      <c r="J12" s="1"/>
      <c r="K12" s="1"/>
      <c r="L12" s="1"/>
      <c r="M12" s="1"/>
      <c r="N12" s="1"/>
      <c r="O12" s="1"/>
      <c r="P12" s="1"/>
      <c r="Q12" s="1"/>
      <c r="R12" s="1"/>
      <c r="S12" s="1"/>
    </row>
    <row r="13" spans="1:19" ht="21.75" customHeight="1">
      <c r="A13" s="1"/>
      <c r="B13" s="9" t="s">
        <v>128</v>
      </c>
      <c r="C13" s="20">
        <v>133094</v>
      </c>
      <c r="D13" s="28">
        <v>4.9</v>
      </c>
      <c r="E13" s="20">
        <v>105033</v>
      </c>
      <c r="F13" s="28">
        <f t="shared" si="0"/>
        <v>4.204973280786347</v>
      </c>
      <c r="G13" s="20">
        <f t="shared" si="1"/>
        <v>28061</v>
      </c>
      <c r="H13" s="28">
        <f t="shared" si="2"/>
        <v>26.71636533280017</v>
      </c>
      <c r="I13" s="1"/>
      <c r="J13" s="1"/>
      <c r="K13" s="1"/>
      <c r="L13" s="1"/>
      <c r="M13" s="1"/>
      <c r="N13" s="1"/>
      <c r="O13" s="1"/>
      <c r="P13" s="1"/>
      <c r="Q13" s="1"/>
      <c r="R13" s="1"/>
      <c r="S13" s="1"/>
    </row>
    <row r="14" spans="1:19" ht="21.75" customHeight="1">
      <c r="A14" s="1"/>
      <c r="B14" s="9" t="s">
        <v>129</v>
      </c>
      <c r="C14" s="20">
        <v>10752</v>
      </c>
      <c r="D14" s="28">
        <v>0.4</v>
      </c>
      <c r="E14" s="20">
        <v>10505</v>
      </c>
      <c r="F14" s="28">
        <f t="shared" si="0"/>
        <v>0.42056538720840664</v>
      </c>
      <c r="G14" s="20">
        <f t="shared" si="1"/>
        <v>247</v>
      </c>
      <c r="H14" s="28">
        <f t="shared" si="2"/>
        <v>2.3512613041408854</v>
      </c>
      <c r="I14" s="1"/>
      <c r="J14" s="1"/>
      <c r="K14" s="1"/>
      <c r="L14" s="1"/>
      <c r="M14" s="1"/>
      <c r="N14" s="1"/>
      <c r="O14" s="1"/>
      <c r="P14" s="1"/>
      <c r="Q14" s="1"/>
      <c r="R14" s="1"/>
      <c r="S14" s="1"/>
    </row>
    <row r="15" spans="1:19" ht="21.75" customHeight="1">
      <c r="A15" s="1"/>
      <c r="B15" s="9" t="s">
        <v>130</v>
      </c>
      <c r="C15" s="20">
        <v>115612</v>
      </c>
      <c r="D15" s="28">
        <v>4.2</v>
      </c>
      <c r="E15" s="20">
        <v>110553</v>
      </c>
      <c r="F15" s="28">
        <f t="shared" si="0"/>
        <v>4.425965278634077</v>
      </c>
      <c r="G15" s="20">
        <f t="shared" si="1"/>
        <v>5059</v>
      </c>
      <c r="H15" s="28">
        <f t="shared" si="2"/>
        <v>4.576085678362415</v>
      </c>
      <c r="I15" s="1"/>
      <c r="J15" s="1"/>
      <c r="K15" s="1"/>
      <c r="L15" s="1"/>
      <c r="M15" s="1"/>
      <c r="N15" s="1"/>
      <c r="O15" s="1"/>
      <c r="P15" s="1"/>
      <c r="Q15" s="1"/>
      <c r="R15" s="1"/>
      <c r="S15" s="1"/>
    </row>
    <row r="16" spans="1:19" ht="21.75" customHeight="1">
      <c r="A16" s="1"/>
      <c r="B16" s="9" t="s">
        <v>131</v>
      </c>
      <c r="C16" s="20">
        <v>139630</v>
      </c>
      <c r="D16" s="28">
        <v>5.1</v>
      </c>
      <c r="E16" s="20">
        <v>131012</v>
      </c>
      <c r="F16" s="28">
        <f t="shared" si="0"/>
        <v>5.245036888048336</v>
      </c>
      <c r="G16" s="20">
        <f t="shared" si="1"/>
        <v>8618</v>
      </c>
      <c r="H16" s="28">
        <f t="shared" si="2"/>
        <v>6.578023387170641</v>
      </c>
      <c r="I16" s="1"/>
      <c r="J16" s="1"/>
      <c r="K16" s="1"/>
      <c r="L16" s="1"/>
      <c r="M16" s="1"/>
      <c r="N16" s="1"/>
      <c r="O16" s="1"/>
      <c r="P16" s="1"/>
      <c r="Q16" s="1"/>
      <c r="R16" s="1"/>
      <c r="S16" s="1"/>
    </row>
    <row r="17" spans="1:19" ht="21.75" customHeight="1">
      <c r="A17" s="1"/>
      <c r="B17" s="9" t="s">
        <v>132</v>
      </c>
      <c r="C17" s="20">
        <v>131518</v>
      </c>
      <c r="D17" s="28">
        <v>4.8</v>
      </c>
      <c r="E17" s="20">
        <v>123708</v>
      </c>
      <c r="F17" s="28">
        <f t="shared" si="0"/>
        <v>4.952622838722283</v>
      </c>
      <c r="G17" s="20">
        <f t="shared" si="1"/>
        <v>7810</v>
      </c>
      <c r="H17" s="28">
        <f t="shared" si="2"/>
        <v>6.313253791185695</v>
      </c>
      <c r="I17" s="1"/>
      <c r="J17" s="1"/>
      <c r="K17" s="1"/>
      <c r="L17" s="1"/>
      <c r="M17" s="1"/>
      <c r="N17" s="1"/>
      <c r="O17" s="1"/>
      <c r="P17" s="1"/>
      <c r="Q17" s="1"/>
      <c r="R17" s="1"/>
      <c r="S17" s="1"/>
    </row>
    <row r="18" spans="1:19" ht="21.75" customHeight="1">
      <c r="A18" s="1"/>
      <c r="B18" s="9" t="s">
        <v>133</v>
      </c>
      <c r="C18" s="20">
        <v>130713</v>
      </c>
      <c r="D18" s="28">
        <v>4.8</v>
      </c>
      <c r="E18" s="20">
        <v>123043</v>
      </c>
      <c r="F18" s="28">
        <f t="shared" si="0"/>
        <v>4.925999708546786</v>
      </c>
      <c r="G18" s="20">
        <f t="shared" si="1"/>
        <v>7670</v>
      </c>
      <c r="H18" s="28">
        <f t="shared" si="2"/>
        <v>6.233593134107589</v>
      </c>
      <c r="I18" s="1"/>
      <c r="J18" s="1"/>
      <c r="K18" s="1"/>
      <c r="L18" s="1"/>
      <c r="M18" s="1"/>
      <c r="N18" s="1"/>
      <c r="O18" s="1"/>
      <c r="P18" s="1"/>
      <c r="Q18" s="1"/>
      <c r="R18" s="1"/>
      <c r="S18" s="1"/>
    </row>
    <row r="19" spans="1:19" ht="21.75" customHeight="1">
      <c r="A19" s="1"/>
      <c r="B19" s="9" t="s">
        <v>134</v>
      </c>
      <c r="C19" s="20">
        <v>112822</v>
      </c>
      <c r="D19" s="28">
        <v>4.1</v>
      </c>
      <c r="E19" s="20">
        <v>104992</v>
      </c>
      <c r="F19" s="28">
        <f t="shared" si="0"/>
        <v>4.203331854715377</v>
      </c>
      <c r="G19" s="20">
        <f t="shared" si="1"/>
        <v>7830</v>
      </c>
      <c r="H19" s="28">
        <f t="shared" si="2"/>
        <v>7.457711063700091</v>
      </c>
      <c r="I19" s="1"/>
      <c r="J19" s="1"/>
      <c r="K19" s="1"/>
      <c r="L19" s="1"/>
      <c r="M19" s="1"/>
      <c r="N19" s="1"/>
      <c r="O19" s="1"/>
      <c r="P19" s="1"/>
      <c r="Q19" s="1"/>
      <c r="R19" s="1"/>
      <c r="S19" s="1"/>
    </row>
    <row r="20" spans="1:19" ht="21.75" customHeight="1">
      <c r="A20" s="1"/>
      <c r="B20" s="9" t="s">
        <v>135</v>
      </c>
      <c r="C20" s="20">
        <v>200527</v>
      </c>
      <c r="D20" s="28">
        <v>7.4</v>
      </c>
      <c r="E20" s="20">
        <v>176692</v>
      </c>
      <c r="F20" s="28">
        <f t="shared" si="0"/>
        <v>7.07382573980274</v>
      </c>
      <c r="G20" s="20">
        <f t="shared" si="1"/>
        <v>23835</v>
      </c>
      <c r="H20" s="28">
        <f t="shared" si="2"/>
        <v>13.489575079799879</v>
      </c>
      <c r="I20" s="1"/>
      <c r="J20" s="1"/>
      <c r="K20" s="1"/>
      <c r="L20" s="1"/>
      <c r="M20" s="1"/>
      <c r="N20" s="1"/>
      <c r="O20" s="1"/>
      <c r="P20" s="1"/>
      <c r="Q20" s="1"/>
      <c r="R20" s="1"/>
      <c r="S20" s="1"/>
    </row>
    <row r="21" spans="1:19" ht="21.75" customHeight="1">
      <c r="A21" s="1"/>
      <c r="B21" s="9" t="s">
        <v>136</v>
      </c>
      <c r="C21" s="20">
        <v>127849</v>
      </c>
      <c r="D21" s="28">
        <v>4.7</v>
      </c>
      <c r="E21" s="20">
        <v>102356</v>
      </c>
      <c r="F21" s="28">
        <f t="shared" si="0"/>
        <v>4.097800168786642</v>
      </c>
      <c r="G21" s="20">
        <f t="shared" si="1"/>
        <v>25493</v>
      </c>
      <c r="H21" s="28">
        <f t="shared" si="2"/>
        <v>24.906209699480243</v>
      </c>
      <c r="I21" s="1"/>
      <c r="J21" s="1"/>
      <c r="K21" s="1"/>
      <c r="L21" s="1"/>
      <c r="M21" s="1"/>
      <c r="N21" s="1"/>
      <c r="O21" s="1"/>
      <c r="P21" s="1"/>
      <c r="Q21" s="1"/>
      <c r="R21" s="1"/>
      <c r="S21" s="1"/>
    </row>
    <row r="22" spans="1:19" ht="21.75" customHeight="1">
      <c r="A22" s="1"/>
      <c r="B22" s="9" t="s">
        <v>137</v>
      </c>
      <c r="C22" s="20">
        <v>96683</v>
      </c>
      <c r="D22" s="28">
        <v>3.5</v>
      </c>
      <c r="E22" s="20">
        <v>97579</v>
      </c>
      <c r="F22" s="28">
        <f t="shared" si="0"/>
        <v>3.9065540141274737</v>
      </c>
      <c r="G22" s="20">
        <f t="shared" si="1"/>
        <v>-896</v>
      </c>
      <c r="H22" s="28">
        <f t="shared" si="2"/>
        <v>-0.9182303569415551</v>
      </c>
      <c r="I22" s="1"/>
      <c r="J22" s="1"/>
      <c r="K22" s="1"/>
      <c r="L22" s="1"/>
      <c r="M22" s="1"/>
      <c r="N22" s="1"/>
      <c r="O22" s="1"/>
      <c r="P22" s="1"/>
      <c r="Q22" s="1"/>
      <c r="R22" s="1"/>
      <c r="S22" s="1"/>
    </row>
    <row r="23" spans="1:19" ht="21.75" customHeight="1">
      <c r="A23" s="1"/>
      <c r="B23" s="9" t="s">
        <v>138</v>
      </c>
      <c r="C23" s="20">
        <v>98050</v>
      </c>
      <c r="D23" s="28">
        <v>3.6</v>
      </c>
      <c r="E23" s="20">
        <v>92594</v>
      </c>
      <c r="F23" s="28">
        <f t="shared" si="0"/>
        <v>3.706980624766797</v>
      </c>
      <c r="G23" s="20">
        <f t="shared" si="1"/>
        <v>5456</v>
      </c>
      <c r="H23" s="28">
        <f t="shared" si="2"/>
        <v>5.892390435665378</v>
      </c>
      <c r="I23" s="1"/>
      <c r="J23" s="1"/>
      <c r="K23" s="1"/>
      <c r="L23" s="1"/>
      <c r="M23" s="1"/>
      <c r="N23" s="1"/>
      <c r="O23" s="1"/>
      <c r="P23" s="1"/>
      <c r="Q23" s="1"/>
      <c r="R23" s="1"/>
      <c r="S23" s="1"/>
    </row>
    <row r="24" spans="1:19" ht="21.75" customHeight="1">
      <c r="A24" s="1"/>
      <c r="B24" s="9" t="s">
        <v>139</v>
      </c>
      <c r="C24" s="20">
        <v>28583</v>
      </c>
      <c r="D24" s="28">
        <v>1</v>
      </c>
      <c r="E24" s="20">
        <v>25097</v>
      </c>
      <c r="F24" s="28">
        <f t="shared" si="0"/>
        <v>1.0047529293450148</v>
      </c>
      <c r="G24" s="20">
        <f t="shared" si="1"/>
        <v>3486</v>
      </c>
      <c r="H24" s="28">
        <f t="shared" si="2"/>
        <v>13.890106387217596</v>
      </c>
      <c r="I24" s="1"/>
      <c r="J24" s="1"/>
      <c r="K24" s="1"/>
      <c r="L24" s="1"/>
      <c r="M24" s="1"/>
      <c r="N24" s="1"/>
      <c r="O24" s="1"/>
      <c r="P24" s="1"/>
      <c r="Q24" s="1"/>
      <c r="R24" s="1"/>
      <c r="S24" s="1"/>
    </row>
    <row r="25" spans="1:19" ht="21.75" customHeight="1">
      <c r="A25" s="1"/>
      <c r="B25" s="9" t="s">
        <v>140</v>
      </c>
      <c r="C25" s="20">
        <v>28952</v>
      </c>
      <c r="D25" s="28">
        <v>1.1</v>
      </c>
      <c r="E25" s="20">
        <v>26436</v>
      </c>
      <c r="F25" s="28">
        <f t="shared" si="0"/>
        <v>1.0583595027359771</v>
      </c>
      <c r="G25" s="20">
        <f t="shared" si="1"/>
        <v>2516</v>
      </c>
      <c r="H25" s="28">
        <f t="shared" si="2"/>
        <v>9.51732486003934</v>
      </c>
      <c r="I25" s="1"/>
      <c r="J25" s="1"/>
      <c r="K25" s="1"/>
      <c r="L25" s="1"/>
      <c r="M25" s="1"/>
      <c r="N25" s="1"/>
      <c r="O25" s="1"/>
      <c r="P25" s="1"/>
      <c r="Q25" s="1"/>
      <c r="R25" s="1"/>
      <c r="S25" s="1"/>
    </row>
    <row r="26" spans="1:19" ht="21.75" customHeight="1">
      <c r="A26" s="1"/>
      <c r="B26" s="9" t="s">
        <v>141</v>
      </c>
      <c r="C26" s="20">
        <v>46246</v>
      </c>
      <c r="D26" s="28">
        <v>1.7</v>
      </c>
      <c r="E26" s="20">
        <v>44568</v>
      </c>
      <c r="F26" s="28">
        <f t="shared" si="0"/>
        <v>1.7842701739271076</v>
      </c>
      <c r="G26" s="20">
        <f t="shared" si="1"/>
        <v>1678</v>
      </c>
      <c r="H26" s="28">
        <f t="shared" si="2"/>
        <v>3.765033207682642</v>
      </c>
      <c r="I26" s="1"/>
      <c r="J26" s="1"/>
      <c r="K26" s="1"/>
      <c r="L26" s="1"/>
      <c r="M26" s="1"/>
      <c r="N26" s="1"/>
      <c r="O26" s="1"/>
      <c r="P26" s="1"/>
      <c r="Q26" s="1"/>
      <c r="R26" s="1"/>
      <c r="S26" s="1"/>
    </row>
    <row r="27" spans="1:19" ht="21.75" customHeight="1">
      <c r="A27" s="1"/>
      <c r="B27" s="9" t="s">
        <v>142</v>
      </c>
      <c r="C27" s="20">
        <v>88529</v>
      </c>
      <c r="D27" s="28">
        <v>3.2</v>
      </c>
      <c r="E27" s="20">
        <v>79213</v>
      </c>
      <c r="F27" s="28">
        <f t="shared" si="0"/>
        <v>3.1712752038971463</v>
      </c>
      <c r="G27" s="20">
        <f t="shared" si="1"/>
        <v>9316</v>
      </c>
      <c r="H27" s="28">
        <f t="shared" si="2"/>
        <v>11.760695845378915</v>
      </c>
      <c r="I27" s="1"/>
      <c r="J27" s="1"/>
      <c r="K27" s="1"/>
      <c r="L27" s="1"/>
      <c r="M27" s="1"/>
      <c r="N27" s="1"/>
      <c r="O27" s="1"/>
      <c r="P27" s="1"/>
      <c r="Q27" s="1"/>
      <c r="R27" s="1"/>
      <c r="S27" s="1"/>
    </row>
    <row r="28" spans="1:19" ht="21.75" customHeight="1">
      <c r="A28" s="1"/>
      <c r="B28" s="9" t="s">
        <v>143</v>
      </c>
      <c r="C28" s="20">
        <v>82713</v>
      </c>
      <c r="D28" s="28">
        <v>3</v>
      </c>
      <c r="E28" s="20">
        <v>75325</v>
      </c>
      <c r="F28" s="28">
        <f t="shared" si="0"/>
        <v>3.015619970630484</v>
      </c>
      <c r="G28" s="20">
        <f t="shared" si="1"/>
        <v>7388</v>
      </c>
      <c r="H28" s="28">
        <f t="shared" si="2"/>
        <v>9.808164619980086</v>
      </c>
      <c r="I28" s="1"/>
      <c r="J28" s="1"/>
      <c r="K28" s="1"/>
      <c r="L28" s="1"/>
      <c r="M28" s="1"/>
      <c r="N28" s="1"/>
      <c r="O28" s="1"/>
      <c r="P28" s="1"/>
      <c r="Q28" s="1"/>
      <c r="R28" s="1"/>
      <c r="S28" s="1"/>
    </row>
    <row r="29" spans="1:19" ht="21.75" customHeight="1">
      <c r="A29" s="1"/>
      <c r="B29" s="9" t="s">
        <v>144</v>
      </c>
      <c r="C29" s="20">
        <v>18320</v>
      </c>
      <c r="D29" s="28">
        <v>0.7</v>
      </c>
      <c r="E29" s="20">
        <v>15486</v>
      </c>
      <c r="F29" s="28">
        <f t="shared" si="0"/>
        <v>0.619978637440208</v>
      </c>
      <c r="G29" s="20">
        <f t="shared" si="1"/>
        <v>2834</v>
      </c>
      <c r="H29" s="28">
        <f t="shared" si="2"/>
        <v>18.300400361616944</v>
      </c>
      <c r="I29" s="1"/>
      <c r="J29" s="1"/>
      <c r="K29" s="1"/>
      <c r="L29" s="1"/>
      <c r="M29" s="1"/>
      <c r="N29" s="1"/>
      <c r="O29" s="1"/>
      <c r="P29" s="1"/>
      <c r="Q29" s="1"/>
      <c r="R29" s="1"/>
      <c r="S29" s="1"/>
    </row>
    <row r="30" spans="1:19" ht="21.75" customHeight="1">
      <c r="A30" s="1"/>
      <c r="B30" s="9" t="s">
        <v>145</v>
      </c>
      <c r="C30" s="20">
        <v>73423</v>
      </c>
      <c r="D30" s="28">
        <v>2.7</v>
      </c>
      <c r="E30" s="20">
        <v>68761</v>
      </c>
      <c r="F30" s="28">
        <f t="shared" si="0"/>
        <v>2.7528316601463354</v>
      </c>
      <c r="G30" s="20">
        <f t="shared" si="1"/>
        <v>4662</v>
      </c>
      <c r="H30" s="28">
        <f t="shared" si="2"/>
        <v>6.780006108113611</v>
      </c>
      <c r="I30" s="1"/>
      <c r="J30" s="1"/>
      <c r="K30" s="1"/>
      <c r="L30" s="1"/>
      <c r="M30" s="1"/>
      <c r="N30" s="1"/>
      <c r="O30" s="1"/>
      <c r="P30" s="1"/>
      <c r="Q30" s="1"/>
      <c r="R30" s="1"/>
      <c r="S30" s="1"/>
    </row>
    <row r="31" spans="1:19" ht="21.75" customHeight="1">
      <c r="A31" s="1"/>
      <c r="B31" s="1"/>
      <c r="C31" s="1"/>
      <c r="D31" s="23"/>
      <c r="E31" s="1"/>
      <c r="F31" s="23"/>
      <c r="G31" s="1"/>
      <c r="H31" s="23"/>
      <c r="I31" s="1"/>
      <c r="J31" s="1"/>
      <c r="K31" s="1"/>
      <c r="L31" s="1"/>
      <c r="M31" s="1"/>
      <c r="N31" s="1"/>
      <c r="O31" s="1"/>
      <c r="P31" s="1"/>
      <c r="Q31" s="1"/>
      <c r="R31" s="1"/>
      <c r="S31" s="1"/>
    </row>
    <row r="32" spans="1:19" ht="21.75" customHeight="1">
      <c r="A32" s="1"/>
      <c r="B32" s="1"/>
      <c r="C32" s="31"/>
      <c r="D32" s="23"/>
      <c r="E32" s="31"/>
      <c r="F32" s="23"/>
      <c r="G32" s="31"/>
      <c r="H32" s="23"/>
      <c r="I32" s="1"/>
      <c r="J32" s="1"/>
      <c r="K32" s="1"/>
      <c r="L32" s="1"/>
      <c r="M32" s="1"/>
      <c r="N32" s="1"/>
      <c r="O32" s="1"/>
      <c r="P32" s="1"/>
      <c r="Q32" s="1"/>
      <c r="R32" s="1"/>
      <c r="S32" s="1"/>
    </row>
    <row r="33" spans="1:19" ht="21.75" customHeight="1">
      <c r="A33" s="1"/>
      <c r="B33" s="1"/>
      <c r="C33" s="1"/>
      <c r="D33" s="23"/>
      <c r="E33" s="1"/>
      <c r="F33" s="23"/>
      <c r="G33" s="1"/>
      <c r="H33" s="23"/>
      <c r="I33" s="1"/>
      <c r="J33" s="1"/>
      <c r="K33" s="1"/>
      <c r="L33" s="1"/>
      <c r="M33" s="1"/>
      <c r="N33" s="1"/>
      <c r="O33" s="1"/>
      <c r="P33" s="1"/>
      <c r="Q33" s="1"/>
      <c r="R33" s="1"/>
      <c r="S33" s="1"/>
    </row>
    <row r="34" spans="1:19" ht="21.75" customHeight="1">
      <c r="A34" s="1"/>
      <c r="B34" s="1"/>
      <c r="C34" s="1"/>
      <c r="D34" s="23"/>
      <c r="E34" s="1"/>
      <c r="F34" s="23"/>
      <c r="G34" s="1"/>
      <c r="H34" s="23"/>
      <c r="I34" s="1"/>
      <c r="J34" s="1"/>
      <c r="K34" s="1"/>
      <c r="L34" s="1"/>
      <c r="M34" s="1"/>
      <c r="N34" s="1"/>
      <c r="O34" s="1"/>
      <c r="P34" s="1"/>
      <c r="Q34" s="1"/>
      <c r="R34" s="1"/>
      <c r="S34" s="1"/>
    </row>
    <row r="35" spans="1:19" ht="21.75" customHeight="1">
      <c r="A35" s="1"/>
      <c r="B35" s="1"/>
      <c r="C35" s="1"/>
      <c r="D35" s="23"/>
      <c r="E35" s="1"/>
      <c r="F35" s="23"/>
      <c r="G35" s="1"/>
      <c r="H35" s="23"/>
      <c r="I35" s="1"/>
      <c r="J35" s="1"/>
      <c r="K35" s="1"/>
      <c r="L35" s="1"/>
      <c r="M35" s="1"/>
      <c r="N35" s="1"/>
      <c r="O35" s="1"/>
      <c r="P35" s="1"/>
      <c r="Q35" s="1"/>
      <c r="R35" s="1"/>
      <c r="S35" s="1"/>
    </row>
    <row r="36" spans="1:19" ht="21.75" customHeight="1">
      <c r="A36" s="1"/>
      <c r="B36" s="1"/>
      <c r="C36" s="1"/>
      <c r="D36" s="23"/>
      <c r="E36" s="1"/>
      <c r="F36" s="23"/>
      <c r="G36" s="1"/>
      <c r="H36" s="23"/>
      <c r="I36" s="1"/>
      <c r="J36" s="1"/>
      <c r="K36" s="1"/>
      <c r="L36" s="1"/>
      <c r="M36" s="1"/>
      <c r="N36" s="1"/>
      <c r="O36" s="1"/>
      <c r="P36" s="1"/>
      <c r="Q36" s="1"/>
      <c r="R36" s="1"/>
      <c r="S36" s="1"/>
    </row>
    <row r="37" spans="1:19" ht="21.75" customHeight="1">
      <c r="A37" s="1"/>
      <c r="B37" s="1"/>
      <c r="C37" s="1"/>
      <c r="D37" s="23"/>
      <c r="E37" s="1"/>
      <c r="F37" s="23"/>
      <c r="G37" s="1"/>
      <c r="H37" s="23"/>
      <c r="I37" s="1"/>
      <c r="J37" s="1"/>
      <c r="K37" s="1"/>
      <c r="L37" s="1"/>
      <c r="M37" s="1"/>
      <c r="N37" s="1"/>
      <c r="O37" s="1"/>
      <c r="P37" s="1"/>
      <c r="Q37" s="1"/>
      <c r="R37" s="1"/>
      <c r="S37" s="1"/>
    </row>
    <row r="38" spans="1:19" ht="21.75" customHeight="1">
      <c r="A38" s="1"/>
      <c r="B38" s="1"/>
      <c r="C38" s="1"/>
      <c r="D38" s="23"/>
      <c r="E38" s="1"/>
      <c r="F38" s="23"/>
      <c r="G38" s="1"/>
      <c r="H38" s="23"/>
      <c r="I38" s="1"/>
      <c r="J38" s="1"/>
      <c r="K38" s="1"/>
      <c r="L38" s="1"/>
      <c r="M38" s="1"/>
      <c r="N38" s="1"/>
      <c r="O38" s="1"/>
      <c r="P38" s="1"/>
      <c r="Q38" s="1"/>
      <c r="R38" s="1"/>
      <c r="S38" s="1"/>
    </row>
    <row r="39" spans="1:19" ht="21.75" customHeight="1">
      <c r="A39" s="1"/>
      <c r="B39" s="1"/>
      <c r="C39" s="1"/>
      <c r="D39" s="23"/>
      <c r="E39" s="1"/>
      <c r="F39" s="23"/>
      <c r="G39" s="1"/>
      <c r="H39" s="23"/>
      <c r="I39" s="1"/>
      <c r="J39" s="1"/>
      <c r="K39" s="1"/>
      <c r="L39" s="1"/>
      <c r="M39" s="1"/>
      <c r="N39" s="1"/>
      <c r="O39" s="1"/>
      <c r="P39" s="1"/>
      <c r="Q39" s="1"/>
      <c r="R39" s="1"/>
      <c r="S39" s="1"/>
    </row>
    <row r="40" spans="1:19" ht="21.75" customHeight="1">
      <c r="A40" s="1"/>
      <c r="B40" s="1"/>
      <c r="C40" s="1"/>
      <c r="D40" s="23"/>
      <c r="E40" s="1"/>
      <c r="F40" s="23"/>
      <c r="G40" s="1"/>
      <c r="H40" s="23"/>
      <c r="I40" s="1"/>
      <c r="J40" s="1"/>
      <c r="K40" s="1"/>
      <c r="L40" s="1"/>
      <c r="M40" s="1"/>
      <c r="N40" s="1"/>
      <c r="O40" s="1"/>
      <c r="P40" s="1"/>
      <c r="Q40" s="1"/>
      <c r="R40" s="1"/>
      <c r="S40" s="1"/>
    </row>
    <row r="41" spans="1:19" ht="21.75" customHeight="1">
      <c r="A41" s="1"/>
      <c r="B41" s="1"/>
      <c r="C41" s="1"/>
      <c r="D41" s="23"/>
      <c r="E41" s="1"/>
      <c r="F41" s="23"/>
      <c r="G41" s="1"/>
      <c r="H41" s="23"/>
      <c r="I41" s="1"/>
      <c r="J41" s="1"/>
      <c r="K41" s="1"/>
      <c r="L41" s="1"/>
      <c r="M41" s="1"/>
      <c r="N41" s="1"/>
      <c r="O41" s="1"/>
      <c r="P41" s="1"/>
      <c r="Q41" s="1"/>
      <c r="R41" s="1"/>
      <c r="S41" s="1"/>
    </row>
    <row r="42" spans="1:19" ht="21.75" customHeight="1">
      <c r="A42" s="1"/>
      <c r="B42" s="1"/>
      <c r="C42" s="1"/>
      <c r="D42" s="23"/>
      <c r="E42" s="1"/>
      <c r="F42" s="23"/>
      <c r="G42" s="1"/>
      <c r="H42" s="23"/>
      <c r="I42" s="1"/>
      <c r="J42" s="1"/>
      <c r="K42" s="1"/>
      <c r="L42" s="1"/>
      <c r="M42" s="1"/>
      <c r="N42" s="1"/>
      <c r="O42" s="1"/>
      <c r="P42" s="1"/>
      <c r="Q42" s="1"/>
      <c r="R42" s="1"/>
      <c r="S42" s="1"/>
    </row>
    <row r="43" spans="1:19" ht="21.75" customHeight="1">
      <c r="A43" s="1"/>
      <c r="B43" s="1"/>
      <c r="C43" s="1"/>
      <c r="D43" s="23"/>
      <c r="E43" s="1"/>
      <c r="F43" s="23"/>
      <c r="G43" s="1"/>
      <c r="H43" s="23"/>
      <c r="I43" s="1"/>
      <c r="J43" s="1"/>
      <c r="K43" s="1"/>
      <c r="L43" s="1"/>
      <c r="M43" s="1"/>
      <c r="N43" s="1"/>
      <c r="O43" s="1"/>
      <c r="P43" s="1"/>
      <c r="Q43" s="1"/>
      <c r="R43" s="1"/>
      <c r="S43" s="1"/>
    </row>
    <row r="44" spans="1:19" ht="21.75" customHeight="1">
      <c r="A44" s="1"/>
      <c r="B44" s="1"/>
      <c r="C44" s="1"/>
      <c r="D44" s="23"/>
      <c r="E44" s="1"/>
      <c r="F44" s="23"/>
      <c r="G44" s="1"/>
      <c r="H44" s="23"/>
      <c r="I44" s="1"/>
      <c r="J44" s="1"/>
      <c r="K44" s="1"/>
      <c r="L44" s="1"/>
      <c r="M44" s="1"/>
      <c r="N44" s="1"/>
      <c r="O44" s="1"/>
      <c r="P44" s="1"/>
      <c r="Q44" s="1"/>
      <c r="R44" s="1"/>
      <c r="S44" s="1"/>
    </row>
    <row r="45" spans="1:19" ht="21.75" customHeight="1">
      <c r="A45" s="1"/>
      <c r="B45" s="1"/>
      <c r="C45" s="1"/>
      <c r="D45" s="23"/>
      <c r="E45" s="1"/>
      <c r="F45" s="23"/>
      <c r="G45" s="1"/>
      <c r="H45" s="23"/>
      <c r="I45" s="1"/>
      <c r="J45" s="1"/>
      <c r="K45" s="1"/>
      <c r="L45" s="1"/>
      <c r="M45" s="1"/>
      <c r="N45" s="1"/>
      <c r="O45" s="1"/>
      <c r="P45" s="1"/>
      <c r="Q45" s="1"/>
      <c r="R45" s="1"/>
      <c r="S45" s="1"/>
    </row>
    <row r="46" spans="1:19" ht="21.75" customHeight="1">
      <c r="A46" s="1"/>
      <c r="B46" s="1"/>
      <c r="C46" s="1"/>
      <c r="D46" s="23"/>
      <c r="E46" s="1"/>
      <c r="F46" s="23"/>
      <c r="G46" s="1"/>
      <c r="H46" s="23"/>
      <c r="I46" s="1"/>
      <c r="J46" s="1"/>
      <c r="K46" s="1"/>
      <c r="L46" s="1"/>
      <c r="M46" s="1"/>
      <c r="N46" s="1"/>
      <c r="O46" s="1"/>
      <c r="P46" s="1"/>
      <c r="Q46" s="1"/>
      <c r="R46" s="1"/>
      <c r="S46" s="1"/>
    </row>
    <row r="47" spans="1:19" ht="21.75" customHeight="1">
      <c r="A47" s="1"/>
      <c r="B47" s="1"/>
      <c r="C47" s="1"/>
      <c r="D47" s="23"/>
      <c r="E47" s="1"/>
      <c r="F47" s="23"/>
      <c r="G47" s="1"/>
      <c r="H47" s="23"/>
      <c r="I47" s="1"/>
      <c r="J47" s="1"/>
      <c r="K47" s="1"/>
      <c r="L47" s="1"/>
      <c r="M47" s="1"/>
      <c r="N47" s="1"/>
      <c r="O47" s="1"/>
      <c r="P47" s="1"/>
      <c r="Q47" s="1"/>
      <c r="R47" s="1"/>
      <c r="S47" s="1"/>
    </row>
    <row r="48" spans="1:19" ht="21.75" customHeight="1">
      <c r="A48" s="1"/>
      <c r="B48" s="1"/>
      <c r="C48" s="1"/>
      <c r="D48" s="23"/>
      <c r="E48" s="1"/>
      <c r="F48" s="23"/>
      <c r="G48" s="1"/>
      <c r="H48" s="23"/>
      <c r="I48" s="1"/>
      <c r="J48" s="1"/>
      <c r="K48" s="1"/>
      <c r="L48" s="1"/>
      <c r="M48" s="1"/>
      <c r="N48" s="1"/>
      <c r="O48" s="1"/>
      <c r="P48" s="1"/>
      <c r="Q48" s="1"/>
      <c r="R48" s="1"/>
      <c r="S48" s="1"/>
    </row>
  </sheetData>
  <sheetProtection/>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1.xml><?xml version="1.0" encoding="utf-8"?>
<worksheet xmlns="http://schemas.openxmlformats.org/spreadsheetml/2006/main" xmlns:r="http://schemas.openxmlformats.org/officeDocument/2006/relationships">
  <dimension ref="A1:S46"/>
  <sheetViews>
    <sheetView zoomScalePageLayoutView="0" workbookViewId="0" topLeftCell="A1">
      <selection activeCell="B7" sqref="B7"/>
    </sheetView>
  </sheetViews>
  <sheetFormatPr defaultColWidth="9.00390625" defaultRowHeight="16.5"/>
  <cols>
    <col min="1" max="1" width="23.625" style="0" customWidth="1"/>
    <col min="2" max="2" width="26.625" style="0" customWidth="1"/>
    <col min="3" max="3" width="13.625" style="0" customWidth="1"/>
    <col min="4" max="4" width="7.625" style="29" customWidth="1"/>
    <col min="5" max="5" width="13.625" style="0" customWidth="1"/>
    <col min="6" max="6" width="7.625" style="29" customWidth="1"/>
    <col min="7" max="7" width="13.625" style="0" customWidth="1"/>
    <col min="8" max="8" width="8.625" style="29" customWidth="1"/>
    <col min="9" max="9" width="2.625" style="0" customWidth="1"/>
    <col min="10" max="19" width="13.625" style="0" customWidth="1"/>
  </cols>
  <sheetData>
    <row r="1" spans="1:19" ht="60" customHeight="1">
      <c r="A1" s="1"/>
      <c r="B1" s="1"/>
      <c r="C1" s="1"/>
      <c r="D1" s="23"/>
      <c r="E1" s="1"/>
      <c r="F1" s="23"/>
      <c r="G1" s="1"/>
      <c r="H1" s="23"/>
      <c r="I1" s="1"/>
      <c r="J1" s="1"/>
      <c r="K1" s="1"/>
      <c r="L1" s="1"/>
      <c r="M1" s="1"/>
      <c r="N1" s="1"/>
      <c r="O1" s="1"/>
      <c r="P1" s="1"/>
      <c r="Q1" s="1"/>
      <c r="R1" s="1"/>
      <c r="S1" s="1"/>
    </row>
    <row r="2" spans="1:19" ht="6" customHeight="1">
      <c r="A2" s="1"/>
      <c r="B2" s="1"/>
      <c r="C2" s="1"/>
      <c r="D2" s="23"/>
      <c r="E2" s="1"/>
      <c r="F2" s="23"/>
      <c r="G2" s="1"/>
      <c r="H2" s="23"/>
      <c r="I2" s="1"/>
      <c r="J2" s="1"/>
      <c r="K2" s="1"/>
      <c r="L2" s="1"/>
      <c r="M2" s="1"/>
      <c r="N2" s="1"/>
      <c r="O2" s="1"/>
      <c r="P2" s="1"/>
      <c r="Q2" s="1"/>
      <c r="R2" s="1"/>
      <c r="S2" s="1"/>
    </row>
    <row r="3" spans="1:19" ht="25.5" customHeight="1">
      <c r="A3" s="1"/>
      <c r="B3" s="2" t="s">
        <v>369</v>
      </c>
      <c r="C3" s="1"/>
      <c r="D3" s="23"/>
      <c r="E3" s="1"/>
      <c r="F3" s="23"/>
      <c r="G3" s="1"/>
      <c r="H3" s="23"/>
      <c r="I3" s="1"/>
      <c r="J3" s="1"/>
      <c r="K3" s="1"/>
      <c r="L3" s="1"/>
      <c r="M3" s="1"/>
      <c r="N3" s="1"/>
      <c r="O3" s="1"/>
      <c r="P3" s="1"/>
      <c r="Q3" s="1"/>
      <c r="R3" s="1"/>
      <c r="S3" s="1"/>
    </row>
    <row r="4" spans="1:19" ht="18" customHeight="1">
      <c r="A4" s="1"/>
      <c r="B4" s="1"/>
      <c r="C4" s="1"/>
      <c r="D4" s="23"/>
      <c r="E4" s="1"/>
      <c r="F4" s="23"/>
      <c r="G4" s="65" t="s">
        <v>2</v>
      </c>
      <c r="H4" s="65"/>
      <c r="I4" s="1"/>
      <c r="J4" s="1"/>
      <c r="K4" s="1"/>
      <c r="L4" s="1"/>
      <c r="M4" s="1"/>
      <c r="N4" s="1"/>
      <c r="O4" s="1"/>
      <c r="P4" s="1"/>
      <c r="Q4" s="1"/>
      <c r="R4" s="1"/>
      <c r="S4" s="1"/>
    </row>
    <row r="5" spans="1:19" ht="21.75" customHeight="1">
      <c r="A5" s="1"/>
      <c r="B5" s="66" t="s">
        <v>190</v>
      </c>
      <c r="C5" s="64" t="s">
        <v>3</v>
      </c>
      <c r="D5" s="64"/>
      <c r="E5" s="64" t="s">
        <v>4</v>
      </c>
      <c r="F5" s="64"/>
      <c r="G5" s="64" t="s">
        <v>5</v>
      </c>
      <c r="H5" s="64"/>
      <c r="I5" s="1"/>
      <c r="J5" s="1"/>
      <c r="K5" s="1"/>
      <c r="L5" s="1"/>
      <c r="M5" s="1"/>
      <c r="N5" s="1"/>
      <c r="O5" s="1"/>
      <c r="P5" s="1"/>
      <c r="Q5" s="1"/>
      <c r="R5" s="1"/>
      <c r="S5" s="1"/>
    </row>
    <row r="6" spans="1:19" ht="21.75" customHeight="1">
      <c r="A6" s="1"/>
      <c r="B6" s="66"/>
      <c r="C6" s="10" t="s">
        <v>7</v>
      </c>
      <c r="D6" s="24" t="s">
        <v>8</v>
      </c>
      <c r="E6" s="10" t="s">
        <v>7</v>
      </c>
      <c r="F6" s="24" t="s">
        <v>8</v>
      </c>
      <c r="G6" s="10" t="s">
        <v>7</v>
      </c>
      <c r="H6" s="24" t="s">
        <v>8</v>
      </c>
      <c r="I6" s="1"/>
      <c r="J6" s="1"/>
      <c r="K6" s="1"/>
      <c r="L6" s="1"/>
      <c r="M6" s="1"/>
      <c r="N6" s="1"/>
      <c r="O6" s="1"/>
      <c r="P6" s="1"/>
      <c r="Q6" s="1"/>
      <c r="R6" s="1"/>
      <c r="S6" s="1"/>
    </row>
    <row r="7" spans="1:19" ht="21.75" customHeight="1">
      <c r="A7" s="1"/>
      <c r="B7" s="9" t="s">
        <v>146</v>
      </c>
      <c r="C7" s="20">
        <v>29512</v>
      </c>
      <c r="D7" s="28">
        <v>1.1</v>
      </c>
      <c r="E7" s="20">
        <v>26536</v>
      </c>
      <c r="F7" s="28">
        <f aca="true" t="shared" si="0" ref="F7:F26">E7/$E$28*100</f>
        <v>1.062362980957856</v>
      </c>
      <c r="G7" s="20">
        <f aca="true" t="shared" si="1" ref="G7:G26">C7-E7</f>
        <v>2976</v>
      </c>
      <c r="H7" s="28">
        <f aca="true" t="shared" si="2" ref="H7:H26">G7/E7*100</f>
        <v>11.214953271028037</v>
      </c>
      <c r="I7" s="1"/>
      <c r="J7" s="1"/>
      <c r="K7" s="1"/>
      <c r="L7" s="1"/>
      <c r="M7" s="1"/>
      <c r="N7" s="1"/>
      <c r="O7" s="1"/>
      <c r="P7" s="1"/>
      <c r="Q7" s="1"/>
      <c r="R7" s="1"/>
      <c r="S7" s="1"/>
    </row>
    <row r="8" spans="1:19" ht="21.75" customHeight="1">
      <c r="A8" s="1"/>
      <c r="B8" s="9" t="s">
        <v>147</v>
      </c>
      <c r="C8" s="20">
        <v>17692</v>
      </c>
      <c r="D8" s="28">
        <v>0.6</v>
      </c>
      <c r="E8" s="20">
        <v>17072</v>
      </c>
      <c r="F8" s="28">
        <f t="shared" si="0"/>
        <v>0.6834738020392117</v>
      </c>
      <c r="G8" s="20">
        <f t="shared" si="1"/>
        <v>620</v>
      </c>
      <c r="H8" s="28">
        <f t="shared" si="2"/>
        <v>3.6316776007497658</v>
      </c>
      <c r="I8" s="1"/>
      <c r="J8" s="1"/>
      <c r="K8" s="1"/>
      <c r="L8" s="1"/>
      <c r="M8" s="1"/>
      <c r="N8" s="1"/>
      <c r="O8" s="1"/>
      <c r="P8" s="1"/>
      <c r="Q8" s="1"/>
      <c r="R8" s="1"/>
      <c r="S8" s="1"/>
    </row>
    <row r="9" spans="1:19" ht="21.75" customHeight="1">
      <c r="A9" s="1"/>
      <c r="B9" s="9" t="s">
        <v>148</v>
      </c>
      <c r="C9" s="20">
        <v>25233</v>
      </c>
      <c r="D9" s="28">
        <v>0.9</v>
      </c>
      <c r="E9" s="20">
        <v>24156</v>
      </c>
      <c r="F9" s="28">
        <f t="shared" si="0"/>
        <v>0.967080199277132</v>
      </c>
      <c r="G9" s="20">
        <f t="shared" si="1"/>
        <v>1077</v>
      </c>
      <c r="H9" s="28">
        <f t="shared" si="2"/>
        <v>4.458519622454048</v>
      </c>
      <c r="I9" s="1"/>
      <c r="J9" s="1"/>
      <c r="K9" s="1"/>
      <c r="L9" s="1"/>
      <c r="M9" s="1"/>
      <c r="N9" s="1"/>
      <c r="O9" s="1"/>
      <c r="P9" s="1"/>
      <c r="Q9" s="1"/>
      <c r="R9" s="1"/>
      <c r="S9" s="1"/>
    </row>
    <row r="10" spans="1:19" ht="21.75" customHeight="1">
      <c r="A10" s="1"/>
      <c r="B10" s="9" t="s">
        <v>149</v>
      </c>
      <c r="C10" s="20">
        <v>146852</v>
      </c>
      <c r="D10" s="28">
        <v>5.4</v>
      </c>
      <c r="E10" s="20">
        <v>140976</v>
      </c>
      <c r="F10" s="28">
        <f t="shared" si="0"/>
        <v>5.643943458076377</v>
      </c>
      <c r="G10" s="20">
        <f t="shared" si="1"/>
        <v>5876</v>
      </c>
      <c r="H10" s="28">
        <f t="shared" si="2"/>
        <v>4.168085347860629</v>
      </c>
      <c r="I10" s="1"/>
      <c r="J10" s="1"/>
      <c r="K10" s="1"/>
      <c r="L10" s="1"/>
      <c r="M10" s="1"/>
      <c r="N10" s="1"/>
      <c r="O10" s="1"/>
      <c r="P10" s="1"/>
      <c r="Q10" s="1"/>
      <c r="R10" s="1"/>
      <c r="S10" s="1"/>
    </row>
    <row r="11" spans="1:19" ht="21.75" customHeight="1">
      <c r="A11" s="1"/>
      <c r="B11" s="9" t="s">
        <v>150</v>
      </c>
      <c r="C11" s="20">
        <v>36614</v>
      </c>
      <c r="D11" s="28">
        <v>1.3</v>
      </c>
      <c r="E11" s="20">
        <v>31545</v>
      </c>
      <c r="F11" s="28">
        <f t="shared" si="0"/>
        <v>1.2628972050917837</v>
      </c>
      <c r="G11" s="20">
        <f t="shared" si="1"/>
        <v>5069</v>
      </c>
      <c r="H11" s="28">
        <f t="shared" si="2"/>
        <v>16.069107624029165</v>
      </c>
      <c r="I11" s="1"/>
      <c r="J11" s="1"/>
      <c r="K11" s="1"/>
      <c r="L11" s="1"/>
      <c r="M11" s="1"/>
      <c r="N11" s="1"/>
      <c r="O11" s="1"/>
      <c r="P11" s="1"/>
      <c r="Q11" s="1"/>
      <c r="R11" s="1"/>
      <c r="S11" s="1"/>
    </row>
    <row r="12" spans="1:19" ht="21.75" customHeight="1">
      <c r="A12" s="1"/>
      <c r="B12" s="9" t="s">
        <v>151</v>
      </c>
      <c r="C12" s="20">
        <v>14353</v>
      </c>
      <c r="D12" s="28">
        <v>0.5</v>
      </c>
      <c r="E12" s="20">
        <v>12813</v>
      </c>
      <c r="F12" s="28">
        <f t="shared" si="0"/>
        <v>0.5129656645693779</v>
      </c>
      <c r="G12" s="20">
        <f t="shared" si="1"/>
        <v>1540</v>
      </c>
      <c r="H12" s="28">
        <f t="shared" si="2"/>
        <v>12.019043159291344</v>
      </c>
      <c r="I12" s="1"/>
      <c r="J12" s="1"/>
      <c r="K12" s="1"/>
      <c r="L12" s="1"/>
      <c r="M12" s="1"/>
      <c r="N12" s="1"/>
      <c r="O12" s="1"/>
      <c r="P12" s="1"/>
      <c r="Q12" s="1"/>
      <c r="R12" s="1"/>
      <c r="S12" s="1"/>
    </row>
    <row r="13" spans="1:19" ht="21.75" customHeight="1">
      <c r="A13" s="1"/>
      <c r="B13" s="9" t="s">
        <v>152</v>
      </c>
      <c r="C13" s="20">
        <v>9814</v>
      </c>
      <c r="D13" s="28">
        <v>0.4</v>
      </c>
      <c r="E13" s="20">
        <v>8015</v>
      </c>
      <c r="F13" s="28">
        <f t="shared" si="0"/>
        <v>0.3208787794836154</v>
      </c>
      <c r="G13" s="20">
        <f t="shared" si="1"/>
        <v>1799</v>
      </c>
      <c r="H13" s="28">
        <f t="shared" si="2"/>
        <v>22.445414847161572</v>
      </c>
      <c r="I13" s="1"/>
      <c r="J13" s="1"/>
      <c r="K13" s="1"/>
      <c r="L13" s="1"/>
      <c r="M13" s="1"/>
      <c r="N13" s="1"/>
      <c r="O13" s="1"/>
      <c r="P13" s="1"/>
      <c r="Q13" s="1"/>
      <c r="R13" s="1"/>
      <c r="S13" s="1"/>
    </row>
    <row r="14" spans="1:19" ht="21.75" customHeight="1">
      <c r="A14" s="1"/>
      <c r="B14" s="9" t="s">
        <v>153</v>
      </c>
      <c r="C14" s="20">
        <v>98857</v>
      </c>
      <c r="D14" s="28">
        <v>3.6</v>
      </c>
      <c r="E14" s="20">
        <v>86075</v>
      </c>
      <c r="F14" s="28">
        <f t="shared" si="0"/>
        <v>3.4459938794824945</v>
      </c>
      <c r="G14" s="20">
        <f t="shared" si="1"/>
        <v>12782</v>
      </c>
      <c r="H14" s="28">
        <f t="shared" si="2"/>
        <v>14.849840255591054</v>
      </c>
      <c r="I14" s="1"/>
      <c r="J14" s="1"/>
      <c r="K14" s="1"/>
      <c r="L14" s="1"/>
      <c r="M14" s="1"/>
      <c r="N14" s="1"/>
      <c r="O14" s="1"/>
      <c r="P14" s="1"/>
      <c r="Q14" s="1"/>
      <c r="R14" s="1"/>
      <c r="S14" s="1"/>
    </row>
    <row r="15" spans="1:19" ht="21.75" customHeight="1">
      <c r="A15" s="1"/>
      <c r="B15" s="9" t="s">
        <v>154</v>
      </c>
      <c r="C15" s="20">
        <v>57521</v>
      </c>
      <c r="D15" s="28">
        <v>2.1</v>
      </c>
      <c r="E15" s="20">
        <v>53607</v>
      </c>
      <c r="F15" s="28">
        <f t="shared" si="0"/>
        <v>2.146144570402766</v>
      </c>
      <c r="G15" s="20">
        <f t="shared" si="1"/>
        <v>3914</v>
      </c>
      <c r="H15" s="28">
        <f t="shared" si="2"/>
        <v>7.301285279907475</v>
      </c>
      <c r="I15" s="1"/>
      <c r="J15" s="1"/>
      <c r="K15" s="1"/>
      <c r="L15" s="1"/>
      <c r="M15" s="1"/>
      <c r="N15" s="1"/>
      <c r="O15" s="1"/>
      <c r="P15" s="1"/>
      <c r="Q15" s="1"/>
      <c r="R15" s="1"/>
      <c r="S15" s="1"/>
    </row>
    <row r="16" spans="1:19" ht="21.75" customHeight="1">
      <c r="A16" s="1"/>
      <c r="B16" s="9" t="s">
        <v>155</v>
      </c>
      <c r="C16" s="20">
        <v>42407</v>
      </c>
      <c r="D16" s="28">
        <v>1.6</v>
      </c>
      <c r="E16" s="20">
        <v>42979</v>
      </c>
      <c r="F16" s="28">
        <f t="shared" si="0"/>
        <v>1.7206549049814481</v>
      </c>
      <c r="G16" s="20">
        <f t="shared" si="1"/>
        <v>-572</v>
      </c>
      <c r="H16" s="28">
        <f t="shared" si="2"/>
        <v>-1.3308825240233602</v>
      </c>
      <c r="I16" s="1"/>
      <c r="J16" s="1"/>
      <c r="K16" s="1"/>
      <c r="L16" s="1"/>
      <c r="M16" s="1"/>
      <c r="N16" s="1"/>
      <c r="O16" s="1"/>
      <c r="P16" s="1"/>
      <c r="Q16" s="1"/>
      <c r="R16" s="1"/>
      <c r="S16" s="1"/>
    </row>
    <row r="17" spans="1:19" ht="21.75" customHeight="1">
      <c r="A17" s="1"/>
      <c r="B17" s="9" t="s">
        <v>156</v>
      </c>
      <c r="C17" s="20">
        <v>31492</v>
      </c>
      <c r="D17" s="28">
        <v>1.2</v>
      </c>
      <c r="E17" s="20">
        <v>28448</v>
      </c>
      <c r="F17" s="28">
        <f t="shared" si="0"/>
        <v>1.138909484560186</v>
      </c>
      <c r="G17" s="20">
        <f t="shared" si="1"/>
        <v>3044</v>
      </c>
      <c r="H17" s="28">
        <f t="shared" si="2"/>
        <v>10.700224971878516</v>
      </c>
      <c r="I17" s="1"/>
      <c r="J17" s="1"/>
      <c r="K17" s="1"/>
      <c r="L17" s="1"/>
      <c r="M17" s="1"/>
      <c r="N17" s="1"/>
      <c r="O17" s="1"/>
      <c r="P17" s="1"/>
      <c r="Q17" s="1"/>
      <c r="R17" s="1"/>
      <c r="S17" s="1"/>
    </row>
    <row r="18" spans="1:19" ht="21.75" customHeight="1">
      <c r="A18" s="1"/>
      <c r="B18" s="9" t="s">
        <v>157</v>
      </c>
      <c r="C18" s="20">
        <v>24307</v>
      </c>
      <c r="D18" s="28">
        <v>0.9</v>
      </c>
      <c r="E18" s="20">
        <v>20017</v>
      </c>
      <c r="F18" s="28">
        <f t="shared" si="0"/>
        <v>0.8013762356735532</v>
      </c>
      <c r="G18" s="20">
        <f t="shared" si="1"/>
        <v>4290</v>
      </c>
      <c r="H18" s="28">
        <f t="shared" si="2"/>
        <v>21.431782984463208</v>
      </c>
      <c r="I18" s="1"/>
      <c r="J18" s="1"/>
      <c r="K18" s="1"/>
      <c r="L18" s="1"/>
      <c r="M18" s="1"/>
      <c r="N18" s="1"/>
      <c r="O18" s="1"/>
      <c r="P18" s="1"/>
      <c r="Q18" s="1"/>
      <c r="R18" s="1"/>
      <c r="S18" s="1"/>
    </row>
    <row r="19" spans="1:19" ht="21.75" customHeight="1">
      <c r="A19" s="1"/>
      <c r="B19" s="9" t="s">
        <v>158</v>
      </c>
      <c r="C19" s="20">
        <v>114553</v>
      </c>
      <c r="D19" s="28">
        <v>4.2</v>
      </c>
      <c r="E19" s="20">
        <v>111513</v>
      </c>
      <c r="F19" s="28">
        <f t="shared" si="0"/>
        <v>4.464398669564117</v>
      </c>
      <c r="G19" s="20">
        <f t="shared" si="1"/>
        <v>3040</v>
      </c>
      <c r="H19" s="28">
        <f t="shared" si="2"/>
        <v>2.726139553235946</v>
      </c>
      <c r="I19" s="1"/>
      <c r="J19" s="1"/>
      <c r="K19" s="1"/>
      <c r="L19" s="1"/>
      <c r="M19" s="1"/>
      <c r="N19" s="1"/>
      <c r="O19" s="1"/>
      <c r="P19" s="1"/>
      <c r="Q19" s="1"/>
      <c r="R19" s="1"/>
      <c r="S19" s="1"/>
    </row>
    <row r="20" spans="1:19" ht="21.75" customHeight="1">
      <c r="A20" s="1"/>
      <c r="B20" s="9" t="s">
        <v>159</v>
      </c>
      <c r="C20" s="20">
        <v>7857</v>
      </c>
      <c r="D20" s="28">
        <v>0.3</v>
      </c>
      <c r="E20" s="20">
        <v>7456</v>
      </c>
      <c r="F20" s="28">
        <f t="shared" si="0"/>
        <v>0.2984993362233108</v>
      </c>
      <c r="G20" s="20">
        <f t="shared" si="1"/>
        <v>401</v>
      </c>
      <c r="H20" s="28">
        <f t="shared" si="2"/>
        <v>5.378218884120171</v>
      </c>
      <c r="I20" s="1"/>
      <c r="J20" s="1"/>
      <c r="K20" s="1"/>
      <c r="L20" s="1"/>
      <c r="M20" s="1"/>
      <c r="N20" s="1"/>
      <c r="O20" s="1"/>
      <c r="P20" s="1"/>
      <c r="Q20" s="1"/>
      <c r="R20" s="1"/>
      <c r="S20" s="1"/>
    </row>
    <row r="21" spans="1:19" ht="21.75" customHeight="1">
      <c r="A21" s="1"/>
      <c r="B21" s="9" t="s">
        <v>160</v>
      </c>
      <c r="C21" s="20">
        <v>6329</v>
      </c>
      <c r="D21" s="28">
        <v>0.2</v>
      </c>
      <c r="E21" s="20">
        <v>5317</v>
      </c>
      <c r="F21" s="28">
        <f t="shared" si="0"/>
        <v>0.2128649370573154</v>
      </c>
      <c r="G21" s="20">
        <f t="shared" si="1"/>
        <v>1012</v>
      </c>
      <c r="H21" s="28">
        <f t="shared" si="2"/>
        <v>19.03328944893737</v>
      </c>
      <c r="I21" s="1"/>
      <c r="J21" s="1"/>
      <c r="K21" s="1"/>
      <c r="L21" s="1"/>
      <c r="M21" s="1"/>
      <c r="N21" s="1"/>
      <c r="O21" s="1"/>
      <c r="P21" s="1"/>
      <c r="Q21" s="1"/>
      <c r="R21" s="1"/>
      <c r="S21" s="1"/>
    </row>
    <row r="22" spans="1:19" ht="21.75" customHeight="1">
      <c r="A22" s="1"/>
      <c r="B22" s="9" t="s">
        <v>161</v>
      </c>
      <c r="C22" s="20">
        <v>26724</v>
      </c>
      <c r="D22" s="28">
        <v>1</v>
      </c>
      <c r="E22" s="20">
        <v>26199</v>
      </c>
      <c r="F22" s="28">
        <f t="shared" si="0"/>
        <v>1.0488712593501233</v>
      </c>
      <c r="G22" s="20">
        <f t="shared" si="1"/>
        <v>525</v>
      </c>
      <c r="H22" s="28">
        <f t="shared" si="2"/>
        <v>2.0038932783694037</v>
      </c>
      <c r="I22" s="1"/>
      <c r="J22" s="1"/>
      <c r="K22" s="1"/>
      <c r="L22" s="1"/>
      <c r="M22" s="1"/>
      <c r="N22" s="1"/>
      <c r="O22" s="1"/>
      <c r="P22" s="1"/>
      <c r="Q22" s="1"/>
      <c r="R22" s="1"/>
      <c r="S22" s="1"/>
    </row>
    <row r="23" spans="1:19" ht="21.75" customHeight="1">
      <c r="A23" s="1"/>
      <c r="B23" s="9" t="s">
        <v>162</v>
      </c>
      <c r="C23" s="20">
        <v>23212</v>
      </c>
      <c r="D23" s="28">
        <v>0.9</v>
      </c>
      <c r="E23" s="20">
        <v>23490</v>
      </c>
      <c r="F23" s="28">
        <f t="shared" si="0"/>
        <v>0.9404170343194167</v>
      </c>
      <c r="G23" s="20">
        <f t="shared" si="1"/>
        <v>-278</v>
      </c>
      <c r="H23" s="28">
        <f t="shared" si="2"/>
        <v>-1.1834823329076203</v>
      </c>
      <c r="I23" s="1"/>
      <c r="J23" s="1"/>
      <c r="K23" s="1"/>
      <c r="L23" s="1"/>
      <c r="M23" s="1"/>
      <c r="N23" s="1"/>
      <c r="O23" s="1"/>
      <c r="P23" s="1"/>
      <c r="Q23" s="1"/>
      <c r="R23" s="1"/>
      <c r="S23" s="1"/>
    </row>
    <row r="24" spans="1:19" ht="21.75" customHeight="1">
      <c r="A24" s="1"/>
      <c r="B24" s="9" t="s">
        <v>163</v>
      </c>
      <c r="C24" s="20">
        <v>4740</v>
      </c>
      <c r="D24" s="28">
        <v>0.2</v>
      </c>
      <c r="E24" s="20">
        <v>4692</v>
      </c>
      <c r="F24" s="28">
        <f t="shared" si="0"/>
        <v>0.1878431981705706</v>
      </c>
      <c r="G24" s="20">
        <f t="shared" si="1"/>
        <v>48</v>
      </c>
      <c r="H24" s="28">
        <f t="shared" si="2"/>
        <v>1.0230179028132993</v>
      </c>
      <c r="I24" s="1"/>
      <c r="J24" s="1"/>
      <c r="K24" s="1"/>
      <c r="L24" s="1"/>
      <c r="M24" s="1"/>
      <c r="N24" s="1"/>
      <c r="O24" s="1"/>
      <c r="P24" s="1"/>
      <c r="Q24" s="1"/>
      <c r="R24" s="1"/>
      <c r="S24" s="1"/>
    </row>
    <row r="25" spans="1:19" ht="21.75" customHeight="1">
      <c r="A25" s="1"/>
      <c r="B25" s="9" t="s">
        <v>164</v>
      </c>
      <c r="C25" s="20">
        <v>38231</v>
      </c>
      <c r="D25" s="28">
        <v>1.4</v>
      </c>
      <c r="E25" s="20">
        <v>35863</v>
      </c>
      <c r="F25" s="28">
        <f t="shared" si="0"/>
        <v>1.4357673947125262</v>
      </c>
      <c r="G25" s="20">
        <f t="shared" si="1"/>
        <v>2368</v>
      </c>
      <c r="H25" s="28">
        <f t="shared" si="2"/>
        <v>6.6029055014917875</v>
      </c>
      <c r="I25" s="1"/>
      <c r="J25" s="1"/>
      <c r="K25" s="1"/>
      <c r="L25" s="1"/>
      <c r="M25" s="1"/>
      <c r="N25" s="1"/>
      <c r="O25" s="1"/>
      <c r="P25" s="1"/>
      <c r="Q25" s="1"/>
      <c r="R25" s="1"/>
      <c r="S25" s="1"/>
    </row>
    <row r="26" spans="1:19" ht="21.75" customHeight="1">
      <c r="A26" s="1"/>
      <c r="B26" s="9" t="s">
        <v>165</v>
      </c>
      <c r="C26" s="20">
        <v>23085</v>
      </c>
      <c r="D26" s="28">
        <v>0.8</v>
      </c>
      <c r="E26" s="20">
        <v>22521</v>
      </c>
      <c r="F26" s="28">
        <f t="shared" si="0"/>
        <v>0.9016233303494076</v>
      </c>
      <c r="G26" s="20">
        <f t="shared" si="1"/>
        <v>564</v>
      </c>
      <c r="H26" s="28">
        <f t="shared" si="2"/>
        <v>2.504329292660184</v>
      </c>
      <c r="I26" s="1"/>
      <c r="J26" s="1"/>
      <c r="K26" s="1"/>
      <c r="L26" s="1"/>
      <c r="M26" s="1"/>
      <c r="N26" s="1"/>
      <c r="O26" s="1"/>
      <c r="P26" s="1"/>
      <c r="Q26" s="1"/>
      <c r="R26" s="1"/>
      <c r="S26" s="1"/>
    </row>
    <row r="27" spans="1:19" ht="21.75" customHeight="1">
      <c r="A27" s="1"/>
      <c r="B27" s="9" t="s">
        <v>166</v>
      </c>
      <c r="C27" s="20">
        <v>21806</v>
      </c>
      <c r="D27" s="28">
        <v>0.8</v>
      </c>
      <c r="E27" s="11" t="s">
        <v>16</v>
      </c>
      <c r="F27" s="11" t="s">
        <v>16</v>
      </c>
      <c r="G27" s="20">
        <f>C27-0</f>
        <v>21806</v>
      </c>
      <c r="H27" s="11" t="s">
        <v>16</v>
      </c>
      <c r="I27" s="1"/>
      <c r="J27" s="1"/>
      <c r="K27" s="1"/>
      <c r="L27" s="1"/>
      <c r="M27" s="1"/>
      <c r="N27" s="1"/>
      <c r="O27" s="1"/>
      <c r="P27" s="1"/>
      <c r="Q27" s="1"/>
      <c r="R27" s="1"/>
      <c r="S27" s="1"/>
    </row>
    <row r="28" spans="1:19" ht="21.75" customHeight="1">
      <c r="A28" s="1"/>
      <c r="B28" s="9" t="s">
        <v>167</v>
      </c>
      <c r="C28" s="20">
        <v>2728840</v>
      </c>
      <c r="D28" s="28">
        <v>100</v>
      </c>
      <c r="E28" s="20">
        <v>2497828</v>
      </c>
      <c r="F28" s="28">
        <f>E28/$E$28*100</f>
        <v>100</v>
      </c>
      <c r="G28" s="20">
        <f>C28-E28</f>
        <v>231012</v>
      </c>
      <c r="H28" s="28">
        <f>G28/E28*100</f>
        <v>9.248515109927505</v>
      </c>
      <c r="I28" s="1"/>
      <c r="J28" s="1"/>
      <c r="K28" s="1"/>
      <c r="L28" s="1"/>
      <c r="M28" s="1"/>
      <c r="N28" s="1"/>
      <c r="O28" s="1"/>
      <c r="P28" s="1"/>
      <c r="Q28" s="1"/>
      <c r="R28" s="1"/>
      <c r="S28" s="1"/>
    </row>
    <row r="29" spans="1:19" ht="21.75" customHeight="1">
      <c r="A29" s="1"/>
      <c r="B29" s="1"/>
      <c r="C29" s="1"/>
      <c r="D29" s="23"/>
      <c r="E29" s="1"/>
      <c r="F29" s="23"/>
      <c r="G29" s="1"/>
      <c r="H29" s="23"/>
      <c r="I29" s="1"/>
      <c r="J29" s="1"/>
      <c r="K29" s="1"/>
      <c r="L29" s="1"/>
      <c r="M29" s="1"/>
      <c r="N29" s="1"/>
      <c r="O29" s="1"/>
      <c r="P29" s="1"/>
      <c r="Q29" s="1"/>
      <c r="R29" s="1"/>
      <c r="S29" s="1"/>
    </row>
    <row r="30" spans="1:19" ht="21.75" customHeight="1">
      <c r="A30" s="1"/>
      <c r="B30" s="1"/>
      <c r="C30" s="31"/>
      <c r="D30" s="23"/>
      <c r="E30" s="31"/>
      <c r="F30" s="23"/>
      <c r="G30" s="31"/>
      <c r="H30" s="23"/>
      <c r="I30" s="1"/>
      <c r="J30" s="1"/>
      <c r="K30" s="1"/>
      <c r="L30" s="1"/>
      <c r="M30" s="1"/>
      <c r="N30" s="1"/>
      <c r="O30" s="1"/>
      <c r="P30" s="1"/>
      <c r="Q30" s="1"/>
      <c r="R30" s="1"/>
      <c r="S30" s="1"/>
    </row>
    <row r="31" spans="1:19" ht="21.75" customHeight="1">
      <c r="A31" s="1"/>
      <c r="B31" s="1"/>
      <c r="C31" s="31"/>
      <c r="D31" s="23"/>
      <c r="E31" s="31"/>
      <c r="F31" s="23"/>
      <c r="G31" s="31"/>
      <c r="H31" s="23"/>
      <c r="I31" s="1"/>
      <c r="J31" s="1"/>
      <c r="K31" s="1"/>
      <c r="L31" s="1"/>
      <c r="M31" s="1"/>
      <c r="N31" s="1"/>
      <c r="O31" s="1"/>
      <c r="P31" s="1"/>
      <c r="Q31" s="1"/>
      <c r="R31" s="1"/>
      <c r="S31" s="1"/>
    </row>
    <row r="32" spans="1:19" ht="21.75" customHeight="1">
      <c r="A32" s="1"/>
      <c r="B32" s="1"/>
      <c r="C32" s="31"/>
      <c r="D32" s="23"/>
      <c r="E32" s="31"/>
      <c r="F32" s="23"/>
      <c r="G32" s="31"/>
      <c r="H32" s="23"/>
      <c r="I32" s="1"/>
      <c r="J32" s="1"/>
      <c r="K32" s="1"/>
      <c r="L32" s="1"/>
      <c r="M32" s="1"/>
      <c r="N32" s="1"/>
      <c r="O32" s="1"/>
      <c r="P32" s="1"/>
      <c r="Q32" s="1"/>
      <c r="R32" s="1"/>
      <c r="S32" s="1"/>
    </row>
    <row r="33" spans="1:19" ht="21.75" customHeight="1">
      <c r="A33" s="1"/>
      <c r="B33" s="1"/>
      <c r="C33" s="1"/>
      <c r="D33" s="23"/>
      <c r="E33" s="1"/>
      <c r="F33" s="23"/>
      <c r="G33" s="1"/>
      <c r="H33" s="23"/>
      <c r="I33" s="1"/>
      <c r="J33" s="1"/>
      <c r="K33" s="1"/>
      <c r="L33" s="1"/>
      <c r="M33" s="1"/>
      <c r="N33" s="1"/>
      <c r="O33" s="1"/>
      <c r="P33" s="1"/>
      <c r="Q33" s="1"/>
      <c r="R33" s="1"/>
      <c r="S33" s="1"/>
    </row>
    <row r="34" spans="1:19" ht="21.75" customHeight="1">
      <c r="A34" s="1"/>
      <c r="B34" s="1"/>
      <c r="C34" s="1"/>
      <c r="D34" s="23"/>
      <c r="E34" s="1"/>
      <c r="F34" s="23"/>
      <c r="G34" s="1"/>
      <c r="H34" s="23"/>
      <c r="I34" s="1"/>
      <c r="J34" s="1"/>
      <c r="K34" s="1"/>
      <c r="L34" s="1"/>
      <c r="M34" s="1"/>
      <c r="N34" s="1"/>
      <c r="O34" s="1"/>
      <c r="P34" s="1"/>
      <c r="Q34" s="1"/>
      <c r="R34" s="1"/>
      <c r="S34" s="1"/>
    </row>
    <row r="35" spans="1:19" ht="21.75" customHeight="1">
      <c r="A35" s="1"/>
      <c r="B35" s="1"/>
      <c r="C35" s="1"/>
      <c r="D35" s="23"/>
      <c r="E35" s="1"/>
      <c r="F35" s="23"/>
      <c r="G35" s="1"/>
      <c r="H35" s="23"/>
      <c r="I35" s="1"/>
      <c r="J35" s="1"/>
      <c r="K35" s="1"/>
      <c r="L35" s="1"/>
      <c r="M35" s="1"/>
      <c r="N35" s="1"/>
      <c r="O35" s="1"/>
      <c r="P35" s="1"/>
      <c r="Q35" s="1"/>
      <c r="R35" s="1"/>
      <c r="S35" s="1"/>
    </row>
    <row r="36" spans="1:19" ht="21.75" customHeight="1">
      <c r="A36" s="1"/>
      <c r="B36" s="1"/>
      <c r="C36" s="1"/>
      <c r="D36" s="23"/>
      <c r="E36" s="1"/>
      <c r="F36" s="23"/>
      <c r="G36" s="1"/>
      <c r="H36" s="23"/>
      <c r="I36" s="1"/>
      <c r="J36" s="1"/>
      <c r="K36" s="1"/>
      <c r="L36" s="1"/>
      <c r="M36" s="1"/>
      <c r="N36" s="1"/>
      <c r="O36" s="1"/>
      <c r="P36" s="1"/>
      <c r="Q36" s="1"/>
      <c r="R36" s="1"/>
      <c r="S36" s="1"/>
    </row>
    <row r="37" spans="1:19" ht="21.75" customHeight="1">
      <c r="A37" s="1"/>
      <c r="B37" s="1"/>
      <c r="C37" s="1"/>
      <c r="D37" s="23"/>
      <c r="E37" s="1"/>
      <c r="F37" s="23"/>
      <c r="G37" s="1"/>
      <c r="H37" s="23"/>
      <c r="I37" s="1"/>
      <c r="J37" s="1"/>
      <c r="K37" s="1"/>
      <c r="L37" s="1"/>
      <c r="M37" s="1"/>
      <c r="N37" s="1"/>
      <c r="O37" s="1"/>
      <c r="P37" s="1"/>
      <c r="Q37" s="1"/>
      <c r="R37" s="1"/>
      <c r="S37" s="1"/>
    </row>
    <row r="38" spans="1:19" ht="21.75" customHeight="1">
      <c r="A38" s="1"/>
      <c r="B38" s="1"/>
      <c r="C38" s="1"/>
      <c r="D38" s="23"/>
      <c r="E38" s="1"/>
      <c r="F38" s="23"/>
      <c r="G38" s="1"/>
      <c r="H38" s="23"/>
      <c r="I38" s="1"/>
      <c r="J38" s="1"/>
      <c r="K38" s="1"/>
      <c r="L38" s="1"/>
      <c r="M38" s="1"/>
      <c r="N38" s="1"/>
      <c r="O38" s="1"/>
      <c r="P38" s="1"/>
      <c r="Q38" s="1"/>
      <c r="R38" s="1"/>
      <c r="S38" s="1"/>
    </row>
    <row r="39" spans="1:19" ht="21.75" customHeight="1">
      <c r="A39" s="1"/>
      <c r="B39" s="1"/>
      <c r="C39" s="1"/>
      <c r="D39" s="23"/>
      <c r="E39" s="1"/>
      <c r="F39" s="23"/>
      <c r="G39" s="1"/>
      <c r="H39" s="23"/>
      <c r="I39" s="1"/>
      <c r="J39" s="1"/>
      <c r="K39" s="1"/>
      <c r="L39" s="1"/>
      <c r="M39" s="1"/>
      <c r="N39" s="1"/>
      <c r="O39" s="1"/>
      <c r="P39" s="1"/>
      <c r="Q39" s="1"/>
      <c r="R39" s="1"/>
      <c r="S39" s="1"/>
    </row>
    <row r="40" spans="1:19" ht="21.75" customHeight="1">
      <c r="A40" s="1"/>
      <c r="B40" s="1"/>
      <c r="C40" s="1"/>
      <c r="D40" s="23"/>
      <c r="E40" s="1"/>
      <c r="F40" s="23"/>
      <c r="G40" s="1"/>
      <c r="H40" s="23"/>
      <c r="I40" s="1"/>
      <c r="J40" s="1"/>
      <c r="K40" s="1"/>
      <c r="L40" s="1"/>
      <c r="M40" s="1"/>
      <c r="N40" s="1"/>
      <c r="O40" s="1"/>
      <c r="P40" s="1"/>
      <c r="Q40" s="1"/>
      <c r="R40" s="1"/>
      <c r="S40" s="1"/>
    </row>
    <row r="41" spans="1:19" ht="21.75" customHeight="1">
      <c r="A41" s="1"/>
      <c r="B41" s="1"/>
      <c r="C41" s="1"/>
      <c r="D41" s="23"/>
      <c r="E41" s="1"/>
      <c r="F41" s="23"/>
      <c r="G41" s="1"/>
      <c r="H41" s="23"/>
      <c r="I41" s="1"/>
      <c r="J41" s="1"/>
      <c r="K41" s="1"/>
      <c r="L41" s="1"/>
      <c r="M41" s="1"/>
      <c r="N41" s="1"/>
      <c r="O41" s="1"/>
      <c r="P41" s="1"/>
      <c r="Q41" s="1"/>
      <c r="R41" s="1"/>
      <c r="S41" s="1"/>
    </row>
    <row r="42" spans="1:19" ht="21.75" customHeight="1">
      <c r="A42" s="1"/>
      <c r="B42" s="1"/>
      <c r="C42" s="1"/>
      <c r="D42" s="23"/>
      <c r="E42" s="1"/>
      <c r="F42" s="23"/>
      <c r="G42" s="1"/>
      <c r="H42" s="23"/>
      <c r="I42" s="1"/>
      <c r="J42" s="1"/>
      <c r="K42" s="1"/>
      <c r="L42" s="1"/>
      <c r="M42" s="1"/>
      <c r="N42" s="1"/>
      <c r="O42" s="1"/>
      <c r="P42" s="1"/>
      <c r="Q42" s="1"/>
      <c r="R42" s="1"/>
      <c r="S42" s="1"/>
    </row>
    <row r="43" spans="1:19" ht="21.75" customHeight="1">
      <c r="A43" s="1"/>
      <c r="B43" s="1"/>
      <c r="C43" s="1"/>
      <c r="D43" s="23"/>
      <c r="E43" s="1"/>
      <c r="F43" s="23"/>
      <c r="G43" s="1"/>
      <c r="H43" s="23"/>
      <c r="I43" s="1"/>
      <c r="J43" s="1"/>
      <c r="K43" s="1"/>
      <c r="L43" s="1"/>
      <c r="M43" s="1"/>
      <c r="N43" s="1"/>
      <c r="O43" s="1"/>
      <c r="P43" s="1"/>
      <c r="Q43" s="1"/>
      <c r="R43" s="1"/>
      <c r="S43" s="1"/>
    </row>
    <row r="44" spans="1:19" ht="21.75" customHeight="1">
      <c r="A44" s="1"/>
      <c r="B44" s="1"/>
      <c r="C44" s="1"/>
      <c r="D44" s="23"/>
      <c r="E44" s="1"/>
      <c r="F44" s="23"/>
      <c r="G44" s="1"/>
      <c r="H44" s="23"/>
      <c r="I44" s="1"/>
      <c r="J44" s="1"/>
      <c r="K44" s="1"/>
      <c r="L44" s="1"/>
      <c r="M44" s="1"/>
      <c r="N44" s="1"/>
      <c r="O44" s="1"/>
      <c r="P44" s="1"/>
      <c r="Q44" s="1"/>
      <c r="R44" s="1"/>
      <c r="S44" s="1"/>
    </row>
    <row r="45" spans="1:19" ht="21.75" customHeight="1">
      <c r="A45" s="1"/>
      <c r="B45" s="1"/>
      <c r="C45" s="1"/>
      <c r="D45" s="23"/>
      <c r="E45" s="1"/>
      <c r="F45" s="23"/>
      <c r="G45" s="1"/>
      <c r="H45" s="23"/>
      <c r="I45" s="1"/>
      <c r="J45" s="1"/>
      <c r="K45" s="1"/>
      <c r="L45" s="1"/>
      <c r="M45" s="1"/>
      <c r="N45" s="1"/>
      <c r="O45" s="1"/>
      <c r="P45" s="1"/>
      <c r="Q45" s="1"/>
      <c r="R45" s="1"/>
      <c r="S45" s="1"/>
    </row>
    <row r="46" spans="1:19" ht="21.75" customHeight="1">
      <c r="A46" s="1"/>
      <c r="B46" s="1"/>
      <c r="C46" s="1"/>
      <c r="D46" s="23"/>
      <c r="E46" s="1"/>
      <c r="F46" s="23"/>
      <c r="G46" s="1"/>
      <c r="H46" s="23"/>
      <c r="I46" s="1"/>
      <c r="J46" s="1"/>
      <c r="K46" s="1"/>
      <c r="L46" s="1"/>
      <c r="M46" s="1"/>
      <c r="N46" s="1"/>
      <c r="O46" s="1"/>
      <c r="P46" s="1"/>
      <c r="Q46" s="1"/>
      <c r="R46" s="1"/>
      <c r="S46" s="1"/>
    </row>
  </sheetData>
  <sheetProtection/>
  <mergeCells count="5">
    <mergeCell ref="B5:B6"/>
    <mergeCell ref="G4:H4"/>
    <mergeCell ref="C5:D5"/>
    <mergeCell ref="E5:F5"/>
    <mergeCell ref="G5:H5"/>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2.xml><?xml version="1.0" encoding="utf-8"?>
<worksheet xmlns="http://schemas.openxmlformats.org/spreadsheetml/2006/main" xmlns:r="http://schemas.openxmlformats.org/officeDocument/2006/relationships">
  <dimension ref="A1:S48"/>
  <sheetViews>
    <sheetView zoomScalePageLayoutView="0" workbookViewId="0" topLeftCell="A1">
      <selection activeCell="B7" sqref="B7"/>
    </sheetView>
  </sheetViews>
  <sheetFormatPr defaultColWidth="9.00390625" defaultRowHeight="16.5"/>
  <cols>
    <col min="1" max="1" width="13.625" style="0" customWidth="1"/>
    <col min="2" max="2" width="26.625" style="0" customWidth="1"/>
    <col min="3" max="19" width="12.625" style="0" customWidth="1"/>
  </cols>
  <sheetData>
    <row r="1" spans="1:19" ht="60" customHeight="1">
      <c r="A1" s="1"/>
      <c r="B1" s="1"/>
      <c r="C1" s="1"/>
      <c r="D1" s="1"/>
      <c r="E1" s="1"/>
      <c r="F1" s="1"/>
      <c r="G1" s="1"/>
      <c r="H1" s="1"/>
      <c r="I1" s="1"/>
      <c r="J1" s="1"/>
      <c r="K1" s="1"/>
      <c r="L1" s="1"/>
      <c r="M1" s="1"/>
      <c r="N1" s="1"/>
      <c r="O1" s="1"/>
      <c r="P1" s="1"/>
      <c r="Q1" s="1"/>
      <c r="R1" s="1"/>
      <c r="S1" s="1"/>
    </row>
    <row r="2" spans="1:19" ht="25.5" customHeight="1">
      <c r="A2" s="1"/>
      <c r="B2" s="2" t="s">
        <v>370</v>
      </c>
      <c r="C2" s="1"/>
      <c r="D2" s="1"/>
      <c r="E2" s="1"/>
      <c r="F2" s="1"/>
      <c r="G2" s="1"/>
      <c r="H2" s="1"/>
      <c r="I2" s="1"/>
      <c r="J2" s="1"/>
      <c r="K2" s="1"/>
      <c r="L2" s="1"/>
      <c r="M2" s="1"/>
      <c r="N2" s="1"/>
      <c r="O2" s="1"/>
      <c r="P2" s="1"/>
      <c r="Q2" s="1"/>
      <c r="R2" s="1"/>
      <c r="S2" s="1"/>
    </row>
    <row r="3" spans="1:19" ht="21.75" customHeight="1">
      <c r="A3" s="1"/>
      <c r="B3" s="1"/>
      <c r="C3" s="1"/>
      <c r="D3" s="1"/>
      <c r="E3" s="1"/>
      <c r="F3" s="65" t="s">
        <v>2</v>
      </c>
      <c r="G3" s="65"/>
      <c r="H3" s="65"/>
      <c r="I3" s="1"/>
      <c r="J3" s="1"/>
      <c r="K3" s="1"/>
      <c r="L3" s="1"/>
      <c r="M3" s="1"/>
      <c r="N3" s="1"/>
      <c r="O3" s="1"/>
      <c r="P3" s="1"/>
      <c r="Q3" s="1"/>
      <c r="R3" s="1"/>
      <c r="S3" s="1"/>
    </row>
    <row r="4" spans="1:19" ht="21.75" customHeight="1">
      <c r="A4" s="1"/>
      <c r="B4" s="9" t="s">
        <v>190</v>
      </c>
      <c r="C4" s="10" t="s">
        <v>295</v>
      </c>
      <c r="D4" s="10" t="s">
        <v>296</v>
      </c>
      <c r="E4" s="10" t="s">
        <v>297</v>
      </c>
      <c r="F4" s="10" t="s">
        <v>298</v>
      </c>
      <c r="G4" s="10" t="s">
        <v>299</v>
      </c>
      <c r="H4" s="10" t="s">
        <v>300</v>
      </c>
      <c r="I4" s="1"/>
      <c r="J4" s="1"/>
      <c r="K4" s="1"/>
      <c r="L4" s="1"/>
      <c r="M4" s="1"/>
      <c r="N4" s="1"/>
      <c r="O4" s="1"/>
      <c r="P4" s="1"/>
      <c r="Q4" s="1"/>
      <c r="R4" s="1"/>
      <c r="S4" s="1"/>
    </row>
    <row r="5" spans="1:19" ht="21.75" customHeight="1">
      <c r="A5" s="1"/>
      <c r="B5" s="9" t="s">
        <v>126</v>
      </c>
      <c r="C5" s="20">
        <v>12000</v>
      </c>
      <c r="D5" s="11" t="s">
        <v>16</v>
      </c>
      <c r="E5" s="20">
        <v>7254</v>
      </c>
      <c r="F5" s="19">
        <v>-138</v>
      </c>
      <c r="G5" s="11" t="s">
        <v>16</v>
      </c>
      <c r="H5" s="20">
        <v>19116</v>
      </c>
      <c r="I5" s="1"/>
      <c r="J5" s="1"/>
      <c r="K5" s="1"/>
      <c r="L5" s="1"/>
      <c r="M5" s="1"/>
      <c r="N5" s="1"/>
      <c r="O5" s="1"/>
      <c r="P5" s="1"/>
      <c r="Q5" s="1"/>
      <c r="R5" s="1"/>
      <c r="S5" s="1"/>
    </row>
    <row r="6" spans="1:19" ht="21.75" customHeight="1">
      <c r="A6" s="1"/>
      <c r="B6" s="9" t="s">
        <v>127</v>
      </c>
      <c r="C6" s="20">
        <v>70000</v>
      </c>
      <c r="D6" s="20">
        <v>105460</v>
      </c>
      <c r="E6" s="20">
        <v>47619</v>
      </c>
      <c r="F6" s="20">
        <v>21438</v>
      </c>
      <c r="G6" s="11" t="s">
        <v>16</v>
      </c>
      <c r="H6" s="20">
        <v>244517</v>
      </c>
      <c r="I6" s="1"/>
      <c r="J6" s="1"/>
      <c r="K6" s="1"/>
      <c r="L6" s="1"/>
      <c r="M6" s="1"/>
      <c r="N6" s="1"/>
      <c r="O6" s="1"/>
      <c r="P6" s="1"/>
      <c r="Q6" s="1"/>
      <c r="R6" s="1"/>
      <c r="S6" s="1"/>
    </row>
    <row r="7" spans="1:19" ht="21.75" customHeight="1">
      <c r="A7" s="1"/>
      <c r="B7" s="9" t="s">
        <v>128</v>
      </c>
      <c r="C7" s="20">
        <v>82066</v>
      </c>
      <c r="D7" s="20">
        <v>13857</v>
      </c>
      <c r="E7" s="20">
        <v>34176</v>
      </c>
      <c r="F7" s="20">
        <v>2995</v>
      </c>
      <c r="G7" s="11" t="s">
        <v>16</v>
      </c>
      <c r="H7" s="20">
        <v>133094</v>
      </c>
      <c r="I7" s="1"/>
      <c r="J7" s="1"/>
      <c r="K7" s="1"/>
      <c r="L7" s="1"/>
      <c r="M7" s="1"/>
      <c r="N7" s="1"/>
      <c r="O7" s="1"/>
      <c r="P7" s="1"/>
      <c r="Q7" s="1"/>
      <c r="R7" s="1"/>
      <c r="S7" s="1"/>
    </row>
    <row r="8" spans="1:19" ht="21.75" customHeight="1">
      <c r="A8" s="1"/>
      <c r="B8" s="9" t="s">
        <v>129</v>
      </c>
      <c r="C8" s="20">
        <v>7210</v>
      </c>
      <c r="D8" s="20">
        <v>2017</v>
      </c>
      <c r="E8" s="20">
        <v>1605</v>
      </c>
      <c r="F8" s="19">
        <v>-80</v>
      </c>
      <c r="G8" s="11" t="s">
        <v>16</v>
      </c>
      <c r="H8" s="20">
        <v>10752</v>
      </c>
      <c r="I8" s="1"/>
      <c r="J8" s="1"/>
      <c r="K8" s="1"/>
      <c r="L8" s="1"/>
      <c r="M8" s="1"/>
      <c r="N8" s="1"/>
      <c r="O8" s="1"/>
      <c r="P8" s="1"/>
      <c r="Q8" s="1"/>
      <c r="R8" s="1"/>
      <c r="S8" s="1"/>
    </row>
    <row r="9" spans="1:19" ht="21.75" customHeight="1">
      <c r="A9" s="1"/>
      <c r="B9" s="9" t="s">
        <v>130</v>
      </c>
      <c r="C9" s="20">
        <v>50000</v>
      </c>
      <c r="D9" s="20">
        <v>21749</v>
      </c>
      <c r="E9" s="20">
        <v>40554</v>
      </c>
      <c r="F9" s="20">
        <v>3309</v>
      </c>
      <c r="G9" s="11" t="s">
        <v>16</v>
      </c>
      <c r="H9" s="20">
        <v>115612</v>
      </c>
      <c r="I9" s="1"/>
      <c r="J9" s="1"/>
      <c r="K9" s="1"/>
      <c r="L9" s="1"/>
      <c r="M9" s="1"/>
      <c r="N9" s="1"/>
      <c r="O9" s="1"/>
      <c r="P9" s="1"/>
      <c r="Q9" s="1"/>
      <c r="R9" s="1"/>
      <c r="S9" s="1"/>
    </row>
    <row r="10" spans="1:19" ht="21.75" customHeight="1">
      <c r="A10" s="1"/>
      <c r="B10" s="9" t="s">
        <v>131</v>
      </c>
      <c r="C10" s="20">
        <v>68433</v>
      </c>
      <c r="D10" s="20">
        <v>35361</v>
      </c>
      <c r="E10" s="20">
        <v>36263</v>
      </c>
      <c r="F10" s="19">
        <v>-427</v>
      </c>
      <c r="G10" s="11" t="s">
        <v>16</v>
      </c>
      <c r="H10" s="20">
        <v>139630</v>
      </c>
      <c r="I10" s="1"/>
      <c r="J10" s="1"/>
      <c r="K10" s="1"/>
      <c r="L10" s="1"/>
      <c r="M10" s="1"/>
      <c r="N10" s="1"/>
      <c r="O10" s="1"/>
      <c r="P10" s="1"/>
      <c r="Q10" s="1"/>
      <c r="R10" s="1"/>
      <c r="S10" s="1"/>
    </row>
    <row r="11" spans="1:19" ht="21.75" customHeight="1">
      <c r="A11" s="1"/>
      <c r="B11" s="9" t="s">
        <v>132</v>
      </c>
      <c r="C11" s="20">
        <v>66351</v>
      </c>
      <c r="D11" s="20">
        <v>19670</v>
      </c>
      <c r="E11" s="20">
        <v>41709</v>
      </c>
      <c r="F11" s="20">
        <v>3788</v>
      </c>
      <c r="G11" s="11" t="s">
        <v>16</v>
      </c>
      <c r="H11" s="20">
        <v>131518</v>
      </c>
      <c r="I11" s="1"/>
      <c r="J11" s="1"/>
      <c r="K11" s="1"/>
      <c r="L11" s="1"/>
      <c r="M11" s="1"/>
      <c r="N11" s="1"/>
      <c r="O11" s="1"/>
      <c r="P11" s="1"/>
      <c r="Q11" s="1"/>
      <c r="R11" s="1"/>
      <c r="S11" s="1"/>
    </row>
    <row r="12" spans="1:19" ht="21.75" customHeight="1">
      <c r="A12" s="1"/>
      <c r="B12" s="9" t="s">
        <v>133</v>
      </c>
      <c r="C12" s="20">
        <v>63089</v>
      </c>
      <c r="D12" s="20">
        <v>24695</v>
      </c>
      <c r="E12" s="20">
        <v>45364</v>
      </c>
      <c r="F12" s="20">
        <v>-2435</v>
      </c>
      <c r="G12" s="11" t="s">
        <v>16</v>
      </c>
      <c r="H12" s="20">
        <v>130713</v>
      </c>
      <c r="I12" s="1"/>
      <c r="J12" s="1"/>
      <c r="K12" s="1"/>
      <c r="L12" s="1"/>
      <c r="M12" s="1"/>
      <c r="N12" s="1"/>
      <c r="O12" s="1"/>
      <c r="P12" s="1"/>
      <c r="Q12" s="1"/>
      <c r="R12" s="1"/>
      <c r="S12" s="1"/>
    </row>
    <row r="13" spans="1:19" ht="21.75" customHeight="1">
      <c r="A13" s="1"/>
      <c r="B13" s="9" t="s">
        <v>134</v>
      </c>
      <c r="C13" s="20">
        <v>77491</v>
      </c>
      <c r="D13" s="11" t="s">
        <v>16</v>
      </c>
      <c r="E13" s="20">
        <v>35670</v>
      </c>
      <c r="F13" s="19">
        <v>-339</v>
      </c>
      <c r="G13" s="11" t="s">
        <v>16</v>
      </c>
      <c r="H13" s="20">
        <v>112822</v>
      </c>
      <c r="I13" s="1"/>
      <c r="J13" s="1"/>
      <c r="K13" s="1"/>
      <c r="L13" s="1"/>
      <c r="M13" s="1"/>
      <c r="N13" s="1"/>
      <c r="O13" s="1"/>
      <c r="P13" s="1"/>
      <c r="Q13" s="1"/>
      <c r="R13" s="1"/>
      <c r="S13" s="1"/>
    </row>
    <row r="14" spans="1:19" ht="21.75" customHeight="1">
      <c r="A14" s="1"/>
      <c r="B14" s="9" t="s">
        <v>135</v>
      </c>
      <c r="C14" s="20">
        <v>77000</v>
      </c>
      <c r="D14" s="20">
        <v>46499</v>
      </c>
      <c r="E14" s="20">
        <v>77363</v>
      </c>
      <c r="F14" s="19">
        <v>-335</v>
      </c>
      <c r="G14" s="11" t="s">
        <v>16</v>
      </c>
      <c r="H14" s="20">
        <v>200527</v>
      </c>
      <c r="I14" s="1"/>
      <c r="J14" s="1"/>
      <c r="K14" s="1"/>
      <c r="L14" s="1"/>
      <c r="M14" s="1"/>
      <c r="N14" s="1"/>
      <c r="O14" s="1"/>
      <c r="P14" s="1"/>
      <c r="Q14" s="1"/>
      <c r="R14" s="1"/>
      <c r="S14" s="1"/>
    </row>
    <row r="15" spans="1:19" ht="21.75" customHeight="1">
      <c r="A15" s="1"/>
      <c r="B15" s="9" t="s">
        <v>136</v>
      </c>
      <c r="C15" s="20">
        <v>64668</v>
      </c>
      <c r="D15" s="20">
        <v>23971</v>
      </c>
      <c r="E15" s="20">
        <v>38188</v>
      </c>
      <c r="F15" s="20">
        <v>1022</v>
      </c>
      <c r="G15" s="11" t="s">
        <v>16</v>
      </c>
      <c r="H15" s="20">
        <v>127849</v>
      </c>
      <c r="I15" s="1"/>
      <c r="J15" s="1"/>
      <c r="K15" s="1"/>
      <c r="L15" s="1"/>
      <c r="M15" s="1"/>
      <c r="N15" s="1"/>
      <c r="O15" s="1"/>
      <c r="P15" s="1"/>
      <c r="Q15" s="1"/>
      <c r="R15" s="1"/>
      <c r="S15" s="1"/>
    </row>
    <row r="16" spans="1:19" ht="21.75" customHeight="1">
      <c r="A16" s="1"/>
      <c r="B16" s="9" t="s">
        <v>137</v>
      </c>
      <c r="C16" s="20">
        <v>66033</v>
      </c>
      <c r="D16" s="11" t="s">
        <v>16</v>
      </c>
      <c r="E16" s="20">
        <v>30308</v>
      </c>
      <c r="F16" s="19">
        <v>342</v>
      </c>
      <c r="G16" s="11" t="s">
        <v>16</v>
      </c>
      <c r="H16" s="20">
        <v>96683</v>
      </c>
      <c r="I16" s="1"/>
      <c r="J16" s="1"/>
      <c r="K16" s="1"/>
      <c r="L16" s="1"/>
      <c r="M16" s="1"/>
      <c r="N16" s="1"/>
      <c r="O16" s="1"/>
      <c r="P16" s="1"/>
      <c r="Q16" s="1"/>
      <c r="R16" s="1"/>
      <c r="S16" s="1"/>
    </row>
    <row r="17" spans="1:19" ht="21.75" customHeight="1">
      <c r="A17" s="1"/>
      <c r="B17" s="9" t="s">
        <v>138</v>
      </c>
      <c r="C17" s="20">
        <v>37158</v>
      </c>
      <c r="D17" s="20">
        <v>4625</v>
      </c>
      <c r="E17" s="20">
        <v>53012</v>
      </c>
      <c r="F17" s="20">
        <v>3338</v>
      </c>
      <c r="G17" s="19">
        <v>-83</v>
      </c>
      <c r="H17" s="20">
        <v>98050</v>
      </c>
      <c r="I17" s="1"/>
      <c r="J17" s="1"/>
      <c r="K17" s="1"/>
      <c r="L17" s="1"/>
      <c r="M17" s="1"/>
      <c r="N17" s="1"/>
      <c r="O17" s="1"/>
      <c r="P17" s="1"/>
      <c r="Q17" s="1"/>
      <c r="R17" s="1"/>
      <c r="S17" s="1"/>
    </row>
    <row r="18" spans="1:19" ht="21.75" customHeight="1">
      <c r="A18" s="1"/>
      <c r="B18" s="9" t="s">
        <v>139</v>
      </c>
      <c r="C18" s="20">
        <v>22165</v>
      </c>
      <c r="D18" s="19">
        <v>34</v>
      </c>
      <c r="E18" s="20">
        <v>5551</v>
      </c>
      <c r="F18" s="19">
        <v>833</v>
      </c>
      <c r="G18" s="11" t="s">
        <v>16</v>
      </c>
      <c r="H18" s="20">
        <v>28583</v>
      </c>
      <c r="I18" s="1"/>
      <c r="J18" s="1"/>
      <c r="K18" s="1"/>
      <c r="L18" s="1"/>
      <c r="M18" s="1"/>
      <c r="N18" s="1"/>
      <c r="O18" s="1"/>
      <c r="P18" s="1"/>
      <c r="Q18" s="1"/>
      <c r="R18" s="1"/>
      <c r="S18" s="1"/>
    </row>
    <row r="19" spans="1:19" ht="21.75" customHeight="1">
      <c r="A19" s="1"/>
      <c r="B19" s="9" t="s">
        <v>140</v>
      </c>
      <c r="C19" s="20">
        <v>23621</v>
      </c>
      <c r="D19" s="19">
        <v>35</v>
      </c>
      <c r="E19" s="20">
        <v>5594</v>
      </c>
      <c r="F19" s="19">
        <v>-298</v>
      </c>
      <c r="G19" s="11" t="s">
        <v>16</v>
      </c>
      <c r="H19" s="20">
        <v>28952</v>
      </c>
      <c r="I19" s="1"/>
      <c r="J19" s="1"/>
      <c r="K19" s="1"/>
      <c r="L19" s="1"/>
      <c r="M19" s="1"/>
      <c r="N19" s="1"/>
      <c r="O19" s="1"/>
      <c r="P19" s="1"/>
      <c r="Q19" s="1"/>
      <c r="R19" s="1"/>
      <c r="S19" s="1"/>
    </row>
    <row r="20" spans="1:19" ht="21.75" customHeight="1">
      <c r="A20" s="1"/>
      <c r="B20" s="9" t="s">
        <v>141</v>
      </c>
      <c r="C20" s="20">
        <v>36497</v>
      </c>
      <c r="D20" s="20">
        <v>6117</v>
      </c>
      <c r="E20" s="20">
        <v>4240</v>
      </c>
      <c r="F20" s="19">
        <v>-608</v>
      </c>
      <c r="G20" s="11" t="s">
        <v>16</v>
      </c>
      <c r="H20" s="20">
        <v>46246</v>
      </c>
      <c r="I20" s="1"/>
      <c r="J20" s="1"/>
      <c r="K20" s="1"/>
      <c r="L20" s="1"/>
      <c r="M20" s="1"/>
      <c r="N20" s="1"/>
      <c r="O20" s="1"/>
      <c r="P20" s="1"/>
      <c r="Q20" s="1"/>
      <c r="R20" s="1"/>
      <c r="S20" s="1"/>
    </row>
    <row r="21" spans="1:19" ht="21.75" customHeight="1">
      <c r="A21" s="1"/>
      <c r="B21" s="9" t="s">
        <v>142</v>
      </c>
      <c r="C21" s="20">
        <v>59616</v>
      </c>
      <c r="D21" s="20">
        <v>10413</v>
      </c>
      <c r="E21" s="20">
        <v>18632</v>
      </c>
      <c r="F21" s="19">
        <v>-132</v>
      </c>
      <c r="G21" s="11" t="s">
        <v>16</v>
      </c>
      <c r="H21" s="20">
        <v>88529</v>
      </c>
      <c r="I21" s="1"/>
      <c r="J21" s="1"/>
      <c r="K21" s="1"/>
      <c r="L21" s="1"/>
      <c r="M21" s="1"/>
      <c r="N21" s="1"/>
      <c r="O21" s="1"/>
      <c r="P21" s="1"/>
      <c r="Q21" s="1"/>
      <c r="R21" s="1"/>
      <c r="S21" s="1"/>
    </row>
    <row r="22" spans="1:19" ht="21.75" customHeight="1">
      <c r="A22" s="1"/>
      <c r="B22" s="9" t="s">
        <v>143</v>
      </c>
      <c r="C22" s="20">
        <v>49850</v>
      </c>
      <c r="D22" s="20">
        <v>12574</v>
      </c>
      <c r="E22" s="20">
        <v>20134</v>
      </c>
      <c r="F22" s="19">
        <v>155</v>
      </c>
      <c r="G22" s="11" t="s">
        <v>16</v>
      </c>
      <c r="H22" s="20">
        <v>82713</v>
      </c>
      <c r="I22" s="1"/>
      <c r="J22" s="1"/>
      <c r="K22" s="1"/>
      <c r="L22" s="1"/>
      <c r="M22" s="1"/>
      <c r="N22" s="1"/>
      <c r="O22" s="1"/>
      <c r="P22" s="1"/>
      <c r="Q22" s="1"/>
      <c r="R22" s="1"/>
      <c r="S22" s="1"/>
    </row>
    <row r="23" spans="1:19" ht="21.75" customHeight="1">
      <c r="A23" s="1"/>
      <c r="B23" s="9" t="s">
        <v>144</v>
      </c>
      <c r="C23" s="20">
        <v>15258</v>
      </c>
      <c r="D23" s="19">
        <v>144</v>
      </c>
      <c r="E23" s="20">
        <v>3061</v>
      </c>
      <c r="F23" s="19">
        <v>-143</v>
      </c>
      <c r="G23" s="11" t="s">
        <v>16</v>
      </c>
      <c r="H23" s="20">
        <v>18320</v>
      </c>
      <c r="I23" s="1"/>
      <c r="J23" s="1"/>
      <c r="K23" s="1"/>
      <c r="L23" s="1"/>
      <c r="M23" s="1"/>
      <c r="N23" s="1"/>
      <c r="O23" s="1"/>
      <c r="P23" s="1"/>
      <c r="Q23" s="1"/>
      <c r="R23" s="1"/>
      <c r="S23" s="1"/>
    </row>
    <row r="24" spans="1:19" ht="21.75" customHeight="1">
      <c r="A24" s="1"/>
      <c r="B24" s="9" t="s">
        <v>145</v>
      </c>
      <c r="C24" s="20">
        <v>49158</v>
      </c>
      <c r="D24" s="20">
        <v>3363</v>
      </c>
      <c r="E24" s="20">
        <v>19910</v>
      </c>
      <c r="F24" s="19">
        <v>992</v>
      </c>
      <c r="G24" s="11" t="s">
        <v>16</v>
      </c>
      <c r="H24" s="20">
        <v>73423</v>
      </c>
      <c r="I24" s="1"/>
      <c r="J24" s="1"/>
      <c r="K24" s="1"/>
      <c r="L24" s="1"/>
      <c r="M24" s="1"/>
      <c r="N24" s="1"/>
      <c r="O24" s="1"/>
      <c r="P24" s="1"/>
      <c r="Q24" s="1"/>
      <c r="R24" s="1"/>
      <c r="S24" s="1"/>
    </row>
    <row r="25" spans="1:19" ht="21.75" customHeight="1">
      <c r="A25" s="1"/>
      <c r="B25" s="1"/>
      <c r="C25" s="1"/>
      <c r="D25" s="1"/>
      <c r="E25" s="1"/>
      <c r="F25" s="1"/>
      <c r="G25" s="1"/>
      <c r="H25" s="1"/>
      <c r="I25" s="1"/>
      <c r="J25" s="1"/>
      <c r="K25" s="1"/>
      <c r="L25" s="1"/>
      <c r="M25" s="1"/>
      <c r="N25" s="1"/>
      <c r="O25" s="1"/>
      <c r="P25" s="1"/>
      <c r="Q25" s="1"/>
      <c r="R25" s="1"/>
      <c r="S25" s="1"/>
    </row>
    <row r="26" spans="1:19" ht="21.75" customHeight="1">
      <c r="A26" s="1"/>
      <c r="B26" s="1"/>
      <c r="C26" s="31"/>
      <c r="D26" s="31"/>
      <c r="E26" s="31"/>
      <c r="F26" s="31"/>
      <c r="G26" s="31"/>
      <c r="H26" s="31"/>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sheetData>
  <sheetProtection/>
  <mergeCells count="1">
    <mergeCell ref="F3:H3"/>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3.xml><?xml version="1.0" encoding="utf-8"?>
<worksheet xmlns="http://schemas.openxmlformats.org/spreadsheetml/2006/main" xmlns:r="http://schemas.openxmlformats.org/officeDocument/2006/relationships">
  <dimension ref="A1:S50"/>
  <sheetViews>
    <sheetView zoomScalePageLayoutView="0" workbookViewId="0" topLeftCell="A1">
      <selection activeCell="B7" sqref="B7"/>
    </sheetView>
  </sheetViews>
  <sheetFormatPr defaultColWidth="9.00390625" defaultRowHeight="16.5"/>
  <cols>
    <col min="1" max="1" width="13.625" style="0" customWidth="1"/>
    <col min="2" max="2" width="26.625" style="0" customWidth="1"/>
    <col min="3" max="19" width="12.625" style="0" customWidth="1"/>
  </cols>
  <sheetData>
    <row r="1" spans="1:19" ht="60" customHeight="1">
      <c r="A1" s="1"/>
      <c r="B1" s="1"/>
      <c r="C1" s="1"/>
      <c r="D1" s="1"/>
      <c r="E1" s="1"/>
      <c r="F1" s="1"/>
      <c r="G1" s="1"/>
      <c r="H1" s="1"/>
      <c r="I1" s="1"/>
      <c r="J1" s="1"/>
      <c r="K1" s="1"/>
      <c r="L1" s="1"/>
      <c r="M1" s="1"/>
      <c r="N1" s="1"/>
      <c r="O1" s="1"/>
      <c r="P1" s="1"/>
      <c r="Q1" s="1"/>
      <c r="R1" s="1"/>
      <c r="S1" s="1"/>
    </row>
    <row r="2" spans="1:19" ht="25.5" customHeight="1">
      <c r="A2" s="1"/>
      <c r="B2" s="2" t="s">
        <v>370</v>
      </c>
      <c r="C2" s="1"/>
      <c r="D2" s="1"/>
      <c r="E2" s="1"/>
      <c r="F2" s="1"/>
      <c r="G2" s="1"/>
      <c r="H2" s="1"/>
      <c r="I2" s="1"/>
      <c r="J2" s="1"/>
      <c r="K2" s="1"/>
      <c r="L2" s="1"/>
      <c r="M2" s="1"/>
      <c r="N2" s="1"/>
      <c r="O2" s="1"/>
      <c r="P2" s="1"/>
      <c r="Q2" s="1"/>
      <c r="R2" s="1"/>
      <c r="S2" s="1"/>
    </row>
    <row r="3" spans="1:19" ht="21.75" customHeight="1">
      <c r="A3" s="1"/>
      <c r="B3" s="1"/>
      <c r="C3" s="1"/>
      <c r="D3" s="1"/>
      <c r="E3" s="1"/>
      <c r="F3" s="65" t="s">
        <v>2</v>
      </c>
      <c r="G3" s="65"/>
      <c r="H3" s="65"/>
      <c r="I3" s="1"/>
      <c r="J3" s="1"/>
      <c r="K3" s="1"/>
      <c r="L3" s="1"/>
      <c r="M3" s="1"/>
      <c r="N3" s="1"/>
      <c r="O3" s="1"/>
      <c r="P3" s="1"/>
      <c r="Q3" s="1"/>
      <c r="R3" s="1"/>
      <c r="S3" s="1"/>
    </row>
    <row r="4" spans="1:19" ht="21.75" customHeight="1">
      <c r="A4" s="1"/>
      <c r="B4" s="9" t="s">
        <v>190</v>
      </c>
      <c r="C4" s="10" t="s">
        <v>295</v>
      </c>
      <c r="D4" s="10" t="s">
        <v>296</v>
      </c>
      <c r="E4" s="10" t="s">
        <v>297</v>
      </c>
      <c r="F4" s="10" t="s">
        <v>298</v>
      </c>
      <c r="G4" s="10" t="s">
        <v>299</v>
      </c>
      <c r="H4" s="10" t="s">
        <v>300</v>
      </c>
      <c r="I4" s="1"/>
      <c r="J4" s="1"/>
      <c r="K4" s="1"/>
      <c r="L4" s="1"/>
      <c r="M4" s="1"/>
      <c r="N4" s="1"/>
      <c r="O4" s="1"/>
      <c r="P4" s="1"/>
      <c r="Q4" s="1"/>
      <c r="R4" s="1"/>
      <c r="S4" s="1"/>
    </row>
    <row r="5" spans="1:19" ht="21.75" customHeight="1">
      <c r="A5" s="1"/>
      <c r="B5" s="9" t="s">
        <v>146</v>
      </c>
      <c r="C5" s="20">
        <v>23898</v>
      </c>
      <c r="D5" s="20">
        <v>2009</v>
      </c>
      <c r="E5" s="20">
        <v>4114</v>
      </c>
      <c r="F5" s="19">
        <v>157</v>
      </c>
      <c r="G5" s="19">
        <v>-666</v>
      </c>
      <c r="H5" s="20">
        <v>29512</v>
      </c>
      <c r="I5" s="1"/>
      <c r="J5" s="1"/>
      <c r="K5" s="1"/>
      <c r="L5" s="1"/>
      <c r="M5" s="1"/>
      <c r="N5" s="1"/>
      <c r="O5" s="1"/>
      <c r="P5" s="1"/>
      <c r="Q5" s="1"/>
      <c r="R5" s="1"/>
      <c r="S5" s="1"/>
    </row>
    <row r="6" spans="1:19" ht="21.75" customHeight="1">
      <c r="A6" s="1"/>
      <c r="B6" s="9" t="s">
        <v>147</v>
      </c>
      <c r="C6" s="20">
        <v>15370</v>
      </c>
      <c r="D6" s="11" t="s">
        <v>16</v>
      </c>
      <c r="E6" s="20">
        <v>2257</v>
      </c>
      <c r="F6" s="19">
        <v>65</v>
      </c>
      <c r="G6" s="11" t="s">
        <v>16</v>
      </c>
      <c r="H6" s="20">
        <v>17692</v>
      </c>
      <c r="I6" s="1"/>
      <c r="J6" s="1"/>
      <c r="K6" s="1"/>
      <c r="L6" s="1"/>
      <c r="M6" s="1"/>
      <c r="N6" s="1"/>
      <c r="O6" s="1"/>
      <c r="P6" s="1"/>
      <c r="Q6" s="1"/>
      <c r="R6" s="1"/>
      <c r="S6" s="1"/>
    </row>
    <row r="7" spans="1:19" ht="21.75" customHeight="1">
      <c r="A7" s="1"/>
      <c r="B7" s="9" t="s">
        <v>148</v>
      </c>
      <c r="C7" s="20">
        <v>16797</v>
      </c>
      <c r="D7" s="20">
        <v>1462</v>
      </c>
      <c r="E7" s="20">
        <v>7737</v>
      </c>
      <c r="F7" s="19">
        <v>-763</v>
      </c>
      <c r="G7" s="11" t="s">
        <v>16</v>
      </c>
      <c r="H7" s="20">
        <v>25233</v>
      </c>
      <c r="I7" s="1"/>
      <c r="J7" s="1"/>
      <c r="K7" s="1"/>
      <c r="L7" s="1"/>
      <c r="M7" s="1"/>
      <c r="N7" s="1"/>
      <c r="O7" s="1"/>
      <c r="P7" s="1"/>
      <c r="Q7" s="1"/>
      <c r="R7" s="1"/>
      <c r="S7" s="1"/>
    </row>
    <row r="8" spans="1:19" ht="21.75" customHeight="1">
      <c r="A8" s="1"/>
      <c r="B8" s="9" t="s">
        <v>149</v>
      </c>
      <c r="C8" s="20">
        <v>78623</v>
      </c>
      <c r="D8" s="20">
        <v>17182</v>
      </c>
      <c r="E8" s="20">
        <v>55694</v>
      </c>
      <c r="F8" s="20">
        <v>-4647</v>
      </c>
      <c r="G8" s="11" t="s">
        <v>16</v>
      </c>
      <c r="H8" s="20">
        <v>146852</v>
      </c>
      <c r="I8" s="1"/>
      <c r="J8" s="1"/>
      <c r="K8" s="1"/>
      <c r="L8" s="1"/>
      <c r="M8" s="1"/>
      <c r="N8" s="1"/>
      <c r="O8" s="1"/>
      <c r="P8" s="1"/>
      <c r="Q8" s="1"/>
      <c r="R8" s="1"/>
      <c r="S8" s="1"/>
    </row>
    <row r="9" spans="1:19" ht="21.75" customHeight="1">
      <c r="A9" s="1"/>
      <c r="B9" s="9" t="s">
        <v>150</v>
      </c>
      <c r="C9" s="20">
        <v>26198</v>
      </c>
      <c r="D9" s="19">
        <v>871</v>
      </c>
      <c r="E9" s="20">
        <v>8764</v>
      </c>
      <c r="F9" s="19">
        <v>781</v>
      </c>
      <c r="G9" s="11" t="s">
        <v>16</v>
      </c>
      <c r="H9" s="20">
        <v>36614</v>
      </c>
      <c r="I9" s="1"/>
      <c r="J9" s="1"/>
      <c r="K9" s="1"/>
      <c r="L9" s="1"/>
      <c r="M9" s="1"/>
      <c r="N9" s="1"/>
      <c r="O9" s="1"/>
      <c r="P9" s="1"/>
      <c r="Q9" s="1"/>
      <c r="R9" s="1"/>
      <c r="S9" s="1"/>
    </row>
    <row r="10" spans="1:19" ht="21.75" customHeight="1">
      <c r="A10" s="1"/>
      <c r="B10" s="9" t="s">
        <v>151</v>
      </c>
      <c r="C10" s="20">
        <v>13350</v>
      </c>
      <c r="D10" s="19">
        <v>5</v>
      </c>
      <c r="E10" s="20">
        <v>1071</v>
      </c>
      <c r="F10" s="19">
        <v>-69</v>
      </c>
      <c r="G10" s="19">
        <v>-4</v>
      </c>
      <c r="H10" s="20">
        <v>14353</v>
      </c>
      <c r="I10" s="1"/>
      <c r="J10" s="1"/>
      <c r="K10" s="1"/>
      <c r="L10" s="1"/>
      <c r="M10" s="1"/>
      <c r="N10" s="1"/>
      <c r="O10" s="1"/>
      <c r="P10" s="1"/>
      <c r="Q10" s="1"/>
      <c r="R10" s="1"/>
      <c r="S10" s="1"/>
    </row>
    <row r="11" spans="1:19" ht="21.75" customHeight="1">
      <c r="A11" s="1"/>
      <c r="B11" s="9" t="s">
        <v>152</v>
      </c>
      <c r="C11" s="20">
        <v>9558</v>
      </c>
      <c r="D11" s="11" t="s">
        <v>16</v>
      </c>
      <c r="E11" s="19">
        <v>261</v>
      </c>
      <c r="F11" s="19">
        <v>-5</v>
      </c>
      <c r="G11" s="11" t="s">
        <v>16</v>
      </c>
      <c r="H11" s="20">
        <v>9814</v>
      </c>
      <c r="I11" s="1"/>
      <c r="J11" s="1"/>
      <c r="K11" s="1"/>
      <c r="L11" s="1"/>
      <c r="M11" s="1"/>
      <c r="N11" s="1"/>
      <c r="O11" s="1"/>
      <c r="P11" s="1"/>
      <c r="Q11" s="1"/>
      <c r="R11" s="1"/>
      <c r="S11" s="1"/>
    </row>
    <row r="12" spans="1:19" ht="21.75" customHeight="1">
      <c r="A12" s="1"/>
      <c r="B12" s="9" t="s">
        <v>153</v>
      </c>
      <c r="C12" s="20">
        <v>25000</v>
      </c>
      <c r="D12" s="20">
        <v>9667</v>
      </c>
      <c r="E12" s="20">
        <v>42020</v>
      </c>
      <c r="F12" s="20">
        <v>22170</v>
      </c>
      <c r="G12" s="11" t="s">
        <v>16</v>
      </c>
      <c r="H12" s="20">
        <v>98857</v>
      </c>
      <c r="I12" s="1"/>
      <c r="J12" s="1"/>
      <c r="K12" s="1"/>
      <c r="L12" s="1"/>
      <c r="M12" s="1"/>
      <c r="N12" s="1"/>
      <c r="O12" s="1"/>
      <c r="P12" s="1"/>
      <c r="Q12" s="1"/>
      <c r="R12" s="1"/>
      <c r="S12" s="1"/>
    </row>
    <row r="13" spans="1:19" ht="21.75" customHeight="1">
      <c r="A13" s="1"/>
      <c r="B13" s="9" t="s">
        <v>154</v>
      </c>
      <c r="C13" s="20">
        <v>50941</v>
      </c>
      <c r="D13" s="11" t="s">
        <v>16</v>
      </c>
      <c r="E13" s="20">
        <v>6631</v>
      </c>
      <c r="F13" s="19">
        <v>-51</v>
      </c>
      <c r="G13" s="11" t="s">
        <v>16</v>
      </c>
      <c r="H13" s="20">
        <v>57521</v>
      </c>
      <c r="I13" s="1"/>
      <c r="J13" s="1"/>
      <c r="K13" s="1"/>
      <c r="L13" s="1"/>
      <c r="M13" s="1"/>
      <c r="N13" s="1"/>
      <c r="O13" s="1"/>
      <c r="P13" s="1"/>
      <c r="Q13" s="1"/>
      <c r="R13" s="1"/>
      <c r="S13" s="1"/>
    </row>
    <row r="14" spans="1:19" ht="21.75" customHeight="1">
      <c r="A14" s="1"/>
      <c r="B14" s="9" t="s">
        <v>155</v>
      </c>
      <c r="C14" s="20">
        <v>29106</v>
      </c>
      <c r="D14" s="20">
        <v>5786</v>
      </c>
      <c r="E14" s="20">
        <v>6921</v>
      </c>
      <c r="F14" s="19">
        <v>594</v>
      </c>
      <c r="G14" s="11" t="s">
        <v>16</v>
      </c>
      <c r="H14" s="20">
        <v>42407</v>
      </c>
      <c r="I14" s="1"/>
      <c r="J14" s="1"/>
      <c r="K14" s="1"/>
      <c r="L14" s="1"/>
      <c r="M14" s="1"/>
      <c r="N14" s="1"/>
      <c r="O14" s="1"/>
      <c r="P14" s="1"/>
      <c r="Q14" s="1"/>
      <c r="R14" s="1"/>
      <c r="S14" s="1"/>
    </row>
    <row r="15" spans="1:19" ht="21.75" customHeight="1">
      <c r="A15" s="1"/>
      <c r="B15" s="9" t="s">
        <v>156</v>
      </c>
      <c r="C15" s="20">
        <v>25345</v>
      </c>
      <c r="D15" s="19">
        <v>675</v>
      </c>
      <c r="E15" s="20">
        <v>5498</v>
      </c>
      <c r="F15" s="19">
        <v>-26</v>
      </c>
      <c r="G15" s="11" t="s">
        <v>16</v>
      </c>
      <c r="H15" s="20">
        <v>31492</v>
      </c>
      <c r="I15" s="1"/>
      <c r="J15" s="1"/>
      <c r="K15" s="1"/>
      <c r="L15" s="1"/>
      <c r="M15" s="1"/>
      <c r="N15" s="1"/>
      <c r="O15" s="1"/>
      <c r="P15" s="1"/>
      <c r="Q15" s="1"/>
      <c r="R15" s="1"/>
      <c r="S15" s="1"/>
    </row>
    <row r="16" spans="1:19" ht="21.75" customHeight="1">
      <c r="A16" s="1"/>
      <c r="B16" s="9" t="s">
        <v>157</v>
      </c>
      <c r="C16" s="20">
        <v>12012</v>
      </c>
      <c r="D16" s="19">
        <v>179</v>
      </c>
      <c r="E16" s="20">
        <v>10689</v>
      </c>
      <c r="F16" s="20">
        <v>1427</v>
      </c>
      <c r="G16" s="11" t="s">
        <v>16</v>
      </c>
      <c r="H16" s="20">
        <v>24307</v>
      </c>
      <c r="I16" s="1"/>
      <c r="J16" s="1"/>
      <c r="K16" s="1"/>
      <c r="L16" s="1"/>
      <c r="M16" s="1"/>
      <c r="N16" s="1"/>
      <c r="O16" s="1"/>
      <c r="P16" s="1"/>
      <c r="Q16" s="1"/>
      <c r="R16" s="1"/>
      <c r="S16" s="1"/>
    </row>
    <row r="17" spans="1:19" ht="21.75" customHeight="1">
      <c r="A17" s="1"/>
      <c r="B17" s="9" t="s">
        <v>158</v>
      </c>
      <c r="C17" s="20">
        <v>61604</v>
      </c>
      <c r="D17" s="20">
        <v>28705</v>
      </c>
      <c r="E17" s="20">
        <v>24811</v>
      </c>
      <c r="F17" s="19">
        <v>-567</v>
      </c>
      <c r="G17" s="11" t="s">
        <v>16</v>
      </c>
      <c r="H17" s="20">
        <v>114553</v>
      </c>
      <c r="I17" s="1"/>
      <c r="J17" s="1"/>
      <c r="K17" s="1"/>
      <c r="L17" s="1"/>
      <c r="M17" s="1"/>
      <c r="N17" s="1"/>
      <c r="O17" s="1"/>
      <c r="P17" s="1"/>
      <c r="Q17" s="1"/>
      <c r="R17" s="1"/>
      <c r="S17" s="1"/>
    </row>
    <row r="18" spans="1:19" ht="21.75" customHeight="1">
      <c r="A18" s="1"/>
      <c r="B18" s="9" t="s">
        <v>159</v>
      </c>
      <c r="C18" s="20">
        <v>6708</v>
      </c>
      <c r="D18" s="19">
        <v>299</v>
      </c>
      <c r="E18" s="19">
        <v>893</v>
      </c>
      <c r="F18" s="19">
        <v>-43</v>
      </c>
      <c r="G18" s="11" t="s">
        <v>16</v>
      </c>
      <c r="H18" s="20">
        <v>7857</v>
      </c>
      <c r="I18" s="1"/>
      <c r="J18" s="1"/>
      <c r="K18" s="1"/>
      <c r="L18" s="1"/>
      <c r="M18" s="1"/>
      <c r="N18" s="1"/>
      <c r="O18" s="1"/>
      <c r="P18" s="1"/>
      <c r="Q18" s="1"/>
      <c r="R18" s="1"/>
      <c r="S18" s="1"/>
    </row>
    <row r="19" spans="1:19" ht="21.75" customHeight="1">
      <c r="A19" s="1"/>
      <c r="B19" s="9" t="s">
        <v>160</v>
      </c>
      <c r="C19" s="20">
        <v>4920</v>
      </c>
      <c r="D19" s="19">
        <v>893</v>
      </c>
      <c r="E19" s="19">
        <v>485</v>
      </c>
      <c r="F19" s="19">
        <v>31</v>
      </c>
      <c r="G19" s="11" t="s">
        <v>16</v>
      </c>
      <c r="H19" s="20">
        <v>6329</v>
      </c>
      <c r="I19" s="1"/>
      <c r="J19" s="1"/>
      <c r="K19" s="1"/>
      <c r="L19" s="1"/>
      <c r="M19" s="1"/>
      <c r="N19" s="1"/>
      <c r="O19" s="1"/>
      <c r="P19" s="1"/>
      <c r="Q19" s="1"/>
      <c r="R19" s="1"/>
      <c r="S19" s="1"/>
    </row>
    <row r="20" spans="1:19" ht="21.75" customHeight="1">
      <c r="A20" s="1"/>
      <c r="B20" s="9" t="s">
        <v>161</v>
      </c>
      <c r="C20" s="20">
        <v>23905</v>
      </c>
      <c r="D20" s="11" t="s">
        <v>16</v>
      </c>
      <c r="E20" s="20">
        <v>2702</v>
      </c>
      <c r="F20" s="19">
        <v>168</v>
      </c>
      <c r="G20" s="19">
        <v>-51</v>
      </c>
      <c r="H20" s="20">
        <v>26724</v>
      </c>
      <c r="I20" s="1"/>
      <c r="J20" s="1"/>
      <c r="K20" s="1"/>
      <c r="L20" s="1"/>
      <c r="M20" s="1"/>
      <c r="N20" s="1"/>
      <c r="O20" s="1"/>
      <c r="P20" s="1"/>
      <c r="Q20" s="1"/>
      <c r="R20" s="1"/>
      <c r="S20" s="1"/>
    </row>
    <row r="21" spans="1:19" ht="21.75" customHeight="1">
      <c r="A21" s="1"/>
      <c r="B21" s="9" t="s">
        <v>162</v>
      </c>
      <c r="C21" s="20">
        <v>20484</v>
      </c>
      <c r="D21" s="11" t="s">
        <v>16</v>
      </c>
      <c r="E21" s="20">
        <v>2384</v>
      </c>
      <c r="F21" s="19">
        <v>344</v>
      </c>
      <c r="G21" s="11" t="s">
        <v>16</v>
      </c>
      <c r="H21" s="20">
        <v>23212</v>
      </c>
      <c r="I21" s="1"/>
      <c r="J21" s="1"/>
      <c r="K21" s="1"/>
      <c r="L21" s="1"/>
      <c r="M21" s="1"/>
      <c r="N21" s="1"/>
      <c r="O21" s="1"/>
      <c r="P21" s="1"/>
      <c r="Q21" s="1"/>
      <c r="R21" s="1"/>
      <c r="S21" s="1"/>
    </row>
    <row r="22" spans="1:19" ht="21.75" customHeight="1">
      <c r="A22" s="1"/>
      <c r="B22" s="9" t="s">
        <v>163</v>
      </c>
      <c r="C22" s="20">
        <v>2333</v>
      </c>
      <c r="D22" s="20">
        <v>1396</v>
      </c>
      <c r="E22" s="19">
        <v>703</v>
      </c>
      <c r="F22" s="19">
        <v>308</v>
      </c>
      <c r="G22" s="11" t="s">
        <v>16</v>
      </c>
      <c r="H22" s="20">
        <v>4740</v>
      </c>
      <c r="I22" s="1"/>
      <c r="J22" s="1"/>
      <c r="K22" s="1"/>
      <c r="L22" s="1"/>
      <c r="M22" s="1"/>
      <c r="N22" s="1"/>
      <c r="O22" s="1"/>
      <c r="P22" s="1"/>
      <c r="Q22" s="1"/>
      <c r="R22" s="1"/>
      <c r="S22" s="1"/>
    </row>
    <row r="23" spans="1:19" ht="21.75" customHeight="1">
      <c r="A23" s="1"/>
      <c r="B23" s="9" t="s">
        <v>164</v>
      </c>
      <c r="C23" s="20">
        <v>30000</v>
      </c>
      <c r="D23" s="19">
        <v>375</v>
      </c>
      <c r="E23" s="20">
        <v>7998</v>
      </c>
      <c r="F23" s="19">
        <v>-142</v>
      </c>
      <c r="G23" s="11" t="s">
        <v>16</v>
      </c>
      <c r="H23" s="20">
        <v>38231</v>
      </c>
      <c r="I23" s="1"/>
      <c r="J23" s="1"/>
      <c r="K23" s="1"/>
      <c r="L23" s="1"/>
      <c r="M23" s="1"/>
      <c r="N23" s="1"/>
      <c r="O23" s="1"/>
      <c r="P23" s="1"/>
      <c r="Q23" s="1"/>
      <c r="R23" s="1"/>
      <c r="S23" s="1"/>
    </row>
    <row r="24" spans="1:19" ht="21.75" customHeight="1">
      <c r="A24" s="1"/>
      <c r="B24" s="9" t="s">
        <v>165</v>
      </c>
      <c r="C24" s="20">
        <v>22000</v>
      </c>
      <c r="D24" s="11" t="s">
        <v>16</v>
      </c>
      <c r="E24" s="20">
        <v>1046</v>
      </c>
      <c r="F24" s="19">
        <v>39</v>
      </c>
      <c r="G24" s="11" t="s">
        <v>16</v>
      </c>
      <c r="H24" s="20">
        <v>23085</v>
      </c>
      <c r="I24" s="1"/>
      <c r="J24" s="1"/>
      <c r="K24" s="1"/>
      <c r="L24" s="1"/>
      <c r="M24" s="1"/>
      <c r="N24" s="1"/>
      <c r="O24" s="1"/>
      <c r="P24" s="1"/>
      <c r="Q24" s="1"/>
      <c r="R24" s="1"/>
      <c r="S24" s="1"/>
    </row>
    <row r="25" spans="1:19" ht="21.75" customHeight="1">
      <c r="A25" s="1"/>
      <c r="B25" s="9" t="s">
        <v>166</v>
      </c>
      <c r="C25" s="20">
        <v>20000</v>
      </c>
      <c r="D25" s="11" t="s">
        <v>16</v>
      </c>
      <c r="E25" s="20">
        <v>1752</v>
      </c>
      <c r="F25" s="19">
        <v>54</v>
      </c>
      <c r="G25" s="11" t="s">
        <v>16</v>
      </c>
      <c r="H25" s="20">
        <v>21806</v>
      </c>
      <c r="I25" s="1"/>
      <c r="J25" s="1"/>
      <c r="K25" s="1"/>
      <c r="L25" s="1"/>
      <c r="M25" s="1"/>
      <c r="N25" s="1"/>
      <c r="O25" s="1"/>
      <c r="P25" s="1"/>
      <c r="Q25" s="1"/>
      <c r="R25" s="1"/>
      <c r="S25" s="1"/>
    </row>
    <row r="26" spans="1:19" ht="21.75" customHeight="1">
      <c r="A26" s="1"/>
      <c r="B26" s="9" t="s">
        <v>167</v>
      </c>
      <c r="C26" s="20">
        <v>1515816</v>
      </c>
      <c r="D26" s="20">
        <v>400088</v>
      </c>
      <c r="E26" s="20">
        <v>760638</v>
      </c>
      <c r="F26" s="20">
        <v>53102</v>
      </c>
      <c r="G26" s="19">
        <v>-804</v>
      </c>
      <c r="H26" s="20">
        <v>2728840</v>
      </c>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sheetData>
  <sheetProtection/>
  <mergeCells count="1">
    <mergeCell ref="F3:H3"/>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4.xml><?xml version="1.0" encoding="utf-8"?>
<worksheet xmlns="http://schemas.openxmlformats.org/spreadsheetml/2006/main" xmlns:r="http://schemas.openxmlformats.org/officeDocument/2006/relationships">
  <dimension ref="A1:S70"/>
  <sheetViews>
    <sheetView zoomScalePageLayoutView="0" workbookViewId="0" topLeftCell="A4">
      <selection activeCell="B7" sqref="B7"/>
    </sheetView>
  </sheetViews>
  <sheetFormatPr defaultColWidth="9.00390625" defaultRowHeight="16.5"/>
  <cols>
    <col min="1" max="1" width="24.625" style="0" customWidth="1"/>
    <col min="2" max="2" width="21.625" style="0" customWidth="1"/>
    <col min="3" max="3" width="14.625" style="0" customWidth="1"/>
    <col min="4" max="4" width="7.625" style="29" customWidth="1"/>
    <col min="5" max="5" width="14.625" style="0" customWidth="1"/>
    <col min="6" max="6" width="7.625" style="29" customWidth="1"/>
    <col min="7" max="7" width="14.625" style="0" customWidth="1"/>
    <col min="8" max="8" width="8.625" style="29" customWidth="1"/>
    <col min="9" max="9" width="2.625" style="0" customWidth="1"/>
    <col min="10" max="19" width="14.625" style="0" customWidth="1"/>
  </cols>
  <sheetData>
    <row r="1" spans="1:19" ht="60" customHeight="1">
      <c r="A1" s="1"/>
      <c r="B1" s="1"/>
      <c r="C1" s="1"/>
      <c r="D1" s="23"/>
      <c r="E1" s="1"/>
      <c r="F1" s="23"/>
      <c r="G1" s="1"/>
      <c r="H1" s="23"/>
      <c r="I1" s="1"/>
      <c r="J1" s="1"/>
      <c r="K1" s="1"/>
      <c r="L1" s="1"/>
      <c r="M1" s="1"/>
      <c r="N1" s="1"/>
      <c r="O1" s="1"/>
      <c r="P1" s="1"/>
      <c r="Q1" s="1"/>
      <c r="R1" s="1"/>
      <c r="S1" s="1"/>
    </row>
    <row r="2" spans="1:19" ht="45.75" customHeight="1">
      <c r="A2" s="1"/>
      <c r="B2" s="2" t="s">
        <v>301</v>
      </c>
      <c r="C2" s="1"/>
      <c r="D2" s="23"/>
      <c r="E2" s="1"/>
      <c r="F2" s="23"/>
      <c r="G2" s="1"/>
      <c r="H2" s="23"/>
      <c r="I2" s="1"/>
      <c r="J2" s="1"/>
      <c r="K2" s="1"/>
      <c r="L2" s="1"/>
      <c r="M2" s="1"/>
      <c r="N2" s="1"/>
      <c r="O2" s="1"/>
      <c r="P2" s="1"/>
      <c r="Q2" s="1"/>
      <c r="R2" s="1"/>
      <c r="S2" s="1"/>
    </row>
    <row r="3" spans="1:19" ht="21.75" customHeight="1">
      <c r="A3" s="1"/>
      <c r="B3" s="13" t="s">
        <v>371</v>
      </c>
      <c r="C3" s="1"/>
      <c r="D3" s="23"/>
      <c r="E3" s="1"/>
      <c r="F3" s="23"/>
      <c r="G3" s="1"/>
      <c r="H3" s="23"/>
      <c r="I3" s="1"/>
      <c r="J3" s="1"/>
      <c r="K3" s="1"/>
      <c r="L3" s="1"/>
      <c r="M3" s="1"/>
      <c r="N3" s="1"/>
      <c r="O3" s="1"/>
      <c r="P3" s="1"/>
      <c r="Q3" s="1"/>
      <c r="R3" s="1"/>
      <c r="S3" s="1"/>
    </row>
    <row r="4" spans="1:19" ht="21.75" customHeight="1">
      <c r="A4" s="1"/>
      <c r="B4" s="13" t="s">
        <v>372</v>
      </c>
      <c r="C4" s="1"/>
      <c r="D4" s="23"/>
      <c r="E4" s="1"/>
      <c r="F4" s="23"/>
      <c r="G4" s="1"/>
      <c r="H4" s="23"/>
      <c r="I4" s="1"/>
      <c r="J4" s="1"/>
      <c r="K4" s="1"/>
      <c r="L4" s="1"/>
      <c r="M4" s="1"/>
      <c r="N4" s="1"/>
      <c r="O4" s="1"/>
      <c r="P4" s="1"/>
      <c r="Q4" s="1"/>
      <c r="R4" s="1"/>
      <c r="S4" s="1"/>
    </row>
    <row r="5" spans="1:19" ht="21.75" customHeight="1">
      <c r="A5" s="1"/>
      <c r="B5" s="13" t="s">
        <v>373</v>
      </c>
      <c r="C5" s="1"/>
      <c r="D5" s="23"/>
      <c r="E5" s="1"/>
      <c r="F5" s="23"/>
      <c r="G5" s="1"/>
      <c r="H5" s="23"/>
      <c r="I5" s="1"/>
      <c r="J5" s="1"/>
      <c r="K5" s="1"/>
      <c r="L5" s="1"/>
      <c r="M5" s="1"/>
      <c r="N5" s="1"/>
      <c r="O5" s="1"/>
      <c r="P5" s="1"/>
      <c r="Q5" s="1"/>
      <c r="R5" s="1"/>
      <c r="S5" s="1"/>
    </row>
    <row r="6" spans="1:19" ht="21.75" customHeight="1">
      <c r="A6" s="1"/>
      <c r="B6" s="13" t="s">
        <v>374</v>
      </c>
      <c r="C6" s="1"/>
      <c r="D6" s="23"/>
      <c r="E6" s="1"/>
      <c r="F6" s="23"/>
      <c r="G6" s="1"/>
      <c r="H6" s="23"/>
      <c r="I6" s="1"/>
      <c r="J6" s="1"/>
      <c r="K6" s="1"/>
      <c r="L6" s="1"/>
      <c r="M6" s="1"/>
      <c r="N6" s="1"/>
      <c r="O6" s="1"/>
      <c r="P6" s="1"/>
      <c r="Q6" s="1"/>
      <c r="R6" s="1"/>
      <c r="S6" s="1"/>
    </row>
    <row r="7" spans="1:19" ht="45.75" customHeight="1">
      <c r="A7" s="1"/>
      <c r="B7" s="2" t="s">
        <v>302</v>
      </c>
      <c r="C7" s="1"/>
      <c r="D7" s="23"/>
      <c r="E7" s="1"/>
      <c r="F7" s="23"/>
      <c r="G7" s="1"/>
      <c r="H7" s="23"/>
      <c r="I7" s="1"/>
      <c r="J7" s="1"/>
      <c r="K7" s="1"/>
      <c r="L7" s="1"/>
      <c r="M7" s="1"/>
      <c r="N7" s="1"/>
      <c r="O7" s="1"/>
      <c r="P7" s="1"/>
      <c r="Q7" s="1"/>
      <c r="R7" s="1"/>
      <c r="S7" s="1"/>
    </row>
    <row r="8" spans="1:19" ht="18" customHeight="1">
      <c r="A8" s="1"/>
      <c r="B8" s="1"/>
      <c r="C8" s="1"/>
      <c r="D8" s="23"/>
      <c r="E8" s="1"/>
      <c r="F8" s="23"/>
      <c r="G8" s="65" t="s">
        <v>2</v>
      </c>
      <c r="H8" s="65"/>
      <c r="I8" s="1"/>
      <c r="J8" s="1"/>
      <c r="K8" s="1"/>
      <c r="L8" s="1"/>
      <c r="M8" s="1"/>
      <c r="N8" s="1"/>
      <c r="O8" s="1"/>
      <c r="P8" s="1"/>
      <c r="Q8" s="1"/>
      <c r="R8" s="1"/>
      <c r="S8" s="1"/>
    </row>
    <row r="9" spans="1:19" ht="21.75" customHeight="1">
      <c r="A9" s="1"/>
      <c r="B9" s="66" t="s">
        <v>303</v>
      </c>
      <c r="C9" s="64" t="s">
        <v>3</v>
      </c>
      <c r="D9" s="64"/>
      <c r="E9" s="64" t="s">
        <v>4</v>
      </c>
      <c r="F9" s="64"/>
      <c r="G9" s="64" t="s">
        <v>5</v>
      </c>
      <c r="H9" s="64"/>
      <c r="I9" s="1"/>
      <c r="J9" s="1"/>
      <c r="K9" s="1"/>
      <c r="L9" s="1"/>
      <c r="M9" s="1"/>
      <c r="N9" s="1"/>
      <c r="O9" s="1"/>
      <c r="P9" s="1"/>
      <c r="Q9" s="1"/>
      <c r="R9" s="1"/>
      <c r="S9" s="1"/>
    </row>
    <row r="10" spans="1:19" ht="21.75" customHeight="1">
      <c r="A10" s="1"/>
      <c r="B10" s="66"/>
      <c r="C10" s="10" t="s">
        <v>7</v>
      </c>
      <c r="D10" s="24" t="s">
        <v>8</v>
      </c>
      <c r="E10" s="10" t="s">
        <v>7</v>
      </c>
      <c r="F10" s="24" t="s">
        <v>8</v>
      </c>
      <c r="G10" s="10" t="s">
        <v>7</v>
      </c>
      <c r="H10" s="24" t="s">
        <v>8</v>
      </c>
      <c r="I10" s="1"/>
      <c r="J10" s="1"/>
      <c r="K10" s="1"/>
      <c r="L10" s="1"/>
      <c r="M10" s="1"/>
      <c r="N10" s="1"/>
      <c r="O10" s="1"/>
      <c r="P10" s="1"/>
      <c r="Q10" s="1"/>
      <c r="R10" s="1"/>
      <c r="S10" s="1"/>
    </row>
    <row r="11" spans="1:19" ht="21.75" customHeight="1">
      <c r="A11" s="1"/>
      <c r="B11" s="9" t="s">
        <v>304</v>
      </c>
      <c r="C11" s="20">
        <v>21281</v>
      </c>
      <c r="D11" s="28">
        <v>0.1</v>
      </c>
      <c r="E11" s="20">
        <v>17539</v>
      </c>
      <c r="F11" s="28">
        <f>E11/$E$21*100</f>
        <v>0.07758671561838855</v>
      </c>
      <c r="G11" s="20">
        <f aca="true" t="shared" si="0" ref="G11:G16">C11-E11</f>
        <v>3742</v>
      </c>
      <c r="H11" s="28">
        <f aca="true" t="shared" si="1" ref="H11:H16">G11/E11*100</f>
        <v>21.33530988083699</v>
      </c>
      <c r="I11" s="1"/>
      <c r="J11" s="1"/>
      <c r="K11" s="1"/>
      <c r="L11" s="1"/>
      <c r="M11" s="1"/>
      <c r="N11" s="1"/>
      <c r="O11" s="1"/>
      <c r="P11" s="1"/>
      <c r="Q11" s="1"/>
      <c r="R11" s="1"/>
      <c r="S11" s="1"/>
    </row>
    <row r="12" spans="1:19" ht="21.75" customHeight="1">
      <c r="A12" s="1"/>
      <c r="B12" s="9" t="s">
        <v>305</v>
      </c>
      <c r="C12" s="20">
        <v>2328</v>
      </c>
      <c r="D12" s="28" t="s">
        <v>16</v>
      </c>
      <c r="E12" s="20">
        <v>2273</v>
      </c>
      <c r="F12" s="28" t="s">
        <v>16</v>
      </c>
      <c r="G12" s="20">
        <f t="shared" si="0"/>
        <v>55</v>
      </c>
      <c r="H12" s="28">
        <f t="shared" si="1"/>
        <v>2.4197096348438185</v>
      </c>
      <c r="I12" s="1"/>
      <c r="J12" s="1"/>
      <c r="K12" s="1"/>
      <c r="L12" s="1"/>
      <c r="M12" s="1"/>
      <c r="N12" s="1"/>
      <c r="O12" s="1"/>
      <c r="P12" s="1"/>
      <c r="Q12" s="1"/>
      <c r="R12" s="1"/>
      <c r="S12" s="1"/>
    </row>
    <row r="13" spans="1:19" ht="21.75" customHeight="1">
      <c r="A13" s="1"/>
      <c r="B13" s="9" t="s">
        <v>306</v>
      </c>
      <c r="C13" s="20">
        <v>71874</v>
      </c>
      <c r="D13" s="28">
        <v>0.3</v>
      </c>
      <c r="E13" s="20">
        <v>91550</v>
      </c>
      <c r="F13" s="28">
        <f>E13/$E$21*100</f>
        <v>0.4049868187960244</v>
      </c>
      <c r="G13" s="20">
        <f t="shared" si="0"/>
        <v>-19676</v>
      </c>
      <c r="H13" s="28">
        <f t="shared" si="1"/>
        <v>-21.49208083014746</v>
      </c>
      <c r="I13" s="1"/>
      <c r="J13" s="1"/>
      <c r="K13" s="1"/>
      <c r="L13" s="1"/>
      <c r="M13" s="1"/>
      <c r="N13" s="1"/>
      <c r="O13" s="1"/>
      <c r="P13" s="1"/>
      <c r="Q13" s="1"/>
      <c r="R13" s="1"/>
      <c r="S13" s="1"/>
    </row>
    <row r="14" spans="1:19" ht="21.75" customHeight="1">
      <c r="A14" s="1"/>
      <c r="B14" s="9" t="s">
        <v>307</v>
      </c>
      <c r="C14" s="20">
        <v>5771233</v>
      </c>
      <c r="D14" s="28">
        <v>24.2</v>
      </c>
      <c r="E14" s="20">
        <v>5227730</v>
      </c>
      <c r="F14" s="28">
        <f>E14/$E$21*100</f>
        <v>23.12574267858592</v>
      </c>
      <c r="G14" s="20">
        <f t="shared" si="0"/>
        <v>543503</v>
      </c>
      <c r="H14" s="28">
        <f t="shared" si="1"/>
        <v>10.396539224481755</v>
      </c>
      <c r="I14" s="1"/>
      <c r="J14" s="1"/>
      <c r="K14" s="1"/>
      <c r="L14" s="1"/>
      <c r="M14" s="1"/>
      <c r="N14" s="1"/>
      <c r="O14" s="1"/>
      <c r="P14" s="1"/>
      <c r="Q14" s="1"/>
      <c r="R14" s="1"/>
      <c r="S14" s="1"/>
    </row>
    <row r="15" spans="1:19" ht="21.75" customHeight="1">
      <c r="A15" s="1"/>
      <c r="B15" s="9" t="s">
        <v>308</v>
      </c>
      <c r="C15" s="20">
        <v>17800223</v>
      </c>
      <c r="D15" s="28">
        <v>74.5</v>
      </c>
      <c r="E15" s="20">
        <v>17096763</v>
      </c>
      <c r="F15" s="28">
        <f>E15/$E$21*100</f>
        <v>75.63040588836236</v>
      </c>
      <c r="G15" s="20">
        <f t="shared" si="0"/>
        <v>703460</v>
      </c>
      <c r="H15" s="28">
        <f t="shared" si="1"/>
        <v>4.114580052375996</v>
      </c>
      <c r="I15" s="1"/>
      <c r="J15" s="1"/>
      <c r="K15" s="1"/>
      <c r="L15" s="1"/>
      <c r="M15" s="1"/>
      <c r="N15" s="1"/>
      <c r="O15" s="1"/>
      <c r="P15" s="1"/>
      <c r="Q15" s="1"/>
      <c r="R15" s="1"/>
      <c r="S15" s="1"/>
    </row>
    <row r="16" spans="1:19" ht="21.75" customHeight="1">
      <c r="A16" s="1"/>
      <c r="B16" s="9" t="s">
        <v>309</v>
      </c>
      <c r="C16" s="20">
        <v>23666939</v>
      </c>
      <c r="D16" s="28">
        <v>99.1</v>
      </c>
      <c r="E16" s="20">
        <f>SUM(E11:E15)</f>
        <v>22435855</v>
      </c>
      <c r="F16" s="28">
        <f>E16/$E$21*100</f>
        <v>99.2487770990593</v>
      </c>
      <c r="G16" s="20">
        <f t="shared" si="0"/>
        <v>1231084</v>
      </c>
      <c r="H16" s="28">
        <f t="shared" si="1"/>
        <v>5.4871276356528425</v>
      </c>
      <c r="I16" s="1"/>
      <c r="J16" s="1"/>
      <c r="K16" s="1"/>
      <c r="L16" s="1"/>
      <c r="M16" s="1"/>
      <c r="N16" s="1"/>
      <c r="O16" s="1"/>
      <c r="P16" s="1"/>
      <c r="Q16" s="1"/>
      <c r="R16" s="1"/>
      <c r="S16" s="1"/>
    </row>
    <row r="17" spans="1:19" ht="21.75" customHeight="1">
      <c r="A17" s="1"/>
      <c r="B17" s="9" t="s">
        <v>310</v>
      </c>
      <c r="C17" s="9" t="s">
        <v>10</v>
      </c>
      <c r="D17" s="58" t="s">
        <v>266</v>
      </c>
      <c r="E17" s="9" t="s">
        <v>10</v>
      </c>
      <c r="F17" s="28"/>
      <c r="G17" s="20"/>
      <c r="H17" s="28"/>
      <c r="I17" s="1"/>
      <c r="J17" s="1"/>
      <c r="K17" s="1"/>
      <c r="L17" s="1"/>
      <c r="M17" s="1"/>
      <c r="N17" s="1"/>
      <c r="O17" s="1"/>
      <c r="P17" s="1"/>
      <c r="Q17" s="1"/>
      <c r="R17" s="1"/>
      <c r="S17" s="1"/>
    </row>
    <row r="18" spans="1:19" ht="21.75" customHeight="1">
      <c r="A18" s="1"/>
      <c r="B18" s="9" t="s">
        <v>311</v>
      </c>
      <c r="C18" s="20">
        <v>134443</v>
      </c>
      <c r="D18" s="28">
        <v>0.6</v>
      </c>
      <c r="E18" s="20">
        <v>87627</v>
      </c>
      <c r="F18" s="28">
        <f>E18/$E$21*100</f>
        <v>0.3876327686579927</v>
      </c>
      <c r="G18" s="20">
        <f>C18-E18</f>
        <v>46816</v>
      </c>
      <c r="H18" s="28">
        <f>G18/E18*100</f>
        <v>53.42645531628379</v>
      </c>
      <c r="I18" s="1"/>
      <c r="J18" s="1"/>
      <c r="K18" s="1"/>
      <c r="L18" s="1"/>
      <c r="M18" s="1"/>
      <c r="N18" s="1"/>
      <c r="O18" s="1"/>
      <c r="P18" s="1"/>
      <c r="Q18" s="1"/>
      <c r="R18" s="1"/>
      <c r="S18" s="1"/>
    </row>
    <row r="19" spans="1:19" ht="21.75" customHeight="1">
      <c r="A19" s="1"/>
      <c r="B19" s="9" t="s">
        <v>312</v>
      </c>
      <c r="C19" s="20">
        <v>83956</v>
      </c>
      <c r="D19" s="28">
        <v>0.3</v>
      </c>
      <c r="E19" s="20">
        <v>82192</v>
      </c>
      <c r="F19" s="28">
        <f>E19/$E$21*100</f>
        <v>0.363590132282718</v>
      </c>
      <c r="G19" s="20">
        <f>C19-E19</f>
        <v>1764</v>
      </c>
      <c r="H19" s="28">
        <f>G19/E19*100</f>
        <v>2.1461942768152618</v>
      </c>
      <c r="I19" s="1"/>
      <c r="J19" s="1"/>
      <c r="K19" s="1"/>
      <c r="L19" s="1"/>
      <c r="M19" s="1"/>
      <c r="N19" s="1"/>
      <c r="O19" s="1"/>
      <c r="P19" s="1"/>
      <c r="Q19" s="1"/>
      <c r="R19" s="1"/>
      <c r="S19" s="1"/>
    </row>
    <row r="20" spans="1:19" ht="21.75" customHeight="1">
      <c r="A20" s="1"/>
      <c r="B20" s="9" t="s">
        <v>309</v>
      </c>
      <c r="C20" s="20">
        <v>218399</v>
      </c>
      <c r="D20" s="28">
        <v>0.9</v>
      </c>
      <c r="E20" s="20">
        <f>SUM(E18:E19)</f>
        <v>169819</v>
      </c>
      <c r="F20" s="28">
        <f>E20/$E$21*100</f>
        <v>0.7512229009407108</v>
      </c>
      <c r="G20" s="20">
        <f>C20-E20</f>
        <v>48580</v>
      </c>
      <c r="H20" s="28">
        <f>G20/E20*100</f>
        <v>28.606928553342087</v>
      </c>
      <c r="I20" s="1"/>
      <c r="J20" s="1"/>
      <c r="K20" s="1"/>
      <c r="L20" s="1"/>
      <c r="M20" s="1"/>
      <c r="N20" s="1"/>
      <c r="O20" s="1"/>
      <c r="P20" s="1"/>
      <c r="Q20" s="1"/>
      <c r="R20" s="1"/>
      <c r="S20" s="1"/>
    </row>
    <row r="21" spans="1:19" ht="21.75" customHeight="1">
      <c r="A21" s="1"/>
      <c r="B21" s="9" t="s">
        <v>177</v>
      </c>
      <c r="C21" s="20">
        <v>23885338</v>
      </c>
      <c r="D21" s="28">
        <v>100</v>
      </c>
      <c r="E21" s="20">
        <f>E16+E20</f>
        <v>22605674</v>
      </c>
      <c r="F21" s="28">
        <f>E21/$E$21*100</f>
        <v>100</v>
      </c>
      <c r="G21" s="20">
        <f>C21-E21</f>
        <v>1279664</v>
      </c>
      <c r="H21" s="28">
        <f>G21/E21*100</f>
        <v>5.660808874798424</v>
      </c>
      <c r="I21" s="1"/>
      <c r="J21" s="1"/>
      <c r="K21" s="1"/>
      <c r="L21" s="1"/>
      <c r="M21" s="1"/>
      <c r="N21" s="1"/>
      <c r="O21" s="1"/>
      <c r="P21" s="1"/>
      <c r="Q21" s="1"/>
      <c r="R21" s="1"/>
      <c r="S21" s="1"/>
    </row>
    <row r="22" spans="1:19" ht="21.75" customHeight="1">
      <c r="A22" s="1"/>
      <c r="B22" s="1" t="s">
        <v>313</v>
      </c>
      <c r="C22" s="1"/>
      <c r="D22" s="23"/>
      <c r="E22" s="1"/>
      <c r="F22" s="23"/>
      <c r="G22" s="1"/>
      <c r="H22" s="23"/>
      <c r="I22" s="1"/>
      <c r="J22" s="1"/>
      <c r="K22" s="1"/>
      <c r="L22" s="1"/>
      <c r="M22" s="1"/>
      <c r="N22" s="1"/>
      <c r="O22" s="1"/>
      <c r="P22" s="1"/>
      <c r="Q22" s="1"/>
      <c r="R22" s="1"/>
      <c r="S22" s="1"/>
    </row>
    <row r="23" spans="1:19" ht="21.75" customHeight="1">
      <c r="A23" s="1"/>
      <c r="B23" s="1" t="s">
        <v>314</v>
      </c>
      <c r="C23" s="1"/>
      <c r="D23" s="23"/>
      <c r="E23" s="1"/>
      <c r="F23" s="23"/>
      <c r="G23" s="1"/>
      <c r="H23" s="23"/>
      <c r="I23" s="1"/>
      <c r="J23" s="1"/>
      <c r="K23" s="1"/>
      <c r="L23" s="1"/>
      <c r="M23" s="1"/>
      <c r="N23" s="1"/>
      <c r="O23" s="1"/>
      <c r="P23" s="1"/>
      <c r="Q23" s="1"/>
      <c r="R23" s="1"/>
      <c r="S23" s="1"/>
    </row>
    <row r="24" spans="1:19" ht="21.75" customHeight="1">
      <c r="A24" s="1"/>
      <c r="B24" s="1" t="s">
        <v>315</v>
      </c>
      <c r="C24" s="1"/>
      <c r="D24" s="23"/>
      <c r="E24" s="1"/>
      <c r="F24" s="23"/>
      <c r="G24" s="1"/>
      <c r="H24" s="23"/>
      <c r="I24" s="1"/>
      <c r="J24" s="1"/>
      <c r="K24" s="1"/>
      <c r="L24" s="1"/>
      <c r="M24" s="1"/>
      <c r="N24" s="1"/>
      <c r="O24" s="1"/>
      <c r="P24" s="1"/>
      <c r="Q24" s="1"/>
      <c r="R24" s="1"/>
      <c r="S24" s="1"/>
    </row>
    <row r="25" spans="1:19" ht="21.75" customHeight="1">
      <c r="A25" s="1"/>
      <c r="B25" s="1" t="s">
        <v>316</v>
      </c>
      <c r="C25" s="1"/>
      <c r="D25" s="23"/>
      <c r="E25" s="1"/>
      <c r="F25" s="23"/>
      <c r="G25" s="1"/>
      <c r="H25" s="23"/>
      <c r="I25" s="1"/>
      <c r="J25" s="1"/>
      <c r="K25" s="1"/>
      <c r="L25" s="1"/>
      <c r="M25" s="1"/>
      <c r="N25" s="1"/>
      <c r="O25" s="1"/>
      <c r="P25" s="1"/>
      <c r="Q25" s="1"/>
      <c r="R25" s="1"/>
      <c r="S25" s="1"/>
    </row>
    <row r="26" spans="1:19" ht="21.75" customHeight="1">
      <c r="A26" s="1"/>
      <c r="B26" s="1"/>
      <c r="C26" s="1"/>
      <c r="D26" s="23"/>
      <c r="E26" s="1"/>
      <c r="F26" s="23"/>
      <c r="G26" s="1"/>
      <c r="H26" s="23"/>
      <c r="I26" s="1"/>
      <c r="J26" s="1"/>
      <c r="K26" s="1"/>
      <c r="L26" s="1"/>
      <c r="M26" s="1"/>
      <c r="N26" s="1"/>
      <c r="O26" s="1"/>
      <c r="P26" s="1"/>
      <c r="Q26" s="1"/>
      <c r="R26" s="1"/>
      <c r="S26" s="1"/>
    </row>
    <row r="27" spans="1:19" ht="21.75" customHeight="1">
      <c r="A27" s="1"/>
      <c r="B27" s="1"/>
      <c r="C27" s="31"/>
      <c r="D27" s="23"/>
      <c r="E27" s="31"/>
      <c r="F27" s="23"/>
      <c r="G27" s="31"/>
      <c r="H27" s="23"/>
      <c r="I27" s="1"/>
      <c r="J27" s="1"/>
      <c r="K27" s="1"/>
      <c r="L27" s="1"/>
      <c r="M27" s="1"/>
      <c r="N27" s="1"/>
      <c r="O27" s="1"/>
      <c r="P27" s="1"/>
      <c r="Q27" s="1"/>
      <c r="R27" s="1"/>
      <c r="S27" s="1"/>
    </row>
    <row r="28" spans="1:19" ht="21.75" customHeight="1">
      <c r="A28" s="1"/>
      <c r="B28" s="1"/>
      <c r="C28" s="31"/>
      <c r="D28" s="23"/>
      <c r="E28" s="31"/>
      <c r="F28" s="23"/>
      <c r="G28" s="31"/>
      <c r="H28" s="23"/>
      <c r="I28" s="1"/>
      <c r="J28" s="1"/>
      <c r="K28" s="1"/>
      <c r="L28" s="1"/>
      <c r="M28" s="1"/>
      <c r="N28" s="1"/>
      <c r="O28" s="1"/>
      <c r="P28" s="1"/>
      <c r="Q28" s="1"/>
      <c r="R28" s="1"/>
      <c r="S28" s="1"/>
    </row>
    <row r="29" spans="1:19" ht="21.75" customHeight="1">
      <c r="A29" s="1"/>
      <c r="B29" s="1"/>
      <c r="C29" s="31"/>
      <c r="D29" s="23"/>
      <c r="E29" s="31"/>
      <c r="F29" s="23"/>
      <c r="G29" s="31"/>
      <c r="H29" s="23"/>
      <c r="I29" s="1"/>
      <c r="J29" s="1"/>
      <c r="K29" s="1"/>
      <c r="L29" s="1"/>
      <c r="M29" s="1"/>
      <c r="N29" s="1"/>
      <c r="O29" s="1"/>
      <c r="P29" s="1"/>
      <c r="Q29" s="1"/>
      <c r="R29" s="1"/>
      <c r="S29" s="1"/>
    </row>
    <row r="30" spans="1:19" ht="21.75" customHeight="1">
      <c r="A30" s="1"/>
      <c r="B30" s="1"/>
      <c r="C30" s="31"/>
      <c r="D30" s="23"/>
      <c r="E30" s="31"/>
      <c r="F30" s="23"/>
      <c r="G30" s="31"/>
      <c r="H30" s="23"/>
      <c r="I30" s="1"/>
      <c r="J30" s="1"/>
      <c r="K30" s="1"/>
      <c r="L30" s="1"/>
      <c r="M30" s="1"/>
      <c r="N30" s="1"/>
      <c r="O30" s="1"/>
      <c r="P30" s="1"/>
      <c r="Q30" s="1"/>
      <c r="R30" s="1"/>
      <c r="S30" s="1"/>
    </row>
    <row r="31" spans="1:19" ht="21.75" customHeight="1">
      <c r="A31" s="1"/>
      <c r="B31" s="1"/>
      <c r="C31" s="31"/>
      <c r="D31" s="23"/>
      <c r="E31" s="31"/>
      <c r="F31" s="23"/>
      <c r="G31" s="31"/>
      <c r="H31" s="23"/>
      <c r="I31" s="1"/>
      <c r="J31" s="1"/>
      <c r="K31" s="1"/>
      <c r="L31" s="1"/>
      <c r="M31" s="1"/>
      <c r="N31" s="1"/>
      <c r="O31" s="1"/>
      <c r="P31" s="1"/>
      <c r="Q31" s="1"/>
      <c r="R31" s="1"/>
      <c r="S31" s="1"/>
    </row>
    <row r="32" spans="1:19" ht="21.75" customHeight="1">
      <c r="A32" s="1"/>
      <c r="B32" s="1"/>
      <c r="C32" s="31"/>
      <c r="D32" s="23"/>
      <c r="E32" s="31"/>
      <c r="F32" s="23"/>
      <c r="G32" s="31"/>
      <c r="H32" s="23"/>
      <c r="I32" s="1"/>
      <c r="J32" s="1"/>
      <c r="K32" s="1"/>
      <c r="L32" s="1"/>
      <c r="M32" s="1"/>
      <c r="N32" s="1"/>
      <c r="O32" s="1"/>
      <c r="P32" s="1"/>
      <c r="Q32" s="1"/>
      <c r="R32" s="1"/>
      <c r="S32" s="1"/>
    </row>
    <row r="33" spans="1:19" ht="21.75" customHeight="1">
      <c r="A33" s="1"/>
      <c r="B33" s="1"/>
      <c r="C33" s="1"/>
      <c r="D33" s="23"/>
      <c r="E33" s="1"/>
      <c r="F33" s="23"/>
      <c r="G33" s="1"/>
      <c r="H33" s="23"/>
      <c r="I33" s="1"/>
      <c r="J33" s="1"/>
      <c r="K33" s="1"/>
      <c r="L33" s="1"/>
      <c r="M33" s="1"/>
      <c r="N33" s="1"/>
      <c r="O33" s="1"/>
      <c r="P33" s="1"/>
      <c r="Q33" s="1"/>
      <c r="R33" s="1"/>
      <c r="S33" s="1"/>
    </row>
    <row r="34" spans="1:19" ht="21.75" customHeight="1">
      <c r="A34" s="1"/>
      <c r="B34" s="1"/>
      <c r="C34" s="1"/>
      <c r="D34" s="23"/>
      <c r="E34" s="1"/>
      <c r="F34" s="23"/>
      <c r="G34" s="1"/>
      <c r="H34" s="23"/>
      <c r="I34" s="1"/>
      <c r="J34" s="1"/>
      <c r="K34" s="1"/>
      <c r="L34" s="1"/>
      <c r="M34" s="1"/>
      <c r="N34" s="1"/>
      <c r="O34" s="1"/>
      <c r="P34" s="1"/>
      <c r="Q34" s="1"/>
      <c r="R34" s="1"/>
      <c r="S34" s="1"/>
    </row>
    <row r="35" spans="1:19" ht="21.75" customHeight="1">
      <c r="A35" s="1"/>
      <c r="B35" s="1"/>
      <c r="C35" s="1"/>
      <c r="D35" s="23"/>
      <c r="E35" s="1"/>
      <c r="F35" s="23"/>
      <c r="G35" s="1"/>
      <c r="H35" s="23"/>
      <c r="I35" s="1"/>
      <c r="J35" s="1"/>
      <c r="K35" s="1"/>
      <c r="L35" s="1"/>
      <c r="M35" s="1"/>
      <c r="N35" s="1"/>
      <c r="O35" s="1"/>
      <c r="P35" s="1"/>
      <c r="Q35" s="1"/>
      <c r="R35" s="1"/>
      <c r="S35" s="1"/>
    </row>
    <row r="36" spans="1:19" ht="21.75" customHeight="1">
      <c r="A36" s="1"/>
      <c r="B36" s="1"/>
      <c r="C36" s="1"/>
      <c r="D36" s="23"/>
      <c r="E36" s="1"/>
      <c r="F36" s="23"/>
      <c r="G36" s="1"/>
      <c r="H36" s="23"/>
      <c r="I36" s="1"/>
      <c r="J36" s="1"/>
      <c r="K36" s="1"/>
      <c r="L36" s="1"/>
      <c r="M36" s="1"/>
      <c r="N36" s="1"/>
      <c r="O36" s="1"/>
      <c r="P36" s="1"/>
      <c r="Q36" s="1"/>
      <c r="R36" s="1"/>
      <c r="S36" s="1"/>
    </row>
    <row r="37" spans="1:19" ht="21.75" customHeight="1">
      <c r="A37" s="1"/>
      <c r="B37" s="1"/>
      <c r="C37" s="1"/>
      <c r="D37" s="23"/>
      <c r="E37" s="1"/>
      <c r="F37" s="23"/>
      <c r="G37" s="1"/>
      <c r="H37" s="23"/>
      <c r="I37" s="1"/>
      <c r="J37" s="1"/>
      <c r="K37" s="1"/>
      <c r="L37" s="1"/>
      <c r="M37" s="1"/>
      <c r="N37" s="1"/>
      <c r="O37" s="1"/>
      <c r="P37" s="1"/>
      <c r="Q37" s="1"/>
      <c r="R37" s="1"/>
      <c r="S37" s="1"/>
    </row>
    <row r="38" spans="1:19" ht="21.75" customHeight="1">
      <c r="A38" s="1"/>
      <c r="B38" s="1"/>
      <c r="C38" s="1"/>
      <c r="D38" s="23"/>
      <c r="E38" s="1"/>
      <c r="F38" s="23"/>
      <c r="G38" s="1"/>
      <c r="H38" s="23"/>
      <c r="I38" s="1"/>
      <c r="J38" s="1"/>
      <c r="K38" s="1"/>
      <c r="L38" s="1"/>
      <c r="M38" s="1"/>
      <c r="N38" s="1"/>
      <c r="O38" s="1"/>
      <c r="P38" s="1"/>
      <c r="Q38" s="1"/>
      <c r="R38" s="1"/>
      <c r="S38" s="1"/>
    </row>
    <row r="39" spans="1:19" ht="21.75" customHeight="1">
      <c r="A39" s="1"/>
      <c r="B39" s="1"/>
      <c r="C39" s="1"/>
      <c r="D39" s="23"/>
      <c r="E39" s="1"/>
      <c r="F39" s="23"/>
      <c r="G39" s="1"/>
      <c r="H39" s="23"/>
      <c r="I39" s="1"/>
      <c r="J39" s="1"/>
      <c r="K39" s="1"/>
      <c r="L39" s="1"/>
      <c r="M39" s="1"/>
      <c r="N39" s="1"/>
      <c r="O39" s="1"/>
      <c r="P39" s="1"/>
      <c r="Q39" s="1"/>
      <c r="R39" s="1"/>
      <c r="S39" s="1"/>
    </row>
    <row r="40" spans="1:19" ht="21.75" customHeight="1">
      <c r="A40" s="1"/>
      <c r="B40" s="1"/>
      <c r="C40" s="1"/>
      <c r="D40" s="23"/>
      <c r="E40" s="1"/>
      <c r="F40" s="23"/>
      <c r="G40" s="1"/>
      <c r="H40" s="23"/>
      <c r="I40" s="1"/>
      <c r="J40" s="1"/>
      <c r="K40" s="1"/>
      <c r="L40" s="1"/>
      <c r="M40" s="1"/>
      <c r="N40" s="1"/>
      <c r="O40" s="1"/>
      <c r="P40" s="1"/>
      <c r="Q40" s="1"/>
      <c r="R40" s="1"/>
      <c r="S40" s="1"/>
    </row>
    <row r="41" spans="1:19" ht="21.75" customHeight="1">
      <c r="A41" s="1"/>
      <c r="B41" s="1"/>
      <c r="C41" s="1"/>
      <c r="D41" s="23"/>
      <c r="E41" s="1"/>
      <c r="F41" s="23"/>
      <c r="G41" s="1"/>
      <c r="H41" s="23"/>
      <c r="I41" s="1"/>
      <c r="J41" s="1"/>
      <c r="K41" s="1"/>
      <c r="L41" s="1"/>
      <c r="M41" s="1"/>
      <c r="N41" s="1"/>
      <c r="O41" s="1"/>
      <c r="P41" s="1"/>
      <c r="Q41" s="1"/>
      <c r="R41" s="1"/>
      <c r="S41" s="1"/>
    </row>
    <row r="42" spans="1:19" ht="21.75" customHeight="1">
      <c r="A42" s="1"/>
      <c r="B42" s="1"/>
      <c r="C42" s="1"/>
      <c r="D42" s="23"/>
      <c r="E42" s="1"/>
      <c r="F42" s="23"/>
      <c r="G42" s="1"/>
      <c r="H42" s="23"/>
      <c r="I42" s="1"/>
      <c r="J42" s="1"/>
      <c r="K42" s="1"/>
      <c r="L42" s="1"/>
      <c r="M42" s="1"/>
      <c r="N42" s="1"/>
      <c r="O42" s="1"/>
      <c r="P42" s="1"/>
      <c r="Q42" s="1"/>
      <c r="R42" s="1"/>
      <c r="S42" s="1"/>
    </row>
    <row r="43" spans="1:19" ht="21.75" customHeight="1">
      <c r="A43" s="1"/>
      <c r="B43" s="1"/>
      <c r="C43" s="1"/>
      <c r="D43" s="23"/>
      <c r="E43" s="1"/>
      <c r="F43" s="23"/>
      <c r="G43" s="1"/>
      <c r="H43" s="23"/>
      <c r="I43" s="1"/>
      <c r="J43" s="1"/>
      <c r="K43" s="1"/>
      <c r="L43" s="1"/>
      <c r="M43" s="1"/>
      <c r="N43" s="1"/>
      <c r="O43" s="1"/>
      <c r="P43" s="1"/>
      <c r="Q43" s="1"/>
      <c r="R43" s="1"/>
      <c r="S43" s="1"/>
    </row>
    <row r="44" spans="1:19" ht="21.75" customHeight="1">
      <c r="A44" s="1"/>
      <c r="B44" s="1"/>
      <c r="C44" s="1"/>
      <c r="D44" s="23"/>
      <c r="E44" s="1"/>
      <c r="F44" s="23"/>
      <c r="G44" s="1"/>
      <c r="H44" s="23"/>
      <c r="I44" s="1"/>
      <c r="J44" s="1"/>
      <c r="K44" s="1"/>
      <c r="L44" s="1"/>
      <c r="M44" s="1"/>
      <c r="N44" s="1"/>
      <c r="O44" s="1"/>
      <c r="P44" s="1"/>
      <c r="Q44" s="1"/>
      <c r="R44" s="1"/>
      <c r="S44" s="1"/>
    </row>
    <row r="45" spans="1:19" ht="21.75" customHeight="1">
      <c r="A45" s="1"/>
      <c r="B45" s="1"/>
      <c r="C45" s="1"/>
      <c r="D45" s="23"/>
      <c r="E45" s="1"/>
      <c r="F45" s="23"/>
      <c r="G45" s="1"/>
      <c r="H45" s="23"/>
      <c r="I45" s="1"/>
      <c r="J45" s="1"/>
      <c r="K45" s="1"/>
      <c r="L45" s="1"/>
      <c r="M45" s="1"/>
      <c r="N45" s="1"/>
      <c r="O45" s="1"/>
      <c r="P45" s="1"/>
      <c r="Q45" s="1"/>
      <c r="R45" s="1"/>
      <c r="S45" s="1"/>
    </row>
    <row r="46" spans="1:19" ht="21.75" customHeight="1">
      <c r="A46" s="1"/>
      <c r="B46" s="1"/>
      <c r="C46" s="1"/>
      <c r="D46" s="23"/>
      <c r="E46" s="1"/>
      <c r="F46" s="23"/>
      <c r="G46" s="1"/>
      <c r="H46" s="23"/>
      <c r="I46" s="1"/>
      <c r="J46" s="1"/>
      <c r="K46" s="1"/>
      <c r="L46" s="1"/>
      <c r="M46" s="1"/>
      <c r="N46" s="1"/>
      <c r="O46" s="1"/>
      <c r="P46" s="1"/>
      <c r="Q46" s="1"/>
      <c r="R46" s="1"/>
      <c r="S46" s="1"/>
    </row>
    <row r="47" spans="1:19" ht="21.75" customHeight="1">
      <c r="A47" s="1"/>
      <c r="B47" s="1"/>
      <c r="C47" s="1"/>
      <c r="D47" s="23"/>
      <c r="E47" s="1"/>
      <c r="F47" s="23"/>
      <c r="G47" s="1"/>
      <c r="H47" s="23"/>
      <c r="I47" s="1"/>
      <c r="J47" s="1"/>
      <c r="K47" s="1"/>
      <c r="L47" s="1"/>
      <c r="M47" s="1"/>
      <c r="N47" s="1"/>
      <c r="O47" s="1"/>
      <c r="P47" s="1"/>
      <c r="Q47" s="1"/>
      <c r="R47" s="1"/>
      <c r="S47" s="1"/>
    </row>
    <row r="48" spans="1:19" ht="21.75" customHeight="1">
      <c r="A48" s="1"/>
      <c r="B48" s="1"/>
      <c r="C48" s="1"/>
      <c r="D48" s="23"/>
      <c r="E48" s="1"/>
      <c r="F48" s="23"/>
      <c r="G48" s="1"/>
      <c r="H48" s="23"/>
      <c r="I48" s="1"/>
      <c r="J48" s="1"/>
      <c r="K48" s="1"/>
      <c r="L48" s="1"/>
      <c r="M48" s="1"/>
      <c r="N48" s="1"/>
      <c r="O48" s="1"/>
      <c r="P48" s="1"/>
      <c r="Q48" s="1"/>
      <c r="R48" s="1"/>
      <c r="S48" s="1"/>
    </row>
    <row r="49" spans="1:19" ht="21.75" customHeight="1">
      <c r="A49" s="1"/>
      <c r="B49" s="1"/>
      <c r="C49" s="1"/>
      <c r="D49" s="23"/>
      <c r="E49" s="1"/>
      <c r="F49" s="23"/>
      <c r="G49" s="1"/>
      <c r="H49" s="23"/>
      <c r="I49" s="1"/>
      <c r="J49" s="1"/>
      <c r="K49" s="1"/>
      <c r="L49" s="1"/>
      <c r="M49" s="1"/>
      <c r="N49" s="1"/>
      <c r="O49" s="1"/>
      <c r="P49" s="1"/>
      <c r="Q49" s="1"/>
      <c r="R49" s="1"/>
      <c r="S49" s="1"/>
    </row>
    <row r="50" spans="1:19" ht="21.75" customHeight="1">
      <c r="A50" s="1"/>
      <c r="B50" s="1"/>
      <c r="C50" s="1"/>
      <c r="D50" s="23"/>
      <c r="E50" s="1"/>
      <c r="F50" s="23"/>
      <c r="G50" s="1"/>
      <c r="H50" s="23"/>
      <c r="I50" s="1"/>
      <c r="J50" s="1"/>
      <c r="K50" s="1"/>
      <c r="L50" s="1"/>
      <c r="M50" s="1"/>
      <c r="N50" s="1"/>
      <c r="O50" s="1"/>
      <c r="P50" s="1"/>
      <c r="Q50" s="1"/>
      <c r="R50" s="1"/>
      <c r="S50" s="1"/>
    </row>
    <row r="51" spans="1:19" ht="21.75" customHeight="1">
      <c r="A51" s="1"/>
      <c r="B51" s="1"/>
      <c r="C51" s="1"/>
      <c r="D51" s="23"/>
      <c r="E51" s="1"/>
      <c r="F51" s="23"/>
      <c r="G51" s="1"/>
      <c r="H51" s="23"/>
      <c r="I51" s="1"/>
      <c r="J51" s="1"/>
      <c r="K51" s="1"/>
      <c r="L51" s="1"/>
      <c r="M51" s="1"/>
      <c r="N51" s="1"/>
      <c r="O51" s="1"/>
      <c r="P51" s="1"/>
      <c r="Q51" s="1"/>
      <c r="R51" s="1"/>
      <c r="S51" s="1"/>
    </row>
    <row r="52" spans="1:19" ht="21.75" customHeight="1">
      <c r="A52" s="1"/>
      <c r="B52" s="1"/>
      <c r="C52" s="1"/>
      <c r="D52" s="23"/>
      <c r="E52" s="1"/>
      <c r="F52" s="23"/>
      <c r="G52" s="1"/>
      <c r="H52" s="23"/>
      <c r="I52" s="1"/>
      <c r="J52" s="1"/>
      <c r="K52" s="1"/>
      <c r="L52" s="1"/>
      <c r="M52" s="1"/>
      <c r="N52" s="1"/>
      <c r="O52" s="1"/>
      <c r="P52" s="1"/>
      <c r="Q52" s="1"/>
      <c r="R52" s="1"/>
      <c r="S52" s="1"/>
    </row>
    <row r="53" spans="1:19" ht="21.75" customHeight="1">
      <c r="A53" s="1"/>
      <c r="B53" s="1"/>
      <c r="C53" s="1"/>
      <c r="D53" s="23"/>
      <c r="E53" s="1"/>
      <c r="F53" s="23"/>
      <c r="G53" s="1"/>
      <c r="H53" s="23"/>
      <c r="I53" s="1"/>
      <c r="J53" s="1"/>
      <c r="K53" s="1"/>
      <c r="L53" s="1"/>
      <c r="M53" s="1"/>
      <c r="N53" s="1"/>
      <c r="O53" s="1"/>
      <c r="P53" s="1"/>
      <c r="Q53" s="1"/>
      <c r="R53" s="1"/>
      <c r="S53" s="1"/>
    </row>
    <row r="54" spans="1:19" ht="21.75" customHeight="1">
      <c r="A54" s="1"/>
      <c r="B54" s="1"/>
      <c r="C54" s="1"/>
      <c r="D54" s="23"/>
      <c r="E54" s="1"/>
      <c r="F54" s="23"/>
      <c r="G54" s="1"/>
      <c r="H54" s="23"/>
      <c r="I54" s="1"/>
      <c r="J54" s="1"/>
      <c r="K54" s="1"/>
      <c r="L54" s="1"/>
      <c r="M54" s="1"/>
      <c r="N54" s="1"/>
      <c r="O54" s="1"/>
      <c r="P54" s="1"/>
      <c r="Q54" s="1"/>
      <c r="R54" s="1"/>
      <c r="S54" s="1"/>
    </row>
    <row r="55" spans="1:19" ht="21.75" customHeight="1">
      <c r="A55" s="1"/>
      <c r="B55" s="1"/>
      <c r="C55" s="1"/>
      <c r="D55" s="23"/>
      <c r="E55" s="1"/>
      <c r="F55" s="23"/>
      <c r="G55" s="1"/>
      <c r="H55" s="23"/>
      <c r="I55" s="1"/>
      <c r="J55" s="1"/>
      <c r="K55" s="1"/>
      <c r="L55" s="1"/>
      <c r="M55" s="1"/>
      <c r="N55" s="1"/>
      <c r="O55" s="1"/>
      <c r="P55" s="1"/>
      <c r="Q55" s="1"/>
      <c r="R55" s="1"/>
      <c r="S55" s="1"/>
    </row>
    <row r="56" spans="1:19" ht="21.75" customHeight="1">
      <c r="A56" s="1"/>
      <c r="B56" s="1"/>
      <c r="C56" s="1"/>
      <c r="D56" s="23"/>
      <c r="E56" s="1"/>
      <c r="F56" s="23"/>
      <c r="G56" s="1"/>
      <c r="H56" s="23"/>
      <c r="I56" s="1"/>
      <c r="J56" s="1"/>
      <c r="K56" s="1"/>
      <c r="L56" s="1"/>
      <c r="M56" s="1"/>
      <c r="N56" s="1"/>
      <c r="O56" s="1"/>
      <c r="P56" s="1"/>
      <c r="Q56" s="1"/>
      <c r="R56" s="1"/>
      <c r="S56" s="1"/>
    </row>
    <row r="57" spans="1:19" ht="21.75" customHeight="1">
      <c r="A57" s="1"/>
      <c r="B57" s="1"/>
      <c r="C57" s="1"/>
      <c r="D57" s="23"/>
      <c r="E57" s="1"/>
      <c r="F57" s="23"/>
      <c r="G57" s="1"/>
      <c r="H57" s="23"/>
      <c r="I57" s="1"/>
      <c r="J57" s="1"/>
      <c r="K57" s="1"/>
      <c r="L57" s="1"/>
      <c r="M57" s="1"/>
      <c r="N57" s="1"/>
      <c r="O57" s="1"/>
      <c r="P57" s="1"/>
      <c r="Q57" s="1"/>
      <c r="R57" s="1"/>
      <c r="S57" s="1"/>
    </row>
    <row r="58" spans="1:19" ht="21.75" customHeight="1">
      <c r="A58" s="1"/>
      <c r="B58" s="1"/>
      <c r="C58" s="1"/>
      <c r="D58" s="23"/>
      <c r="E58" s="1"/>
      <c r="F58" s="23"/>
      <c r="G58" s="1"/>
      <c r="H58" s="23"/>
      <c r="I58" s="1"/>
      <c r="J58" s="1"/>
      <c r="K58" s="1"/>
      <c r="L58" s="1"/>
      <c r="M58" s="1"/>
      <c r="N58" s="1"/>
      <c r="O58" s="1"/>
      <c r="P58" s="1"/>
      <c r="Q58" s="1"/>
      <c r="R58" s="1"/>
      <c r="S58" s="1"/>
    </row>
    <row r="59" spans="1:19" ht="21.75" customHeight="1">
      <c r="A59" s="1"/>
      <c r="B59" s="1"/>
      <c r="C59" s="1"/>
      <c r="D59" s="23"/>
      <c r="E59" s="1"/>
      <c r="F59" s="23"/>
      <c r="G59" s="1"/>
      <c r="H59" s="23"/>
      <c r="I59" s="1"/>
      <c r="J59" s="1"/>
      <c r="K59" s="1"/>
      <c r="L59" s="1"/>
      <c r="M59" s="1"/>
      <c r="N59" s="1"/>
      <c r="O59" s="1"/>
      <c r="P59" s="1"/>
      <c r="Q59" s="1"/>
      <c r="R59" s="1"/>
      <c r="S59" s="1"/>
    </row>
    <row r="60" spans="1:19" ht="21.75" customHeight="1">
      <c r="A60" s="1"/>
      <c r="B60" s="1"/>
      <c r="C60" s="1"/>
      <c r="D60" s="23"/>
      <c r="E60" s="1"/>
      <c r="F60" s="23"/>
      <c r="G60" s="1"/>
      <c r="H60" s="23"/>
      <c r="I60" s="1"/>
      <c r="J60" s="1"/>
      <c r="K60" s="1"/>
      <c r="L60" s="1"/>
      <c r="M60" s="1"/>
      <c r="N60" s="1"/>
      <c r="O60" s="1"/>
      <c r="P60" s="1"/>
      <c r="Q60" s="1"/>
      <c r="R60" s="1"/>
      <c r="S60" s="1"/>
    </row>
    <row r="61" spans="1:19" ht="21.75" customHeight="1">
      <c r="A61" s="1"/>
      <c r="B61" s="1"/>
      <c r="C61" s="1"/>
      <c r="D61" s="23"/>
      <c r="E61" s="1"/>
      <c r="F61" s="23"/>
      <c r="G61" s="1"/>
      <c r="H61" s="23"/>
      <c r="I61" s="1"/>
      <c r="J61" s="1"/>
      <c r="K61" s="1"/>
      <c r="L61" s="1"/>
      <c r="M61" s="1"/>
      <c r="N61" s="1"/>
      <c r="O61" s="1"/>
      <c r="P61" s="1"/>
      <c r="Q61" s="1"/>
      <c r="R61" s="1"/>
      <c r="S61" s="1"/>
    </row>
    <row r="62" spans="1:19" ht="21.75" customHeight="1">
      <c r="A62" s="1"/>
      <c r="B62" s="1"/>
      <c r="C62" s="1"/>
      <c r="D62" s="23"/>
      <c r="E62" s="1"/>
      <c r="F62" s="23"/>
      <c r="G62" s="1"/>
      <c r="H62" s="23"/>
      <c r="I62" s="1"/>
      <c r="J62" s="1"/>
      <c r="K62" s="1"/>
      <c r="L62" s="1"/>
      <c r="M62" s="1"/>
      <c r="N62" s="1"/>
      <c r="O62" s="1"/>
      <c r="P62" s="1"/>
      <c r="Q62" s="1"/>
      <c r="R62" s="1"/>
      <c r="S62" s="1"/>
    </row>
    <row r="63" spans="1:19" ht="21.75" customHeight="1">
      <c r="A63" s="1"/>
      <c r="B63" s="1"/>
      <c r="C63" s="1"/>
      <c r="D63" s="23"/>
      <c r="E63" s="1"/>
      <c r="F63" s="23"/>
      <c r="G63" s="1"/>
      <c r="H63" s="23"/>
      <c r="I63" s="1"/>
      <c r="J63" s="1"/>
      <c r="K63" s="1"/>
      <c r="L63" s="1"/>
      <c r="M63" s="1"/>
      <c r="N63" s="1"/>
      <c r="O63" s="1"/>
      <c r="P63" s="1"/>
      <c r="Q63" s="1"/>
      <c r="R63" s="1"/>
      <c r="S63" s="1"/>
    </row>
    <row r="64" spans="1:19" ht="21.75" customHeight="1">
      <c r="A64" s="1"/>
      <c r="B64" s="1"/>
      <c r="C64" s="1"/>
      <c r="D64" s="23"/>
      <c r="E64" s="1"/>
      <c r="F64" s="23"/>
      <c r="G64" s="1"/>
      <c r="H64" s="23"/>
      <c r="I64" s="1"/>
      <c r="J64" s="1"/>
      <c r="K64" s="1"/>
      <c r="L64" s="1"/>
      <c r="M64" s="1"/>
      <c r="N64" s="1"/>
      <c r="O64" s="1"/>
      <c r="P64" s="1"/>
      <c r="Q64" s="1"/>
      <c r="R64" s="1"/>
      <c r="S64" s="1"/>
    </row>
    <row r="65" spans="1:19" ht="21.75" customHeight="1">
      <c r="A65" s="1"/>
      <c r="B65" s="1"/>
      <c r="C65" s="1"/>
      <c r="D65" s="23"/>
      <c r="E65" s="1"/>
      <c r="F65" s="23"/>
      <c r="G65" s="1"/>
      <c r="H65" s="23"/>
      <c r="I65" s="1"/>
      <c r="J65" s="1"/>
      <c r="K65" s="1"/>
      <c r="L65" s="1"/>
      <c r="M65" s="1"/>
      <c r="N65" s="1"/>
      <c r="O65" s="1"/>
      <c r="P65" s="1"/>
      <c r="Q65" s="1"/>
      <c r="R65" s="1"/>
      <c r="S65" s="1"/>
    </row>
    <row r="66" spans="1:19" ht="21.75" customHeight="1">
      <c r="A66" s="1"/>
      <c r="B66" s="1"/>
      <c r="C66" s="1"/>
      <c r="D66" s="23"/>
      <c r="E66" s="1"/>
      <c r="F66" s="23"/>
      <c r="G66" s="1"/>
      <c r="H66" s="23"/>
      <c r="I66" s="1"/>
      <c r="J66" s="1"/>
      <c r="K66" s="1"/>
      <c r="L66" s="1"/>
      <c r="M66" s="1"/>
      <c r="N66" s="1"/>
      <c r="O66" s="1"/>
      <c r="P66" s="1"/>
      <c r="Q66" s="1"/>
      <c r="R66" s="1"/>
      <c r="S66" s="1"/>
    </row>
    <row r="67" spans="1:19" ht="21.75" customHeight="1">
      <c r="A67" s="1"/>
      <c r="B67" s="1"/>
      <c r="C67" s="1"/>
      <c r="D67" s="23"/>
      <c r="E67" s="1"/>
      <c r="F67" s="23"/>
      <c r="G67" s="1"/>
      <c r="H67" s="23"/>
      <c r="I67" s="1"/>
      <c r="J67" s="1"/>
      <c r="K67" s="1"/>
      <c r="L67" s="1"/>
      <c r="M67" s="1"/>
      <c r="N67" s="1"/>
      <c r="O67" s="1"/>
      <c r="P67" s="1"/>
      <c r="Q67" s="1"/>
      <c r="R67" s="1"/>
      <c r="S67" s="1"/>
    </row>
    <row r="68" spans="1:19" ht="21.75" customHeight="1">
      <c r="A68" s="1"/>
      <c r="B68" s="1"/>
      <c r="C68" s="1"/>
      <c r="D68" s="23"/>
      <c r="E68" s="1"/>
      <c r="F68" s="23"/>
      <c r="G68" s="1"/>
      <c r="H68" s="23"/>
      <c r="I68" s="1"/>
      <c r="J68" s="1"/>
      <c r="K68" s="1"/>
      <c r="L68" s="1"/>
      <c r="M68" s="1"/>
      <c r="N68" s="1"/>
      <c r="O68" s="1"/>
      <c r="P68" s="1"/>
      <c r="Q68" s="1"/>
      <c r="R68" s="1"/>
      <c r="S68" s="1"/>
    </row>
    <row r="69" spans="1:19" ht="21.75" customHeight="1">
      <c r="A69" s="1"/>
      <c r="B69" s="1"/>
      <c r="C69" s="1"/>
      <c r="D69" s="23"/>
      <c r="E69" s="1"/>
      <c r="F69" s="23"/>
      <c r="G69" s="1"/>
      <c r="H69" s="23"/>
      <c r="I69" s="1"/>
      <c r="J69" s="1"/>
      <c r="K69" s="1"/>
      <c r="L69" s="1"/>
      <c r="M69" s="1"/>
      <c r="N69" s="1"/>
      <c r="O69" s="1"/>
      <c r="P69" s="1"/>
      <c r="Q69" s="1"/>
      <c r="R69" s="1"/>
      <c r="S69" s="1"/>
    </row>
    <row r="70" spans="1:19" ht="21.75" customHeight="1">
      <c r="A70" s="1"/>
      <c r="B70" s="1"/>
      <c r="C70" s="1"/>
      <c r="D70" s="23"/>
      <c r="E70" s="1"/>
      <c r="F70" s="23"/>
      <c r="G70" s="1"/>
      <c r="H70" s="23"/>
      <c r="I70" s="1"/>
      <c r="J70" s="1"/>
      <c r="K70" s="1"/>
      <c r="L70" s="1"/>
      <c r="M70" s="1"/>
      <c r="N70" s="1"/>
      <c r="O70" s="1"/>
      <c r="P70" s="1"/>
      <c r="Q70" s="1"/>
      <c r="R70" s="1"/>
      <c r="S70" s="1"/>
    </row>
  </sheetData>
  <sheetProtection/>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5.xml><?xml version="1.0" encoding="utf-8"?>
<worksheet xmlns="http://schemas.openxmlformats.org/spreadsheetml/2006/main" xmlns:r="http://schemas.openxmlformats.org/officeDocument/2006/relationships">
  <dimension ref="A1:S70"/>
  <sheetViews>
    <sheetView zoomScalePageLayoutView="0" workbookViewId="0" topLeftCell="A4">
      <selection activeCell="B7" sqref="B7"/>
    </sheetView>
  </sheetViews>
  <sheetFormatPr defaultColWidth="9.00390625" defaultRowHeight="16.5"/>
  <cols>
    <col min="1" max="1" width="5.625" style="0" customWidth="1"/>
    <col min="2" max="2" width="22.625" style="0" customWidth="1"/>
    <col min="3" max="3" width="14.625" style="0" customWidth="1"/>
    <col min="4" max="4" width="7.625" style="29" customWidth="1"/>
    <col min="5" max="5" width="14.625" style="0" customWidth="1"/>
    <col min="6" max="6" width="7.625" style="29" customWidth="1"/>
    <col min="7" max="7" width="14.625" style="0" customWidth="1"/>
    <col min="8" max="8" width="8.625" style="29" customWidth="1"/>
    <col min="9" max="9" width="2.625" style="0" customWidth="1"/>
    <col min="10" max="19" width="14.625" style="0" customWidth="1"/>
  </cols>
  <sheetData>
    <row r="1" spans="1:19" ht="60" customHeight="1">
      <c r="A1" s="1"/>
      <c r="B1" s="1"/>
      <c r="C1" s="1"/>
      <c r="D1" s="23"/>
      <c r="E1" s="1"/>
      <c r="F1" s="23"/>
      <c r="G1" s="1"/>
      <c r="H1" s="23"/>
      <c r="I1" s="1"/>
      <c r="J1" s="1"/>
      <c r="K1" s="1"/>
      <c r="L1" s="1"/>
      <c r="M1" s="1"/>
      <c r="N1" s="1"/>
      <c r="O1" s="1"/>
      <c r="P1" s="1"/>
      <c r="Q1" s="1"/>
      <c r="R1" s="1"/>
      <c r="S1" s="1"/>
    </row>
    <row r="2" spans="1:19" ht="3.75" customHeight="1">
      <c r="A2" s="1"/>
      <c r="B2" s="1"/>
      <c r="C2" s="1"/>
      <c r="D2" s="23"/>
      <c r="E2" s="1"/>
      <c r="F2" s="23"/>
      <c r="G2" s="1"/>
      <c r="H2" s="23"/>
      <c r="I2" s="1"/>
      <c r="J2" s="1"/>
      <c r="K2" s="1"/>
      <c r="L2" s="1"/>
      <c r="M2" s="1"/>
      <c r="N2" s="1"/>
      <c r="O2" s="1"/>
      <c r="P2" s="1"/>
      <c r="Q2" s="1"/>
      <c r="R2" s="1"/>
      <c r="S2" s="1"/>
    </row>
    <row r="3" spans="1:19" ht="21.75" customHeight="1">
      <c r="A3" s="1"/>
      <c r="B3" s="13" t="s">
        <v>375</v>
      </c>
      <c r="C3" s="1"/>
      <c r="D3" s="23"/>
      <c r="E3" s="1"/>
      <c r="F3" s="23"/>
      <c r="G3" s="1"/>
      <c r="H3" s="23"/>
      <c r="I3" s="1"/>
      <c r="J3" s="1"/>
      <c r="K3" s="1"/>
      <c r="L3" s="1"/>
      <c r="M3" s="1"/>
      <c r="N3" s="1"/>
      <c r="O3" s="1"/>
      <c r="P3" s="1"/>
      <c r="Q3" s="1"/>
      <c r="R3" s="1"/>
      <c r="S3" s="1"/>
    </row>
    <row r="4" spans="1:19" ht="21.75" customHeight="1">
      <c r="A4" s="1"/>
      <c r="B4" s="13" t="s">
        <v>376</v>
      </c>
      <c r="C4" s="1"/>
      <c r="D4" s="23"/>
      <c r="E4" s="1"/>
      <c r="F4" s="23"/>
      <c r="G4" s="1"/>
      <c r="H4" s="23"/>
      <c r="I4" s="1"/>
      <c r="J4" s="1"/>
      <c r="K4" s="1"/>
      <c r="L4" s="1"/>
      <c r="M4" s="1"/>
      <c r="N4" s="1"/>
      <c r="O4" s="1"/>
      <c r="P4" s="1"/>
      <c r="Q4" s="1"/>
      <c r="R4" s="1"/>
      <c r="S4" s="1"/>
    </row>
    <row r="5" spans="1:19" ht="21.75" customHeight="1">
      <c r="A5" s="1"/>
      <c r="B5" s="13" t="s">
        <v>377</v>
      </c>
      <c r="C5" s="1"/>
      <c r="D5" s="23"/>
      <c r="E5" s="1"/>
      <c r="F5" s="23"/>
      <c r="G5" s="1"/>
      <c r="H5" s="23"/>
      <c r="I5" s="1"/>
      <c r="J5" s="1"/>
      <c r="K5" s="1"/>
      <c r="L5" s="1"/>
      <c r="M5" s="1"/>
      <c r="N5" s="1"/>
      <c r="O5" s="1"/>
      <c r="P5" s="1"/>
      <c r="Q5" s="1"/>
      <c r="R5" s="1"/>
      <c r="S5" s="1"/>
    </row>
    <row r="6" spans="1:19" ht="9.75" customHeight="1">
      <c r="A6" s="1"/>
      <c r="B6" s="1"/>
      <c r="C6" s="1"/>
      <c r="D6" s="23"/>
      <c r="E6" s="1"/>
      <c r="F6" s="23"/>
      <c r="G6" s="1"/>
      <c r="H6" s="23"/>
      <c r="I6" s="1"/>
      <c r="J6" s="1"/>
      <c r="K6" s="1"/>
      <c r="L6" s="1"/>
      <c r="M6" s="1"/>
      <c r="N6" s="1"/>
      <c r="O6" s="1"/>
      <c r="P6" s="1"/>
      <c r="Q6" s="1"/>
      <c r="R6" s="1"/>
      <c r="S6" s="1"/>
    </row>
    <row r="7" spans="1:19" ht="25.5" customHeight="1">
      <c r="A7" s="1"/>
      <c r="B7" s="2" t="s">
        <v>317</v>
      </c>
      <c r="C7" s="1"/>
      <c r="D7" s="23"/>
      <c r="E7" s="1"/>
      <c r="F7" s="23"/>
      <c r="G7" s="1"/>
      <c r="H7" s="23"/>
      <c r="I7" s="1"/>
      <c r="J7" s="1"/>
      <c r="K7" s="1"/>
      <c r="L7" s="1"/>
      <c r="M7" s="1"/>
      <c r="N7" s="1"/>
      <c r="O7" s="1"/>
      <c r="P7" s="1"/>
      <c r="Q7" s="1"/>
      <c r="R7" s="1"/>
      <c r="S7" s="1"/>
    </row>
    <row r="8" spans="1:19" ht="18" customHeight="1">
      <c r="A8" s="1"/>
      <c r="B8" s="1"/>
      <c r="C8" s="1"/>
      <c r="D8" s="23"/>
      <c r="E8" s="1"/>
      <c r="F8" s="23"/>
      <c r="G8" s="65" t="s">
        <v>2</v>
      </c>
      <c r="H8" s="65"/>
      <c r="I8" s="1"/>
      <c r="J8" s="1"/>
      <c r="K8" s="1"/>
      <c r="L8" s="1"/>
      <c r="M8" s="1"/>
      <c r="N8" s="1"/>
      <c r="O8" s="1"/>
      <c r="P8" s="1"/>
      <c r="Q8" s="1"/>
      <c r="R8" s="1"/>
      <c r="S8" s="1"/>
    </row>
    <row r="9" spans="1:19" ht="21.75" customHeight="1">
      <c r="A9" s="1"/>
      <c r="B9" s="66" t="s">
        <v>318</v>
      </c>
      <c r="C9" s="64" t="s">
        <v>3</v>
      </c>
      <c r="D9" s="64"/>
      <c r="E9" s="64" t="s">
        <v>4</v>
      </c>
      <c r="F9" s="64"/>
      <c r="G9" s="64" t="s">
        <v>5</v>
      </c>
      <c r="H9" s="64"/>
      <c r="I9" s="1"/>
      <c r="J9" s="1"/>
      <c r="K9" s="1"/>
      <c r="L9" s="1"/>
      <c r="M9" s="1"/>
      <c r="N9" s="1"/>
      <c r="O9" s="1"/>
      <c r="P9" s="1"/>
      <c r="Q9" s="1"/>
      <c r="R9" s="1"/>
      <c r="S9" s="1"/>
    </row>
    <row r="10" spans="1:19" ht="21.75" customHeight="1">
      <c r="A10" s="1"/>
      <c r="B10" s="66"/>
      <c r="C10" s="10" t="s">
        <v>7</v>
      </c>
      <c r="D10" s="24" t="s">
        <v>8</v>
      </c>
      <c r="E10" s="10" t="s">
        <v>7</v>
      </c>
      <c r="F10" s="24" t="s">
        <v>8</v>
      </c>
      <c r="G10" s="10" t="s">
        <v>7</v>
      </c>
      <c r="H10" s="24" t="s">
        <v>8</v>
      </c>
      <c r="I10" s="1"/>
      <c r="J10" s="1"/>
      <c r="K10" s="1"/>
      <c r="L10" s="1"/>
      <c r="M10" s="1"/>
      <c r="N10" s="1"/>
      <c r="O10" s="1"/>
      <c r="P10" s="1"/>
      <c r="Q10" s="1"/>
      <c r="R10" s="1"/>
      <c r="S10" s="1"/>
    </row>
    <row r="11" spans="1:19" ht="21.75" customHeight="1">
      <c r="A11" s="1"/>
      <c r="B11" s="9" t="s">
        <v>180</v>
      </c>
      <c r="C11" s="20">
        <v>8379075</v>
      </c>
      <c r="D11" s="28">
        <v>41.2</v>
      </c>
      <c r="E11" s="20">
        <v>8160795</v>
      </c>
      <c r="F11" s="28">
        <v>41.3</v>
      </c>
      <c r="G11" s="20">
        <v>218280</v>
      </c>
      <c r="H11" s="28">
        <v>2.7</v>
      </c>
      <c r="I11" s="1"/>
      <c r="J11" s="1"/>
      <c r="K11" s="1"/>
      <c r="L11" s="1"/>
      <c r="M11" s="1"/>
      <c r="N11" s="1"/>
      <c r="O11" s="1"/>
      <c r="P11" s="1"/>
      <c r="Q11" s="1"/>
      <c r="R11" s="1"/>
      <c r="S11" s="1"/>
    </row>
    <row r="12" spans="1:19" ht="21.75" customHeight="1">
      <c r="A12" s="1"/>
      <c r="B12" s="9" t="s">
        <v>181</v>
      </c>
      <c r="C12" s="20">
        <v>692517</v>
      </c>
      <c r="D12" s="28">
        <v>3.4</v>
      </c>
      <c r="E12" s="20">
        <v>688535</v>
      </c>
      <c r="F12" s="28">
        <v>3.5</v>
      </c>
      <c r="G12" s="20">
        <v>3982</v>
      </c>
      <c r="H12" s="28">
        <v>0.6</v>
      </c>
      <c r="I12" s="1"/>
      <c r="J12" s="1"/>
      <c r="K12" s="1"/>
      <c r="L12" s="1"/>
      <c r="M12" s="1"/>
      <c r="N12" s="1"/>
      <c r="O12" s="1"/>
      <c r="P12" s="1"/>
      <c r="Q12" s="1"/>
      <c r="R12" s="1"/>
      <c r="S12" s="1"/>
    </row>
    <row r="13" spans="1:19" ht="21.75" customHeight="1">
      <c r="A13" s="1"/>
      <c r="B13" s="9" t="s">
        <v>182</v>
      </c>
      <c r="C13" s="20">
        <v>1437003</v>
      </c>
      <c r="D13" s="28">
        <v>7.1</v>
      </c>
      <c r="E13" s="20">
        <v>1606775</v>
      </c>
      <c r="F13" s="28">
        <v>8.1</v>
      </c>
      <c r="G13" s="20">
        <v>-169772</v>
      </c>
      <c r="H13" s="28">
        <v>-10.6</v>
      </c>
      <c r="I13" s="1"/>
      <c r="J13" s="1"/>
      <c r="K13" s="1"/>
      <c r="L13" s="1"/>
      <c r="M13" s="1"/>
      <c r="N13" s="1"/>
      <c r="O13" s="1"/>
      <c r="P13" s="1"/>
      <c r="Q13" s="1"/>
      <c r="R13" s="1"/>
      <c r="S13" s="1"/>
    </row>
    <row r="14" spans="1:19" ht="21.75" customHeight="1">
      <c r="A14" s="1"/>
      <c r="B14" s="9" t="s">
        <v>183</v>
      </c>
      <c r="C14" s="11" t="s">
        <v>16</v>
      </c>
      <c r="D14" s="28" t="s">
        <v>16</v>
      </c>
      <c r="E14" s="20">
        <v>58000</v>
      </c>
      <c r="F14" s="28">
        <v>0.3</v>
      </c>
      <c r="G14" s="20">
        <v>-58000</v>
      </c>
      <c r="H14" s="28">
        <v>-100</v>
      </c>
      <c r="I14" s="1"/>
      <c r="J14" s="1"/>
      <c r="K14" s="1"/>
      <c r="L14" s="1"/>
      <c r="M14" s="1"/>
      <c r="N14" s="1"/>
      <c r="O14" s="1"/>
      <c r="P14" s="1"/>
      <c r="Q14" s="1"/>
      <c r="R14" s="1"/>
      <c r="S14" s="1"/>
    </row>
    <row r="15" spans="1:19" ht="21.75" customHeight="1">
      <c r="A15" s="1"/>
      <c r="B15" s="9" t="s">
        <v>184</v>
      </c>
      <c r="C15" s="20">
        <v>70057</v>
      </c>
      <c r="D15" s="28">
        <v>0.4</v>
      </c>
      <c r="E15" s="20">
        <v>35961</v>
      </c>
      <c r="F15" s="28">
        <v>0.2</v>
      </c>
      <c r="G15" s="20">
        <v>34096</v>
      </c>
      <c r="H15" s="28">
        <v>94.8</v>
      </c>
      <c r="I15" s="1"/>
      <c r="J15" s="1"/>
      <c r="K15" s="1"/>
      <c r="L15" s="1"/>
      <c r="M15" s="1"/>
      <c r="N15" s="1"/>
      <c r="O15" s="1"/>
      <c r="P15" s="1"/>
      <c r="Q15" s="1"/>
      <c r="R15" s="1"/>
      <c r="S15" s="1"/>
    </row>
    <row r="16" spans="1:19" ht="21.75" customHeight="1">
      <c r="A16" s="1"/>
      <c r="B16" s="9" t="s">
        <v>185</v>
      </c>
      <c r="C16" s="20">
        <v>9697934</v>
      </c>
      <c r="D16" s="28">
        <v>47.7</v>
      </c>
      <c r="E16" s="20">
        <v>9154837</v>
      </c>
      <c r="F16" s="28">
        <v>46.4</v>
      </c>
      <c r="G16" s="20">
        <v>543097</v>
      </c>
      <c r="H16" s="28">
        <v>5.9</v>
      </c>
      <c r="I16" s="1"/>
      <c r="J16" s="1"/>
      <c r="K16" s="1"/>
      <c r="L16" s="1"/>
      <c r="M16" s="1"/>
      <c r="N16" s="1"/>
      <c r="O16" s="1"/>
      <c r="P16" s="1"/>
      <c r="Q16" s="1"/>
      <c r="R16" s="1"/>
      <c r="S16" s="1"/>
    </row>
    <row r="17" spans="1:19" ht="21.75" customHeight="1">
      <c r="A17" s="1"/>
      <c r="B17" s="9" t="s">
        <v>186</v>
      </c>
      <c r="C17" s="20">
        <v>6032</v>
      </c>
      <c r="D17" s="28" t="s">
        <v>16</v>
      </c>
      <c r="E17" s="20">
        <v>6187</v>
      </c>
      <c r="F17" s="28" t="s">
        <v>16</v>
      </c>
      <c r="G17" s="19">
        <v>-155</v>
      </c>
      <c r="H17" s="28">
        <v>-2.5</v>
      </c>
      <c r="I17" s="1"/>
      <c r="J17" s="1"/>
      <c r="K17" s="1"/>
      <c r="L17" s="1"/>
      <c r="M17" s="1"/>
      <c r="N17" s="1"/>
      <c r="O17" s="1"/>
      <c r="P17" s="1"/>
      <c r="Q17" s="1"/>
      <c r="R17" s="1"/>
      <c r="S17" s="1"/>
    </row>
    <row r="18" spans="1:19" ht="21.75" customHeight="1">
      <c r="A18" s="1"/>
      <c r="B18" s="9" t="s">
        <v>187</v>
      </c>
      <c r="C18" s="20">
        <v>35275</v>
      </c>
      <c r="D18" s="28">
        <v>0.2</v>
      </c>
      <c r="E18" s="20">
        <v>34357</v>
      </c>
      <c r="F18" s="28">
        <v>0.2</v>
      </c>
      <c r="G18" s="19">
        <v>918</v>
      </c>
      <c r="H18" s="28">
        <v>2.7</v>
      </c>
      <c r="I18" s="1"/>
      <c r="J18" s="1"/>
      <c r="K18" s="1"/>
      <c r="L18" s="1"/>
      <c r="M18" s="1"/>
      <c r="N18" s="1"/>
      <c r="O18" s="1"/>
      <c r="P18" s="1"/>
      <c r="Q18" s="1"/>
      <c r="R18" s="1"/>
      <c r="S18" s="1"/>
    </row>
    <row r="19" spans="1:19" ht="21.75" customHeight="1">
      <c r="A19" s="1"/>
      <c r="B19" s="9" t="s">
        <v>177</v>
      </c>
      <c r="C19" s="20">
        <v>20317893</v>
      </c>
      <c r="D19" s="28">
        <v>100</v>
      </c>
      <c r="E19" s="20">
        <v>19745447</v>
      </c>
      <c r="F19" s="28">
        <v>100</v>
      </c>
      <c r="G19" s="20">
        <v>572446</v>
      </c>
      <c r="H19" s="28">
        <v>2.9</v>
      </c>
      <c r="I19" s="1"/>
      <c r="J19" s="1"/>
      <c r="K19" s="1"/>
      <c r="L19" s="1"/>
      <c r="M19" s="1"/>
      <c r="N19" s="1"/>
      <c r="O19" s="1"/>
      <c r="P19" s="1"/>
      <c r="Q19" s="1"/>
      <c r="R19" s="1"/>
      <c r="S19" s="1"/>
    </row>
    <row r="20" spans="1:19" ht="21.75" customHeight="1">
      <c r="A20" s="1"/>
      <c r="B20" s="1" t="s">
        <v>319</v>
      </c>
      <c r="C20" s="1"/>
      <c r="D20" s="23"/>
      <c r="E20" s="1"/>
      <c r="F20" s="23"/>
      <c r="G20" s="1"/>
      <c r="H20" s="23"/>
      <c r="I20" s="1"/>
      <c r="J20" s="1"/>
      <c r="K20" s="1"/>
      <c r="L20" s="1"/>
      <c r="M20" s="1"/>
      <c r="N20" s="1"/>
      <c r="O20" s="1"/>
      <c r="P20" s="1"/>
      <c r="Q20" s="1"/>
      <c r="R20" s="1"/>
      <c r="S20" s="1"/>
    </row>
    <row r="21" spans="1:19" ht="21.75" customHeight="1">
      <c r="A21" s="1"/>
      <c r="B21" s="1" t="s">
        <v>320</v>
      </c>
      <c r="C21" s="1"/>
      <c r="D21" s="23"/>
      <c r="E21" s="1"/>
      <c r="F21" s="23"/>
      <c r="G21" s="1"/>
      <c r="H21" s="23"/>
      <c r="I21" s="1"/>
      <c r="J21" s="1"/>
      <c r="K21" s="1"/>
      <c r="L21" s="1"/>
      <c r="M21" s="1"/>
      <c r="N21" s="1"/>
      <c r="O21" s="1"/>
      <c r="P21" s="1"/>
      <c r="Q21" s="1"/>
      <c r="R21" s="1"/>
      <c r="S21" s="1"/>
    </row>
    <row r="22" spans="1:19" ht="21.75" customHeight="1">
      <c r="A22" s="1"/>
      <c r="B22" s="1"/>
      <c r="C22" s="1"/>
      <c r="D22" s="23"/>
      <c r="E22" s="1"/>
      <c r="F22" s="23"/>
      <c r="G22" s="1"/>
      <c r="H22" s="23"/>
      <c r="I22" s="1"/>
      <c r="J22" s="1"/>
      <c r="K22" s="1"/>
      <c r="L22" s="1"/>
      <c r="M22" s="1"/>
      <c r="N22" s="1"/>
      <c r="O22" s="1"/>
      <c r="P22" s="1"/>
      <c r="Q22" s="1"/>
      <c r="R22" s="1"/>
      <c r="S22" s="1"/>
    </row>
    <row r="23" spans="1:19" ht="21.75" customHeight="1">
      <c r="A23" s="1"/>
      <c r="B23" s="1"/>
      <c r="C23" s="31"/>
      <c r="D23" s="23"/>
      <c r="E23" s="31"/>
      <c r="F23" s="23"/>
      <c r="G23" s="31"/>
      <c r="H23" s="23"/>
      <c r="I23" s="1"/>
      <c r="J23" s="1"/>
      <c r="K23" s="1"/>
      <c r="L23" s="1"/>
      <c r="M23" s="1"/>
      <c r="N23" s="1"/>
      <c r="O23" s="1"/>
      <c r="P23" s="1"/>
      <c r="Q23" s="1"/>
      <c r="R23" s="1"/>
      <c r="S23" s="1"/>
    </row>
    <row r="24" spans="1:19" ht="21.75" customHeight="1">
      <c r="A24" s="1"/>
      <c r="B24" s="1"/>
      <c r="C24" s="1"/>
      <c r="D24" s="23"/>
      <c r="E24" s="1"/>
      <c r="F24" s="23"/>
      <c r="G24" s="1"/>
      <c r="H24" s="23"/>
      <c r="I24" s="1"/>
      <c r="J24" s="1"/>
      <c r="K24" s="1"/>
      <c r="L24" s="1"/>
      <c r="M24" s="1"/>
      <c r="N24" s="1"/>
      <c r="O24" s="1"/>
      <c r="P24" s="1"/>
      <c r="Q24" s="1"/>
      <c r="R24" s="1"/>
      <c r="S24" s="1"/>
    </row>
    <row r="25" spans="1:19" ht="21.75" customHeight="1">
      <c r="A25" s="1"/>
      <c r="B25" s="1"/>
      <c r="C25" s="1"/>
      <c r="D25" s="23"/>
      <c r="E25" s="1"/>
      <c r="F25" s="23"/>
      <c r="G25" s="1"/>
      <c r="H25" s="23"/>
      <c r="I25" s="1"/>
      <c r="J25" s="1"/>
      <c r="K25" s="1"/>
      <c r="L25" s="1"/>
      <c r="M25" s="1"/>
      <c r="N25" s="1"/>
      <c r="O25" s="1"/>
      <c r="P25" s="1"/>
      <c r="Q25" s="1"/>
      <c r="R25" s="1"/>
      <c r="S25" s="1"/>
    </row>
    <row r="26" spans="1:19" ht="21.75" customHeight="1">
      <c r="A26" s="1"/>
      <c r="B26" s="1"/>
      <c r="C26" s="1"/>
      <c r="D26" s="23"/>
      <c r="E26" s="1"/>
      <c r="F26" s="23"/>
      <c r="G26" s="1"/>
      <c r="H26" s="23"/>
      <c r="I26" s="1"/>
      <c r="J26" s="1"/>
      <c r="K26" s="1"/>
      <c r="L26" s="1"/>
      <c r="M26" s="1"/>
      <c r="N26" s="1"/>
      <c r="O26" s="1"/>
      <c r="P26" s="1"/>
      <c r="Q26" s="1"/>
      <c r="R26" s="1"/>
      <c r="S26" s="1"/>
    </row>
    <row r="27" spans="1:19" ht="21.75" customHeight="1">
      <c r="A27" s="1"/>
      <c r="B27" s="1"/>
      <c r="C27" s="1"/>
      <c r="D27" s="23"/>
      <c r="E27" s="1"/>
      <c r="F27" s="23"/>
      <c r="G27" s="1"/>
      <c r="H27" s="23"/>
      <c r="I27" s="1"/>
      <c r="J27" s="1"/>
      <c r="K27" s="1"/>
      <c r="L27" s="1"/>
      <c r="M27" s="1"/>
      <c r="N27" s="1"/>
      <c r="O27" s="1"/>
      <c r="P27" s="1"/>
      <c r="Q27" s="1"/>
      <c r="R27" s="1"/>
      <c r="S27" s="1"/>
    </row>
    <row r="28" spans="1:19" ht="21.75" customHeight="1">
      <c r="A28" s="1"/>
      <c r="B28" s="1"/>
      <c r="C28" s="1"/>
      <c r="D28" s="23"/>
      <c r="E28" s="1"/>
      <c r="F28" s="23"/>
      <c r="G28" s="1"/>
      <c r="H28" s="23"/>
      <c r="I28" s="1"/>
      <c r="J28" s="1"/>
      <c r="K28" s="1"/>
      <c r="L28" s="1"/>
      <c r="M28" s="1"/>
      <c r="N28" s="1"/>
      <c r="O28" s="1"/>
      <c r="P28" s="1"/>
      <c r="Q28" s="1"/>
      <c r="R28" s="1"/>
      <c r="S28" s="1"/>
    </row>
    <row r="29" spans="1:19" ht="21.75" customHeight="1">
      <c r="A29" s="1"/>
      <c r="B29" s="1"/>
      <c r="C29" s="1"/>
      <c r="D29" s="23"/>
      <c r="E29" s="1"/>
      <c r="F29" s="23"/>
      <c r="G29" s="1"/>
      <c r="H29" s="23"/>
      <c r="I29" s="1"/>
      <c r="J29" s="1"/>
      <c r="K29" s="1"/>
      <c r="L29" s="1"/>
      <c r="M29" s="1"/>
      <c r="N29" s="1"/>
      <c r="O29" s="1"/>
      <c r="P29" s="1"/>
      <c r="Q29" s="1"/>
      <c r="R29" s="1"/>
      <c r="S29" s="1"/>
    </row>
    <row r="30" spans="1:19" ht="21.75" customHeight="1">
      <c r="A30" s="1"/>
      <c r="B30" s="1"/>
      <c r="C30" s="1"/>
      <c r="D30" s="23"/>
      <c r="E30" s="1"/>
      <c r="F30" s="23"/>
      <c r="G30" s="1"/>
      <c r="H30" s="23"/>
      <c r="I30" s="1"/>
      <c r="J30" s="1"/>
      <c r="K30" s="1"/>
      <c r="L30" s="1"/>
      <c r="M30" s="1"/>
      <c r="N30" s="1"/>
      <c r="O30" s="1"/>
      <c r="P30" s="1"/>
      <c r="Q30" s="1"/>
      <c r="R30" s="1"/>
      <c r="S30" s="1"/>
    </row>
    <row r="31" spans="1:19" ht="21.75" customHeight="1">
      <c r="A31" s="1"/>
      <c r="B31" s="1"/>
      <c r="C31" s="1"/>
      <c r="D31" s="23"/>
      <c r="E31" s="1"/>
      <c r="F31" s="23"/>
      <c r="G31" s="1"/>
      <c r="H31" s="23"/>
      <c r="I31" s="1"/>
      <c r="J31" s="1"/>
      <c r="K31" s="1"/>
      <c r="L31" s="1"/>
      <c r="M31" s="1"/>
      <c r="N31" s="1"/>
      <c r="O31" s="1"/>
      <c r="P31" s="1"/>
      <c r="Q31" s="1"/>
      <c r="R31" s="1"/>
      <c r="S31" s="1"/>
    </row>
    <row r="32" spans="1:19" ht="21.75" customHeight="1">
      <c r="A32" s="1"/>
      <c r="B32" s="1"/>
      <c r="C32" s="1"/>
      <c r="D32" s="23"/>
      <c r="E32" s="1"/>
      <c r="F32" s="23"/>
      <c r="G32" s="1"/>
      <c r="H32" s="23"/>
      <c r="I32" s="1"/>
      <c r="J32" s="1"/>
      <c r="K32" s="1"/>
      <c r="L32" s="1"/>
      <c r="M32" s="1"/>
      <c r="N32" s="1"/>
      <c r="O32" s="1"/>
      <c r="P32" s="1"/>
      <c r="Q32" s="1"/>
      <c r="R32" s="1"/>
      <c r="S32" s="1"/>
    </row>
    <row r="33" spans="1:19" ht="21.75" customHeight="1">
      <c r="A33" s="1"/>
      <c r="B33" s="1"/>
      <c r="C33" s="1"/>
      <c r="D33" s="23"/>
      <c r="E33" s="1"/>
      <c r="F33" s="23"/>
      <c r="G33" s="1"/>
      <c r="H33" s="23"/>
      <c r="I33" s="1"/>
      <c r="J33" s="1"/>
      <c r="K33" s="1"/>
      <c r="L33" s="1"/>
      <c r="M33" s="1"/>
      <c r="N33" s="1"/>
      <c r="O33" s="1"/>
      <c r="P33" s="1"/>
      <c r="Q33" s="1"/>
      <c r="R33" s="1"/>
      <c r="S33" s="1"/>
    </row>
    <row r="34" spans="1:19" ht="21.75" customHeight="1">
      <c r="A34" s="1"/>
      <c r="B34" s="1"/>
      <c r="C34" s="1"/>
      <c r="D34" s="23"/>
      <c r="E34" s="1"/>
      <c r="F34" s="23"/>
      <c r="G34" s="1"/>
      <c r="H34" s="23"/>
      <c r="I34" s="1"/>
      <c r="J34" s="1"/>
      <c r="K34" s="1"/>
      <c r="L34" s="1"/>
      <c r="M34" s="1"/>
      <c r="N34" s="1"/>
      <c r="O34" s="1"/>
      <c r="P34" s="1"/>
      <c r="Q34" s="1"/>
      <c r="R34" s="1"/>
      <c r="S34" s="1"/>
    </row>
    <row r="35" spans="1:19" ht="21.75" customHeight="1">
      <c r="A35" s="1"/>
      <c r="B35" s="1"/>
      <c r="C35" s="1"/>
      <c r="D35" s="23"/>
      <c r="E35" s="1"/>
      <c r="F35" s="23"/>
      <c r="G35" s="1"/>
      <c r="H35" s="23"/>
      <c r="I35" s="1"/>
      <c r="J35" s="1"/>
      <c r="K35" s="1"/>
      <c r="L35" s="1"/>
      <c r="M35" s="1"/>
      <c r="N35" s="1"/>
      <c r="O35" s="1"/>
      <c r="P35" s="1"/>
      <c r="Q35" s="1"/>
      <c r="R35" s="1"/>
      <c r="S35" s="1"/>
    </row>
    <row r="36" spans="1:19" ht="21.75" customHeight="1">
      <c r="A36" s="1"/>
      <c r="B36" s="1"/>
      <c r="C36" s="1"/>
      <c r="D36" s="23"/>
      <c r="E36" s="1"/>
      <c r="F36" s="23"/>
      <c r="G36" s="1"/>
      <c r="H36" s="23"/>
      <c r="I36" s="1"/>
      <c r="J36" s="1"/>
      <c r="K36" s="1"/>
      <c r="L36" s="1"/>
      <c r="M36" s="1"/>
      <c r="N36" s="1"/>
      <c r="O36" s="1"/>
      <c r="P36" s="1"/>
      <c r="Q36" s="1"/>
      <c r="R36" s="1"/>
      <c r="S36" s="1"/>
    </row>
    <row r="37" spans="1:19" ht="21.75" customHeight="1">
      <c r="A37" s="1"/>
      <c r="B37" s="1"/>
      <c r="C37" s="1"/>
      <c r="D37" s="23"/>
      <c r="E37" s="1"/>
      <c r="F37" s="23"/>
      <c r="G37" s="1"/>
      <c r="H37" s="23"/>
      <c r="I37" s="1"/>
      <c r="J37" s="1"/>
      <c r="K37" s="1"/>
      <c r="L37" s="1"/>
      <c r="M37" s="1"/>
      <c r="N37" s="1"/>
      <c r="O37" s="1"/>
      <c r="P37" s="1"/>
      <c r="Q37" s="1"/>
      <c r="R37" s="1"/>
      <c r="S37" s="1"/>
    </row>
    <row r="38" spans="1:19" ht="21.75" customHeight="1">
      <c r="A38" s="1"/>
      <c r="B38" s="1"/>
      <c r="C38" s="1"/>
      <c r="D38" s="23"/>
      <c r="E38" s="1"/>
      <c r="F38" s="23"/>
      <c r="G38" s="1"/>
      <c r="H38" s="23"/>
      <c r="I38" s="1"/>
      <c r="J38" s="1"/>
      <c r="K38" s="1"/>
      <c r="L38" s="1"/>
      <c r="M38" s="1"/>
      <c r="N38" s="1"/>
      <c r="O38" s="1"/>
      <c r="P38" s="1"/>
      <c r="Q38" s="1"/>
      <c r="R38" s="1"/>
      <c r="S38" s="1"/>
    </row>
    <row r="39" spans="1:19" ht="21.75" customHeight="1">
      <c r="A39" s="1"/>
      <c r="B39" s="1"/>
      <c r="C39" s="1"/>
      <c r="D39" s="23"/>
      <c r="E39" s="1"/>
      <c r="F39" s="23"/>
      <c r="G39" s="1"/>
      <c r="H39" s="23"/>
      <c r="I39" s="1"/>
      <c r="J39" s="1"/>
      <c r="K39" s="1"/>
      <c r="L39" s="1"/>
      <c r="M39" s="1"/>
      <c r="N39" s="1"/>
      <c r="O39" s="1"/>
      <c r="P39" s="1"/>
      <c r="Q39" s="1"/>
      <c r="R39" s="1"/>
      <c r="S39" s="1"/>
    </row>
    <row r="40" spans="1:19" ht="21.75" customHeight="1">
      <c r="A40" s="1"/>
      <c r="B40" s="1"/>
      <c r="C40" s="1"/>
      <c r="D40" s="23"/>
      <c r="E40" s="1"/>
      <c r="F40" s="23"/>
      <c r="G40" s="1"/>
      <c r="H40" s="23"/>
      <c r="I40" s="1"/>
      <c r="J40" s="1"/>
      <c r="K40" s="1"/>
      <c r="L40" s="1"/>
      <c r="M40" s="1"/>
      <c r="N40" s="1"/>
      <c r="O40" s="1"/>
      <c r="P40" s="1"/>
      <c r="Q40" s="1"/>
      <c r="R40" s="1"/>
      <c r="S40" s="1"/>
    </row>
    <row r="41" spans="1:19" ht="21.75" customHeight="1">
      <c r="A41" s="1"/>
      <c r="B41" s="1"/>
      <c r="C41" s="1"/>
      <c r="D41" s="23"/>
      <c r="E41" s="1"/>
      <c r="F41" s="23"/>
      <c r="G41" s="1"/>
      <c r="H41" s="23"/>
      <c r="I41" s="1"/>
      <c r="J41" s="1"/>
      <c r="K41" s="1"/>
      <c r="L41" s="1"/>
      <c r="M41" s="1"/>
      <c r="N41" s="1"/>
      <c r="O41" s="1"/>
      <c r="P41" s="1"/>
      <c r="Q41" s="1"/>
      <c r="R41" s="1"/>
      <c r="S41" s="1"/>
    </row>
    <row r="42" spans="1:19" ht="21.75" customHeight="1">
      <c r="A42" s="1"/>
      <c r="B42" s="1"/>
      <c r="C42" s="1"/>
      <c r="D42" s="23"/>
      <c r="E42" s="1"/>
      <c r="F42" s="23"/>
      <c r="G42" s="1"/>
      <c r="H42" s="23"/>
      <c r="I42" s="1"/>
      <c r="J42" s="1"/>
      <c r="K42" s="1"/>
      <c r="L42" s="1"/>
      <c r="M42" s="1"/>
      <c r="N42" s="1"/>
      <c r="O42" s="1"/>
      <c r="P42" s="1"/>
      <c r="Q42" s="1"/>
      <c r="R42" s="1"/>
      <c r="S42" s="1"/>
    </row>
    <row r="43" spans="1:19" ht="21.75" customHeight="1">
      <c r="A43" s="1"/>
      <c r="B43" s="1"/>
      <c r="C43" s="1"/>
      <c r="D43" s="23"/>
      <c r="E43" s="1"/>
      <c r="F43" s="23"/>
      <c r="G43" s="1"/>
      <c r="H43" s="23"/>
      <c r="I43" s="1"/>
      <c r="J43" s="1"/>
      <c r="K43" s="1"/>
      <c r="L43" s="1"/>
      <c r="M43" s="1"/>
      <c r="N43" s="1"/>
      <c r="O43" s="1"/>
      <c r="P43" s="1"/>
      <c r="Q43" s="1"/>
      <c r="R43" s="1"/>
      <c r="S43" s="1"/>
    </row>
    <row r="44" spans="1:19" ht="21.75" customHeight="1">
      <c r="A44" s="1"/>
      <c r="B44" s="1"/>
      <c r="C44" s="1"/>
      <c r="D44" s="23"/>
      <c r="E44" s="1"/>
      <c r="F44" s="23"/>
      <c r="G44" s="1"/>
      <c r="H44" s="23"/>
      <c r="I44" s="1"/>
      <c r="J44" s="1"/>
      <c r="K44" s="1"/>
      <c r="L44" s="1"/>
      <c r="M44" s="1"/>
      <c r="N44" s="1"/>
      <c r="O44" s="1"/>
      <c r="P44" s="1"/>
      <c r="Q44" s="1"/>
      <c r="R44" s="1"/>
      <c r="S44" s="1"/>
    </row>
    <row r="45" spans="1:19" ht="21.75" customHeight="1">
      <c r="A45" s="1"/>
      <c r="B45" s="1"/>
      <c r="C45" s="1"/>
      <c r="D45" s="23"/>
      <c r="E45" s="1"/>
      <c r="F45" s="23"/>
      <c r="G45" s="1"/>
      <c r="H45" s="23"/>
      <c r="I45" s="1"/>
      <c r="J45" s="1"/>
      <c r="K45" s="1"/>
      <c r="L45" s="1"/>
      <c r="M45" s="1"/>
      <c r="N45" s="1"/>
      <c r="O45" s="1"/>
      <c r="P45" s="1"/>
      <c r="Q45" s="1"/>
      <c r="R45" s="1"/>
      <c r="S45" s="1"/>
    </row>
    <row r="46" spans="1:19" ht="21.75" customHeight="1">
      <c r="A46" s="1"/>
      <c r="B46" s="1"/>
      <c r="C46" s="1"/>
      <c r="D46" s="23"/>
      <c r="E46" s="1"/>
      <c r="F46" s="23"/>
      <c r="G46" s="1"/>
      <c r="H46" s="23"/>
      <c r="I46" s="1"/>
      <c r="J46" s="1"/>
      <c r="K46" s="1"/>
      <c r="L46" s="1"/>
      <c r="M46" s="1"/>
      <c r="N46" s="1"/>
      <c r="O46" s="1"/>
      <c r="P46" s="1"/>
      <c r="Q46" s="1"/>
      <c r="R46" s="1"/>
      <c r="S46" s="1"/>
    </row>
    <row r="47" spans="1:19" ht="21.75" customHeight="1">
      <c r="A47" s="1"/>
      <c r="B47" s="1"/>
      <c r="C47" s="1"/>
      <c r="D47" s="23"/>
      <c r="E47" s="1"/>
      <c r="F47" s="23"/>
      <c r="G47" s="1"/>
      <c r="H47" s="23"/>
      <c r="I47" s="1"/>
      <c r="J47" s="1"/>
      <c r="K47" s="1"/>
      <c r="L47" s="1"/>
      <c r="M47" s="1"/>
      <c r="N47" s="1"/>
      <c r="O47" s="1"/>
      <c r="P47" s="1"/>
      <c r="Q47" s="1"/>
      <c r="R47" s="1"/>
      <c r="S47" s="1"/>
    </row>
    <row r="48" spans="1:19" ht="21.75" customHeight="1">
      <c r="A48" s="1"/>
      <c r="B48" s="1"/>
      <c r="C48" s="1"/>
      <c r="D48" s="23"/>
      <c r="E48" s="1"/>
      <c r="F48" s="23"/>
      <c r="G48" s="1"/>
      <c r="H48" s="23"/>
      <c r="I48" s="1"/>
      <c r="J48" s="1"/>
      <c r="K48" s="1"/>
      <c r="L48" s="1"/>
      <c r="M48" s="1"/>
      <c r="N48" s="1"/>
      <c r="O48" s="1"/>
      <c r="P48" s="1"/>
      <c r="Q48" s="1"/>
      <c r="R48" s="1"/>
      <c r="S48" s="1"/>
    </row>
    <row r="49" spans="1:19" ht="21.75" customHeight="1">
      <c r="A49" s="1"/>
      <c r="B49" s="1"/>
      <c r="C49" s="1"/>
      <c r="D49" s="23"/>
      <c r="E49" s="1"/>
      <c r="F49" s="23"/>
      <c r="G49" s="1"/>
      <c r="H49" s="23"/>
      <c r="I49" s="1"/>
      <c r="J49" s="1"/>
      <c r="K49" s="1"/>
      <c r="L49" s="1"/>
      <c r="M49" s="1"/>
      <c r="N49" s="1"/>
      <c r="O49" s="1"/>
      <c r="P49" s="1"/>
      <c r="Q49" s="1"/>
      <c r="R49" s="1"/>
      <c r="S49" s="1"/>
    </row>
    <row r="50" spans="1:19" ht="21.75" customHeight="1">
      <c r="A50" s="1"/>
      <c r="B50" s="1"/>
      <c r="C50" s="1"/>
      <c r="D50" s="23"/>
      <c r="E50" s="1"/>
      <c r="F50" s="23"/>
      <c r="G50" s="1"/>
      <c r="H50" s="23"/>
      <c r="I50" s="1"/>
      <c r="J50" s="1"/>
      <c r="K50" s="1"/>
      <c r="L50" s="1"/>
      <c r="M50" s="1"/>
      <c r="N50" s="1"/>
      <c r="O50" s="1"/>
      <c r="P50" s="1"/>
      <c r="Q50" s="1"/>
      <c r="R50" s="1"/>
      <c r="S50" s="1"/>
    </row>
    <row r="51" spans="1:19" ht="21.75" customHeight="1">
      <c r="A51" s="1"/>
      <c r="B51" s="1"/>
      <c r="C51" s="1"/>
      <c r="D51" s="23"/>
      <c r="E51" s="1"/>
      <c r="F51" s="23"/>
      <c r="G51" s="1"/>
      <c r="H51" s="23"/>
      <c r="I51" s="1"/>
      <c r="J51" s="1"/>
      <c r="K51" s="1"/>
      <c r="L51" s="1"/>
      <c r="M51" s="1"/>
      <c r="N51" s="1"/>
      <c r="O51" s="1"/>
      <c r="P51" s="1"/>
      <c r="Q51" s="1"/>
      <c r="R51" s="1"/>
      <c r="S51" s="1"/>
    </row>
    <row r="52" spans="1:19" ht="21.75" customHeight="1">
      <c r="A52" s="1"/>
      <c r="B52" s="1"/>
      <c r="C52" s="1"/>
      <c r="D52" s="23"/>
      <c r="E52" s="1"/>
      <c r="F52" s="23"/>
      <c r="G52" s="1"/>
      <c r="H52" s="23"/>
      <c r="I52" s="1"/>
      <c r="J52" s="1"/>
      <c r="K52" s="1"/>
      <c r="L52" s="1"/>
      <c r="M52" s="1"/>
      <c r="N52" s="1"/>
      <c r="O52" s="1"/>
      <c r="P52" s="1"/>
      <c r="Q52" s="1"/>
      <c r="R52" s="1"/>
      <c r="S52" s="1"/>
    </row>
    <row r="53" spans="1:19" ht="21.75" customHeight="1">
      <c r="A53" s="1"/>
      <c r="B53" s="1"/>
      <c r="C53" s="1"/>
      <c r="D53" s="23"/>
      <c r="E53" s="1"/>
      <c r="F53" s="23"/>
      <c r="G53" s="1"/>
      <c r="H53" s="23"/>
      <c r="I53" s="1"/>
      <c r="J53" s="1"/>
      <c r="K53" s="1"/>
      <c r="L53" s="1"/>
      <c r="M53" s="1"/>
      <c r="N53" s="1"/>
      <c r="O53" s="1"/>
      <c r="P53" s="1"/>
      <c r="Q53" s="1"/>
      <c r="R53" s="1"/>
      <c r="S53" s="1"/>
    </row>
    <row r="54" spans="1:19" ht="21.75" customHeight="1">
      <c r="A54" s="1"/>
      <c r="B54" s="1"/>
      <c r="C54" s="1"/>
      <c r="D54" s="23"/>
      <c r="E54" s="1"/>
      <c r="F54" s="23"/>
      <c r="G54" s="1"/>
      <c r="H54" s="23"/>
      <c r="I54" s="1"/>
      <c r="J54" s="1"/>
      <c r="K54" s="1"/>
      <c r="L54" s="1"/>
      <c r="M54" s="1"/>
      <c r="N54" s="1"/>
      <c r="O54" s="1"/>
      <c r="P54" s="1"/>
      <c r="Q54" s="1"/>
      <c r="R54" s="1"/>
      <c r="S54" s="1"/>
    </row>
    <row r="55" spans="1:19" ht="21.75" customHeight="1">
      <c r="A55" s="1"/>
      <c r="B55" s="1"/>
      <c r="C55" s="1"/>
      <c r="D55" s="23"/>
      <c r="E55" s="1"/>
      <c r="F55" s="23"/>
      <c r="G55" s="1"/>
      <c r="H55" s="23"/>
      <c r="I55" s="1"/>
      <c r="J55" s="1"/>
      <c r="K55" s="1"/>
      <c r="L55" s="1"/>
      <c r="M55" s="1"/>
      <c r="N55" s="1"/>
      <c r="O55" s="1"/>
      <c r="P55" s="1"/>
      <c r="Q55" s="1"/>
      <c r="R55" s="1"/>
      <c r="S55" s="1"/>
    </row>
    <row r="56" spans="1:19" ht="21.75" customHeight="1">
      <c r="A56" s="1"/>
      <c r="B56" s="1"/>
      <c r="C56" s="1"/>
      <c r="D56" s="23"/>
      <c r="E56" s="1"/>
      <c r="F56" s="23"/>
      <c r="G56" s="1"/>
      <c r="H56" s="23"/>
      <c r="I56" s="1"/>
      <c r="J56" s="1"/>
      <c r="K56" s="1"/>
      <c r="L56" s="1"/>
      <c r="M56" s="1"/>
      <c r="N56" s="1"/>
      <c r="O56" s="1"/>
      <c r="P56" s="1"/>
      <c r="Q56" s="1"/>
      <c r="R56" s="1"/>
      <c r="S56" s="1"/>
    </row>
    <row r="57" spans="1:19" ht="21.75" customHeight="1">
      <c r="A57" s="1"/>
      <c r="B57" s="1"/>
      <c r="C57" s="1"/>
      <c r="D57" s="23"/>
      <c r="E57" s="1"/>
      <c r="F57" s="23"/>
      <c r="G57" s="1"/>
      <c r="H57" s="23"/>
      <c r="I57" s="1"/>
      <c r="J57" s="1"/>
      <c r="K57" s="1"/>
      <c r="L57" s="1"/>
      <c r="M57" s="1"/>
      <c r="N57" s="1"/>
      <c r="O57" s="1"/>
      <c r="P57" s="1"/>
      <c r="Q57" s="1"/>
      <c r="R57" s="1"/>
      <c r="S57" s="1"/>
    </row>
    <row r="58" spans="1:19" ht="21.75" customHeight="1">
      <c r="A58" s="1"/>
      <c r="B58" s="1"/>
      <c r="C58" s="1"/>
      <c r="D58" s="23"/>
      <c r="E58" s="1"/>
      <c r="F58" s="23"/>
      <c r="G58" s="1"/>
      <c r="H58" s="23"/>
      <c r="I58" s="1"/>
      <c r="J58" s="1"/>
      <c r="K58" s="1"/>
      <c r="L58" s="1"/>
      <c r="M58" s="1"/>
      <c r="N58" s="1"/>
      <c r="O58" s="1"/>
      <c r="P58" s="1"/>
      <c r="Q58" s="1"/>
      <c r="R58" s="1"/>
      <c r="S58" s="1"/>
    </row>
    <row r="59" spans="1:19" ht="21.75" customHeight="1">
      <c r="A59" s="1"/>
      <c r="B59" s="1"/>
      <c r="C59" s="1"/>
      <c r="D59" s="23"/>
      <c r="E59" s="1"/>
      <c r="F59" s="23"/>
      <c r="G59" s="1"/>
      <c r="H59" s="23"/>
      <c r="I59" s="1"/>
      <c r="J59" s="1"/>
      <c r="K59" s="1"/>
      <c r="L59" s="1"/>
      <c r="M59" s="1"/>
      <c r="N59" s="1"/>
      <c r="O59" s="1"/>
      <c r="P59" s="1"/>
      <c r="Q59" s="1"/>
      <c r="R59" s="1"/>
      <c r="S59" s="1"/>
    </row>
    <row r="60" spans="1:19" ht="21.75" customHeight="1">
      <c r="A60" s="1"/>
      <c r="B60" s="1"/>
      <c r="C60" s="1"/>
      <c r="D60" s="23"/>
      <c r="E60" s="1"/>
      <c r="F60" s="23"/>
      <c r="G60" s="1"/>
      <c r="H60" s="23"/>
      <c r="I60" s="1"/>
      <c r="J60" s="1"/>
      <c r="K60" s="1"/>
      <c r="L60" s="1"/>
      <c r="M60" s="1"/>
      <c r="N60" s="1"/>
      <c r="O60" s="1"/>
      <c r="P60" s="1"/>
      <c r="Q60" s="1"/>
      <c r="R60" s="1"/>
      <c r="S60" s="1"/>
    </row>
    <row r="61" spans="1:19" ht="21.75" customHeight="1">
      <c r="A61" s="1"/>
      <c r="B61" s="1"/>
      <c r="C61" s="1"/>
      <c r="D61" s="23"/>
      <c r="E61" s="1"/>
      <c r="F61" s="23"/>
      <c r="G61" s="1"/>
      <c r="H61" s="23"/>
      <c r="I61" s="1"/>
      <c r="J61" s="1"/>
      <c r="K61" s="1"/>
      <c r="L61" s="1"/>
      <c r="M61" s="1"/>
      <c r="N61" s="1"/>
      <c r="O61" s="1"/>
      <c r="P61" s="1"/>
      <c r="Q61" s="1"/>
      <c r="R61" s="1"/>
      <c r="S61" s="1"/>
    </row>
    <row r="62" spans="1:19" ht="21.75" customHeight="1">
      <c r="A62" s="1"/>
      <c r="B62" s="1"/>
      <c r="C62" s="1"/>
      <c r="D62" s="23"/>
      <c r="E62" s="1"/>
      <c r="F62" s="23"/>
      <c r="G62" s="1"/>
      <c r="H62" s="23"/>
      <c r="I62" s="1"/>
      <c r="J62" s="1"/>
      <c r="K62" s="1"/>
      <c r="L62" s="1"/>
      <c r="M62" s="1"/>
      <c r="N62" s="1"/>
      <c r="O62" s="1"/>
      <c r="P62" s="1"/>
      <c r="Q62" s="1"/>
      <c r="R62" s="1"/>
      <c r="S62" s="1"/>
    </row>
    <row r="63" spans="1:19" ht="21.75" customHeight="1">
      <c r="A63" s="1"/>
      <c r="B63" s="1"/>
      <c r="C63" s="1"/>
      <c r="D63" s="23"/>
      <c r="E63" s="1"/>
      <c r="F63" s="23"/>
      <c r="G63" s="1"/>
      <c r="H63" s="23"/>
      <c r="I63" s="1"/>
      <c r="J63" s="1"/>
      <c r="K63" s="1"/>
      <c r="L63" s="1"/>
      <c r="M63" s="1"/>
      <c r="N63" s="1"/>
      <c r="O63" s="1"/>
      <c r="P63" s="1"/>
      <c r="Q63" s="1"/>
      <c r="R63" s="1"/>
      <c r="S63" s="1"/>
    </row>
    <row r="64" spans="1:19" ht="21.75" customHeight="1">
      <c r="A64" s="1"/>
      <c r="B64" s="1"/>
      <c r="C64" s="1"/>
      <c r="D64" s="23"/>
      <c r="E64" s="1"/>
      <c r="F64" s="23"/>
      <c r="G64" s="1"/>
      <c r="H64" s="23"/>
      <c r="I64" s="1"/>
      <c r="J64" s="1"/>
      <c r="K64" s="1"/>
      <c r="L64" s="1"/>
      <c r="M64" s="1"/>
      <c r="N64" s="1"/>
      <c r="O64" s="1"/>
      <c r="P64" s="1"/>
      <c r="Q64" s="1"/>
      <c r="R64" s="1"/>
      <c r="S64" s="1"/>
    </row>
    <row r="65" spans="1:19" ht="21.75" customHeight="1">
      <c r="A65" s="1"/>
      <c r="B65" s="1"/>
      <c r="C65" s="1"/>
      <c r="D65" s="23"/>
      <c r="E65" s="1"/>
      <c r="F65" s="23"/>
      <c r="G65" s="1"/>
      <c r="H65" s="23"/>
      <c r="I65" s="1"/>
      <c r="J65" s="1"/>
      <c r="K65" s="1"/>
      <c r="L65" s="1"/>
      <c r="M65" s="1"/>
      <c r="N65" s="1"/>
      <c r="O65" s="1"/>
      <c r="P65" s="1"/>
      <c r="Q65" s="1"/>
      <c r="R65" s="1"/>
      <c r="S65" s="1"/>
    </row>
    <row r="66" spans="1:19" ht="21.75" customHeight="1">
      <c r="A66" s="1"/>
      <c r="B66" s="1"/>
      <c r="C66" s="1"/>
      <c r="D66" s="23"/>
      <c r="E66" s="1"/>
      <c r="F66" s="23"/>
      <c r="G66" s="1"/>
      <c r="H66" s="23"/>
      <c r="I66" s="1"/>
      <c r="J66" s="1"/>
      <c r="K66" s="1"/>
      <c r="L66" s="1"/>
      <c r="M66" s="1"/>
      <c r="N66" s="1"/>
      <c r="O66" s="1"/>
      <c r="P66" s="1"/>
      <c r="Q66" s="1"/>
      <c r="R66" s="1"/>
      <c r="S66" s="1"/>
    </row>
    <row r="67" spans="1:19" ht="21.75" customHeight="1">
      <c r="A67" s="1"/>
      <c r="B67" s="1"/>
      <c r="C67" s="1"/>
      <c r="D67" s="23"/>
      <c r="E67" s="1"/>
      <c r="F67" s="23"/>
      <c r="G67" s="1"/>
      <c r="H67" s="23"/>
      <c r="I67" s="1"/>
      <c r="J67" s="1"/>
      <c r="K67" s="1"/>
      <c r="L67" s="1"/>
      <c r="M67" s="1"/>
      <c r="N67" s="1"/>
      <c r="O67" s="1"/>
      <c r="P67" s="1"/>
      <c r="Q67" s="1"/>
      <c r="R67" s="1"/>
      <c r="S67" s="1"/>
    </row>
    <row r="68" spans="1:19" ht="21.75" customHeight="1">
      <c r="A68" s="1"/>
      <c r="B68" s="1"/>
      <c r="C68" s="1"/>
      <c r="D68" s="23"/>
      <c r="E68" s="1"/>
      <c r="F68" s="23"/>
      <c r="G68" s="1"/>
      <c r="H68" s="23"/>
      <c r="I68" s="1"/>
      <c r="J68" s="1"/>
      <c r="K68" s="1"/>
      <c r="L68" s="1"/>
      <c r="M68" s="1"/>
      <c r="N68" s="1"/>
      <c r="O68" s="1"/>
      <c r="P68" s="1"/>
      <c r="Q68" s="1"/>
      <c r="R68" s="1"/>
      <c r="S68" s="1"/>
    </row>
    <row r="69" spans="1:19" ht="21.75" customHeight="1">
      <c r="A69" s="1"/>
      <c r="B69" s="1"/>
      <c r="C69" s="1"/>
      <c r="D69" s="23"/>
      <c r="E69" s="1"/>
      <c r="F69" s="23"/>
      <c r="G69" s="1"/>
      <c r="H69" s="23"/>
      <c r="I69" s="1"/>
      <c r="J69" s="1"/>
      <c r="K69" s="1"/>
      <c r="L69" s="1"/>
      <c r="M69" s="1"/>
      <c r="N69" s="1"/>
      <c r="O69" s="1"/>
      <c r="P69" s="1"/>
      <c r="Q69" s="1"/>
      <c r="R69" s="1"/>
      <c r="S69" s="1"/>
    </row>
    <row r="70" spans="1:19" ht="21.75" customHeight="1">
      <c r="A70" s="1"/>
      <c r="B70" s="1"/>
      <c r="C70" s="1"/>
      <c r="D70" s="23"/>
      <c r="E70" s="1"/>
      <c r="F70" s="23"/>
      <c r="G70" s="1"/>
      <c r="H70" s="23"/>
      <c r="I70" s="1"/>
      <c r="J70" s="1"/>
      <c r="K70" s="1"/>
      <c r="L70" s="1"/>
      <c r="M70" s="1"/>
      <c r="N70" s="1"/>
      <c r="O70" s="1"/>
      <c r="P70" s="1"/>
      <c r="Q70" s="1"/>
      <c r="R70" s="1"/>
      <c r="S70" s="1"/>
    </row>
  </sheetData>
  <sheetProtection/>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6.xml><?xml version="1.0" encoding="utf-8"?>
<worksheet xmlns="http://schemas.openxmlformats.org/spreadsheetml/2006/main" xmlns:r="http://schemas.openxmlformats.org/officeDocument/2006/relationships">
  <dimension ref="A1:S48"/>
  <sheetViews>
    <sheetView zoomScalePageLayoutView="0" workbookViewId="0" topLeftCell="B1">
      <selection activeCell="B7" sqref="B7"/>
    </sheetView>
  </sheetViews>
  <sheetFormatPr defaultColWidth="9.00390625" defaultRowHeight="16.5"/>
  <cols>
    <col min="1" max="1" width="23.625" style="0" customWidth="1"/>
    <col min="2" max="2" width="26.625" style="0" customWidth="1"/>
    <col min="3" max="3" width="13.625" style="0" customWidth="1"/>
    <col min="4" max="4" width="7.625" style="29" customWidth="1"/>
    <col min="5" max="5" width="13.625" style="0" customWidth="1"/>
    <col min="6" max="6" width="7.625" style="29" customWidth="1"/>
    <col min="7" max="7" width="13.625" style="0" customWidth="1"/>
    <col min="8" max="8" width="8.625" style="29" customWidth="1"/>
    <col min="9" max="9" width="2.625" style="0" customWidth="1"/>
    <col min="10" max="19" width="13.625" style="0" customWidth="1"/>
  </cols>
  <sheetData>
    <row r="1" spans="1:19" ht="60" customHeight="1">
      <c r="A1" s="1"/>
      <c r="B1" s="1"/>
      <c r="C1" s="1"/>
      <c r="D1" s="23"/>
      <c r="E1" s="1"/>
      <c r="F1" s="23"/>
      <c r="G1" s="1"/>
      <c r="H1" s="23"/>
      <c r="I1" s="1"/>
      <c r="J1" s="1"/>
      <c r="K1" s="1"/>
      <c r="L1" s="1"/>
      <c r="M1" s="1"/>
      <c r="N1" s="1"/>
      <c r="O1" s="1"/>
      <c r="P1" s="1"/>
      <c r="Q1" s="1"/>
      <c r="R1" s="1"/>
      <c r="S1" s="1"/>
    </row>
    <row r="2" spans="1:19" ht="9.75" customHeight="1">
      <c r="A2" s="1"/>
      <c r="B2" s="1"/>
      <c r="C2" s="1"/>
      <c r="D2" s="23"/>
      <c r="E2" s="1"/>
      <c r="F2" s="23"/>
      <c r="G2" s="1"/>
      <c r="H2" s="23"/>
      <c r="I2" s="1"/>
      <c r="J2" s="1"/>
      <c r="K2" s="1"/>
      <c r="L2" s="1"/>
      <c r="M2" s="1"/>
      <c r="N2" s="1"/>
      <c r="O2" s="1"/>
      <c r="P2" s="1"/>
      <c r="Q2" s="1"/>
      <c r="R2" s="1"/>
      <c r="S2" s="1"/>
    </row>
    <row r="3" spans="1:19" ht="21.75" customHeight="1">
      <c r="A3" s="1"/>
      <c r="B3" s="13" t="s">
        <v>378</v>
      </c>
      <c r="C3" s="1"/>
      <c r="D3" s="23"/>
      <c r="E3" s="1"/>
      <c r="F3" s="23"/>
      <c r="G3" s="1"/>
      <c r="H3" s="23"/>
      <c r="I3" s="1"/>
      <c r="J3" s="1"/>
      <c r="K3" s="1"/>
      <c r="L3" s="1"/>
      <c r="M3" s="1"/>
      <c r="N3" s="1"/>
      <c r="O3" s="1"/>
      <c r="P3" s="1"/>
      <c r="Q3" s="1"/>
      <c r="R3" s="1"/>
      <c r="S3" s="1"/>
    </row>
    <row r="4" spans="1:19" ht="21.75" customHeight="1">
      <c r="A4" s="1"/>
      <c r="B4" s="13" t="s">
        <v>379</v>
      </c>
      <c r="C4" s="1"/>
      <c r="D4" s="23"/>
      <c r="E4" s="1"/>
      <c r="F4" s="23"/>
      <c r="G4" s="1"/>
      <c r="H4" s="23"/>
      <c r="I4" s="1"/>
      <c r="J4" s="1"/>
      <c r="K4" s="1"/>
      <c r="L4" s="1"/>
      <c r="M4" s="1"/>
      <c r="N4" s="1"/>
      <c r="O4" s="1"/>
      <c r="P4" s="1"/>
      <c r="Q4" s="1"/>
      <c r="R4" s="1"/>
      <c r="S4" s="1"/>
    </row>
    <row r="5" spans="1:19" ht="21.75" customHeight="1">
      <c r="A5" s="1"/>
      <c r="B5" s="13" t="s">
        <v>380</v>
      </c>
      <c r="C5" s="1"/>
      <c r="D5" s="23"/>
      <c r="E5" s="1"/>
      <c r="F5" s="23"/>
      <c r="G5" s="1"/>
      <c r="H5" s="23"/>
      <c r="I5" s="1"/>
      <c r="J5" s="1"/>
      <c r="K5" s="1"/>
      <c r="L5" s="1"/>
      <c r="M5" s="1"/>
      <c r="N5" s="1"/>
      <c r="O5" s="1"/>
      <c r="P5" s="1"/>
      <c r="Q5" s="1"/>
      <c r="R5" s="1"/>
      <c r="S5" s="1"/>
    </row>
    <row r="6" spans="1:19" ht="6" customHeight="1">
      <c r="A6" s="1"/>
      <c r="B6" s="1"/>
      <c r="C6" s="1"/>
      <c r="D6" s="23"/>
      <c r="E6" s="1"/>
      <c r="F6" s="23"/>
      <c r="G6" s="1"/>
      <c r="H6" s="23"/>
      <c r="I6" s="1"/>
      <c r="J6" s="1"/>
      <c r="K6" s="1"/>
      <c r="L6" s="1"/>
      <c r="M6" s="1"/>
      <c r="N6" s="1"/>
      <c r="O6" s="1"/>
      <c r="P6" s="1"/>
      <c r="Q6" s="1"/>
      <c r="R6" s="1"/>
      <c r="S6" s="1"/>
    </row>
    <row r="7" spans="1:19" ht="25.5" customHeight="1">
      <c r="A7" s="1"/>
      <c r="B7" s="2" t="s">
        <v>321</v>
      </c>
      <c r="C7" s="1"/>
      <c r="D7" s="23"/>
      <c r="E7" s="1"/>
      <c r="F7" s="23"/>
      <c r="G7" s="1"/>
      <c r="H7" s="23"/>
      <c r="I7" s="1"/>
      <c r="J7" s="1"/>
      <c r="K7" s="1"/>
      <c r="L7" s="1"/>
      <c r="M7" s="1"/>
      <c r="N7" s="1"/>
      <c r="O7" s="1"/>
      <c r="P7" s="1"/>
      <c r="Q7" s="1"/>
      <c r="R7" s="1"/>
      <c r="S7" s="1"/>
    </row>
    <row r="8" spans="1:19" ht="18" customHeight="1">
      <c r="A8" s="1"/>
      <c r="B8" s="1"/>
      <c r="C8" s="1"/>
      <c r="D8" s="23"/>
      <c r="E8" s="1"/>
      <c r="F8" s="23"/>
      <c r="G8" s="65" t="s">
        <v>2</v>
      </c>
      <c r="H8" s="65"/>
      <c r="I8" s="1"/>
      <c r="J8" s="1"/>
      <c r="K8" s="1"/>
      <c r="L8" s="1"/>
      <c r="M8" s="1"/>
      <c r="N8" s="1"/>
      <c r="O8" s="1"/>
      <c r="P8" s="1"/>
      <c r="Q8" s="1"/>
      <c r="R8" s="1"/>
      <c r="S8" s="1"/>
    </row>
    <row r="9" spans="1:19" ht="21.75" customHeight="1">
      <c r="A9" s="1"/>
      <c r="B9" s="66" t="s">
        <v>190</v>
      </c>
      <c r="C9" s="64" t="s">
        <v>3</v>
      </c>
      <c r="D9" s="64"/>
      <c r="E9" s="64" t="s">
        <v>4</v>
      </c>
      <c r="F9" s="64"/>
      <c r="G9" s="64" t="s">
        <v>5</v>
      </c>
      <c r="H9" s="64"/>
      <c r="I9" s="1"/>
      <c r="J9" s="1"/>
      <c r="K9" s="1"/>
      <c r="L9" s="1"/>
      <c r="M9" s="1"/>
      <c r="N9" s="1"/>
      <c r="O9" s="1"/>
      <c r="P9" s="1"/>
      <c r="Q9" s="1"/>
      <c r="R9" s="1"/>
      <c r="S9" s="1"/>
    </row>
    <row r="10" spans="1:19" ht="21.75" customHeight="1">
      <c r="A10" s="1"/>
      <c r="B10" s="66"/>
      <c r="C10" s="10" t="s">
        <v>7</v>
      </c>
      <c r="D10" s="24" t="s">
        <v>8</v>
      </c>
      <c r="E10" s="10" t="s">
        <v>7</v>
      </c>
      <c r="F10" s="24" t="s">
        <v>8</v>
      </c>
      <c r="G10" s="10" t="s">
        <v>7</v>
      </c>
      <c r="H10" s="24" t="s">
        <v>8</v>
      </c>
      <c r="I10" s="1"/>
      <c r="J10" s="1"/>
      <c r="K10" s="1"/>
      <c r="L10" s="1"/>
      <c r="M10" s="1"/>
      <c r="N10" s="1"/>
      <c r="O10" s="1"/>
      <c r="P10" s="1"/>
      <c r="Q10" s="1"/>
      <c r="R10" s="1"/>
      <c r="S10" s="1"/>
    </row>
    <row r="11" spans="1:19" ht="21.75" customHeight="1">
      <c r="A11" s="1"/>
      <c r="B11" s="9" t="s">
        <v>126</v>
      </c>
      <c r="C11" s="20">
        <v>90504</v>
      </c>
      <c r="D11" s="28">
        <v>0.4</v>
      </c>
      <c r="E11" s="20">
        <v>90540</v>
      </c>
      <c r="F11" s="28">
        <f aca="true" t="shared" si="0" ref="F11:F30">E11/22605674*100</f>
        <v>0.40051891396823647</v>
      </c>
      <c r="G11" s="20">
        <f aca="true" t="shared" si="1" ref="G11:G30">C11-E11</f>
        <v>-36</v>
      </c>
      <c r="H11" s="28" t="s">
        <v>16</v>
      </c>
      <c r="I11" s="1"/>
      <c r="J11" s="1"/>
      <c r="K11" s="1"/>
      <c r="L11" s="1"/>
      <c r="M11" s="1"/>
      <c r="N11" s="1"/>
      <c r="O11" s="1"/>
      <c r="P11" s="1"/>
      <c r="Q11" s="1"/>
      <c r="R11" s="1"/>
      <c r="S11" s="1"/>
    </row>
    <row r="12" spans="1:19" ht="21.75" customHeight="1">
      <c r="A12" s="1"/>
      <c r="B12" s="9" t="s">
        <v>381</v>
      </c>
      <c r="C12" s="20">
        <v>2260470</v>
      </c>
      <c r="D12" s="28">
        <v>9.5</v>
      </c>
      <c r="E12" s="20">
        <v>2195001</v>
      </c>
      <c r="F12" s="28">
        <f t="shared" si="0"/>
        <v>9.709956004850817</v>
      </c>
      <c r="G12" s="20">
        <f t="shared" si="1"/>
        <v>65469</v>
      </c>
      <c r="H12" s="28">
        <f aca="true" t="shared" si="2" ref="H12:H30">G12/E12*100</f>
        <v>2.982641010186328</v>
      </c>
      <c r="I12" s="1"/>
      <c r="J12" s="1"/>
      <c r="K12" s="1"/>
      <c r="L12" s="1"/>
      <c r="M12" s="1"/>
      <c r="N12" s="1"/>
      <c r="O12" s="1"/>
      <c r="P12" s="1"/>
      <c r="Q12" s="1"/>
      <c r="R12" s="1"/>
      <c r="S12" s="1"/>
    </row>
    <row r="13" spans="1:19" ht="21.75" customHeight="1">
      <c r="A13" s="1"/>
      <c r="B13" s="9" t="s">
        <v>128</v>
      </c>
      <c r="C13" s="20">
        <v>1116407</v>
      </c>
      <c r="D13" s="28">
        <v>4.7</v>
      </c>
      <c r="E13" s="20">
        <v>1036333</v>
      </c>
      <c r="F13" s="28">
        <f t="shared" si="0"/>
        <v>4.584393281085094</v>
      </c>
      <c r="G13" s="20">
        <f t="shared" si="1"/>
        <v>80074</v>
      </c>
      <c r="H13" s="28">
        <f t="shared" si="2"/>
        <v>7.726667007612418</v>
      </c>
      <c r="I13" s="1"/>
      <c r="J13" s="1"/>
      <c r="K13" s="1"/>
      <c r="L13" s="1"/>
      <c r="M13" s="1"/>
      <c r="N13" s="1"/>
      <c r="O13" s="1"/>
      <c r="P13" s="1"/>
      <c r="Q13" s="1"/>
      <c r="R13" s="1"/>
      <c r="S13" s="1"/>
    </row>
    <row r="14" spans="1:19" ht="21.75" customHeight="1">
      <c r="A14" s="1"/>
      <c r="B14" s="9" t="s">
        <v>129</v>
      </c>
      <c r="C14" s="20">
        <v>179543</v>
      </c>
      <c r="D14" s="28">
        <v>0.8</v>
      </c>
      <c r="E14" s="20">
        <v>163397</v>
      </c>
      <c r="F14" s="28">
        <f t="shared" si="0"/>
        <v>0.7228141041050136</v>
      </c>
      <c r="G14" s="20">
        <f t="shared" si="1"/>
        <v>16146</v>
      </c>
      <c r="H14" s="28">
        <f t="shared" si="2"/>
        <v>9.881454371867292</v>
      </c>
      <c r="I14" s="1"/>
      <c r="J14" s="1"/>
      <c r="K14" s="1"/>
      <c r="L14" s="1"/>
      <c r="M14" s="1"/>
      <c r="N14" s="1"/>
      <c r="O14" s="1"/>
      <c r="P14" s="1"/>
      <c r="Q14" s="1"/>
      <c r="R14" s="1"/>
      <c r="S14" s="1"/>
    </row>
    <row r="15" spans="1:19" ht="21.75" customHeight="1">
      <c r="A15" s="1"/>
      <c r="B15" s="9" t="s">
        <v>130</v>
      </c>
      <c r="C15" s="20">
        <v>1830837</v>
      </c>
      <c r="D15" s="28">
        <v>7.7</v>
      </c>
      <c r="E15" s="20">
        <v>1818930</v>
      </c>
      <c r="F15" s="28">
        <f t="shared" si="0"/>
        <v>8.046342701394348</v>
      </c>
      <c r="G15" s="20">
        <f t="shared" si="1"/>
        <v>11907</v>
      </c>
      <c r="H15" s="28">
        <f t="shared" si="2"/>
        <v>0.6546156256700367</v>
      </c>
      <c r="I15" s="1"/>
      <c r="J15" s="1"/>
      <c r="K15" s="1"/>
      <c r="L15" s="1"/>
      <c r="M15" s="1"/>
      <c r="N15" s="1"/>
      <c r="O15" s="1"/>
      <c r="P15" s="1"/>
      <c r="Q15" s="1"/>
      <c r="R15" s="1"/>
      <c r="S15" s="1"/>
    </row>
    <row r="16" spans="1:19" ht="21.75" customHeight="1">
      <c r="A16" s="1"/>
      <c r="B16" s="9" t="s">
        <v>131</v>
      </c>
      <c r="C16" s="20">
        <v>1920442</v>
      </c>
      <c r="D16" s="28">
        <v>8</v>
      </c>
      <c r="E16" s="20">
        <v>1880768</v>
      </c>
      <c r="F16" s="28">
        <f t="shared" si="0"/>
        <v>8.319893492226775</v>
      </c>
      <c r="G16" s="20">
        <f t="shared" si="1"/>
        <v>39674</v>
      </c>
      <c r="H16" s="28">
        <f t="shared" si="2"/>
        <v>2.1094574131418655</v>
      </c>
      <c r="I16" s="1"/>
      <c r="J16" s="1"/>
      <c r="K16" s="1"/>
      <c r="L16" s="1"/>
      <c r="M16" s="1"/>
      <c r="N16" s="1"/>
      <c r="O16" s="1"/>
      <c r="P16" s="1"/>
      <c r="Q16" s="1"/>
      <c r="R16" s="1"/>
      <c r="S16" s="1"/>
    </row>
    <row r="17" spans="1:19" ht="21.75" customHeight="1">
      <c r="A17" s="1"/>
      <c r="B17" s="9" t="s">
        <v>132</v>
      </c>
      <c r="C17" s="20">
        <v>1439923</v>
      </c>
      <c r="D17" s="28">
        <v>6</v>
      </c>
      <c r="E17" s="20">
        <v>1445166</v>
      </c>
      <c r="F17" s="28">
        <f t="shared" si="0"/>
        <v>6.392934800351452</v>
      </c>
      <c r="G17" s="20">
        <f t="shared" si="1"/>
        <v>-5243</v>
      </c>
      <c r="H17" s="28">
        <f t="shared" si="2"/>
        <v>-0.36279569267475154</v>
      </c>
      <c r="I17" s="1"/>
      <c r="J17" s="1"/>
      <c r="K17" s="1"/>
      <c r="L17" s="1"/>
      <c r="M17" s="1"/>
      <c r="N17" s="1"/>
      <c r="O17" s="1"/>
      <c r="P17" s="1"/>
      <c r="Q17" s="1"/>
      <c r="R17" s="1"/>
      <c r="S17" s="1"/>
    </row>
    <row r="18" spans="1:19" ht="21.75" customHeight="1">
      <c r="A18" s="1"/>
      <c r="B18" s="9" t="s">
        <v>133</v>
      </c>
      <c r="C18" s="20">
        <v>1423719</v>
      </c>
      <c r="D18" s="28">
        <v>6</v>
      </c>
      <c r="E18" s="20">
        <v>1387360</v>
      </c>
      <c r="F18" s="28">
        <f t="shared" si="0"/>
        <v>6.137220239485007</v>
      </c>
      <c r="G18" s="20">
        <f t="shared" si="1"/>
        <v>36359</v>
      </c>
      <c r="H18" s="28">
        <f t="shared" si="2"/>
        <v>2.6207329027793795</v>
      </c>
      <c r="I18" s="1"/>
      <c r="J18" s="1"/>
      <c r="K18" s="1"/>
      <c r="L18" s="1"/>
      <c r="M18" s="1"/>
      <c r="N18" s="1"/>
      <c r="O18" s="1"/>
      <c r="P18" s="1"/>
      <c r="Q18" s="1"/>
      <c r="R18" s="1"/>
      <c r="S18" s="1"/>
    </row>
    <row r="19" spans="1:19" ht="21.75" customHeight="1">
      <c r="A19" s="1"/>
      <c r="B19" s="9" t="s">
        <v>134</v>
      </c>
      <c r="C19" s="20">
        <v>1156378</v>
      </c>
      <c r="D19" s="28">
        <v>4.8</v>
      </c>
      <c r="E19" s="20">
        <v>1142646</v>
      </c>
      <c r="F19" s="28">
        <f t="shared" si="0"/>
        <v>5.05468671272531</v>
      </c>
      <c r="G19" s="20">
        <f t="shared" si="1"/>
        <v>13732</v>
      </c>
      <c r="H19" s="28">
        <f t="shared" si="2"/>
        <v>1.201772027382059</v>
      </c>
      <c r="I19" s="1"/>
      <c r="J19" s="1"/>
      <c r="K19" s="1"/>
      <c r="L19" s="1"/>
      <c r="M19" s="1"/>
      <c r="N19" s="1"/>
      <c r="O19" s="1"/>
      <c r="P19" s="1"/>
      <c r="Q19" s="1"/>
      <c r="R19" s="1"/>
      <c r="S19" s="1"/>
    </row>
    <row r="20" spans="1:19" ht="21.75" customHeight="1">
      <c r="A20" s="1"/>
      <c r="B20" s="9" t="s">
        <v>135</v>
      </c>
      <c r="C20" s="20">
        <v>1658873</v>
      </c>
      <c r="D20" s="28">
        <v>6.9</v>
      </c>
      <c r="E20" s="20">
        <v>1502532</v>
      </c>
      <c r="F20" s="28">
        <f t="shared" si="0"/>
        <v>6.646702947233512</v>
      </c>
      <c r="G20" s="20">
        <f t="shared" si="1"/>
        <v>156341</v>
      </c>
      <c r="H20" s="28">
        <f t="shared" si="2"/>
        <v>10.405169407373686</v>
      </c>
      <c r="I20" s="1"/>
      <c r="J20" s="1"/>
      <c r="K20" s="1"/>
      <c r="L20" s="1"/>
      <c r="M20" s="1"/>
      <c r="N20" s="1"/>
      <c r="O20" s="1"/>
      <c r="P20" s="1"/>
      <c r="Q20" s="1"/>
      <c r="R20" s="1"/>
      <c r="S20" s="1"/>
    </row>
    <row r="21" spans="1:19" ht="21.75" customHeight="1">
      <c r="A21" s="1"/>
      <c r="B21" s="9" t="s">
        <v>136</v>
      </c>
      <c r="C21" s="20">
        <v>1027127</v>
      </c>
      <c r="D21" s="28">
        <v>4.3</v>
      </c>
      <c r="E21" s="20">
        <v>998455</v>
      </c>
      <c r="F21" s="28">
        <f t="shared" si="0"/>
        <v>4.416833579038608</v>
      </c>
      <c r="G21" s="20">
        <f t="shared" si="1"/>
        <v>28672</v>
      </c>
      <c r="H21" s="28">
        <f t="shared" si="2"/>
        <v>2.8716366786685428</v>
      </c>
      <c r="I21" s="1"/>
      <c r="J21" s="1"/>
      <c r="K21" s="1"/>
      <c r="L21" s="1"/>
      <c r="M21" s="1"/>
      <c r="N21" s="1"/>
      <c r="O21" s="1"/>
      <c r="P21" s="1"/>
      <c r="Q21" s="1"/>
      <c r="R21" s="1"/>
      <c r="S21" s="1"/>
    </row>
    <row r="22" spans="1:19" ht="21.75" customHeight="1">
      <c r="A22" s="1"/>
      <c r="B22" s="9" t="s">
        <v>137</v>
      </c>
      <c r="C22" s="20">
        <v>240187</v>
      </c>
      <c r="D22" s="28">
        <v>1</v>
      </c>
      <c r="E22" s="20">
        <v>193472</v>
      </c>
      <c r="F22" s="28">
        <f t="shared" si="0"/>
        <v>0.8558559236057284</v>
      </c>
      <c r="G22" s="20">
        <f t="shared" si="1"/>
        <v>46715</v>
      </c>
      <c r="H22" s="28">
        <f t="shared" si="2"/>
        <v>24.145612801852465</v>
      </c>
      <c r="I22" s="1"/>
      <c r="J22" s="1"/>
      <c r="K22" s="1"/>
      <c r="L22" s="1"/>
      <c r="M22" s="1"/>
      <c r="N22" s="1"/>
      <c r="O22" s="1"/>
      <c r="P22" s="1"/>
      <c r="Q22" s="1"/>
      <c r="R22" s="1"/>
      <c r="S22" s="1"/>
    </row>
    <row r="23" spans="1:19" ht="21.75" customHeight="1">
      <c r="A23" s="1"/>
      <c r="B23" s="9" t="s">
        <v>138</v>
      </c>
      <c r="C23" s="20">
        <v>546089</v>
      </c>
      <c r="D23" s="28">
        <v>2.3</v>
      </c>
      <c r="E23" s="20">
        <v>464748</v>
      </c>
      <c r="F23" s="28">
        <f t="shared" si="0"/>
        <v>2.055890923668102</v>
      </c>
      <c r="G23" s="20">
        <f t="shared" si="1"/>
        <v>81341</v>
      </c>
      <c r="H23" s="28">
        <f t="shared" si="2"/>
        <v>17.502173220756195</v>
      </c>
      <c r="I23" s="1"/>
      <c r="J23" s="1"/>
      <c r="K23" s="1"/>
      <c r="L23" s="1"/>
      <c r="M23" s="1"/>
      <c r="N23" s="1"/>
      <c r="O23" s="1"/>
      <c r="P23" s="1"/>
      <c r="Q23" s="1"/>
      <c r="R23" s="1"/>
      <c r="S23" s="1"/>
    </row>
    <row r="24" spans="1:19" ht="21.75" customHeight="1">
      <c r="A24" s="1"/>
      <c r="B24" s="9" t="s">
        <v>139</v>
      </c>
      <c r="C24" s="20">
        <v>232667</v>
      </c>
      <c r="D24" s="28">
        <v>1</v>
      </c>
      <c r="E24" s="20">
        <v>204060</v>
      </c>
      <c r="F24" s="28">
        <f t="shared" si="0"/>
        <v>0.902693721939014</v>
      </c>
      <c r="G24" s="20">
        <f t="shared" si="1"/>
        <v>28607</v>
      </c>
      <c r="H24" s="28">
        <f t="shared" si="2"/>
        <v>14.018916005096541</v>
      </c>
      <c r="I24" s="1"/>
      <c r="J24" s="1"/>
      <c r="K24" s="1"/>
      <c r="L24" s="1"/>
      <c r="M24" s="1"/>
      <c r="N24" s="1"/>
      <c r="O24" s="1"/>
      <c r="P24" s="1"/>
      <c r="Q24" s="1"/>
      <c r="R24" s="1"/>
      <c r="S24" s="1"/>
    </row>
    <row r="25" spans="1:19" ht="21.75" customHeight="1">
      <c r="A25" s="1"/>
      <c r="B25" s="9" t="s">
        <v>140</v>
      </c>
      <c r="C25" s="20">
        <v>296780</v>
      </c>
      <c r="D25" s="28">
        <v>1.2</v>
      </c>
      <c r="E25" s="20">
        <v>283801</v>
      </c>
      <c r="F25" s="28">
        <f t="shared" si="0"/>
        <v>1.2554414435950905</v>
      </c>
      <c r="G25" s="20">
        <f t="shared" si="1"/>
        <v>12979</v>
      </c>
      <c r="H25" s="28">
        <f t="shared" si="2"/>
        <v>4.573274935606288</v>
      </c>
      <c r="I25" s="1"/>
      <c r="J25" s="1"/>
      <c r="K25" s="1"/>
      <c r="L25" s="1"/>
      <c r="M25" s="1"/>
      <c r="N25" s="1"/>
      <c r="O25" s="1"/>
      <c r="P25" s="1"/>
      <c r="Q25" s="1"/>
      <c r="R25" s="1"/>
      <c r="S25" s="1"/>
    </row>
    <row r="26" spans="1:19" ht="21.75" customHeight="1">
      <c r="A26" s="1"/>
      <c r="B26" s="9" t="s">
        <v>141</v>
      </c>
      <c r="C26" s="20">
        <v>402385</v>
      </c>
      <c r="D26" s="28">
        <v>1.7</v>
      </c>
      <c r="E26" s="20">
        <v>380732</v>
      </c>
      <c r="F26" s="28">
        <f t="shared" si="0"/>
        <v>1.6842320206864876</v>
      </c>
      <c r="G26" s="20">
        <f t="shared" si="1"/>
        <v>21653</v>
      </c>
      <c r="H26" s="28">
        <f t="shared" si="2"/>
        <v>5.687202546673251</v>
      </c>
      <c r="I26" s="1"/>
      <c r="J26" s="1"/>
      <c r="K26" s="1"/>
      <c r="L26" s="1"/>
      <c r="M26" s="1"/>
      <c r="N26" s="1"/>
      <c r="O26" s="1"/>
      <c r="P26" s="1"/>
      <c r="Q26" s="1"/>
      <c r="R26" s="1"/>
      <c r="S26" s="1"/>
    </row>
    <row r="27" spans="1:19" ht="21.75" customHeight="1">
      <c r="A27" s="1"/>
      <c r="B27" s="9" t="s">
        <v>142</v>
      </c>
      <c r="C27" s="20">
        <v>790705</v>
      </c>
      <c r="D27" s="28">
        <v>3.3</v>
      </c>
      <c r="E27" s="20">
        <v>758134</v>
      </c>
      <c r="F27" s="28">
        <f t="shared" si="0"/>
        <v>3.3537332264457147</v>
      </c>
      <c r="G27" s="20">
        <f t="shared" si="1"/>
        <v>32571</v>
      </c>
      <c r="H27" s="28">
        <f t="shared" si="2"/>
        <v>4.296206211566821</v>
      </c>
      <c r="I27" s="1"/>
      <c r="J27" s="1"/>
      <c r="K27" s="1"/>
      <c r="L27" s="1"/>
      <c r="M27" s="1"/>
      <c r="N27" s="1"/>
      <c r="O27" s="1"/>
      <c r="P27" s="1"/>
      <c r="Q27" s="1"/>
      <c r="R27" s="1"/>
      <c r="S27" s="1"/>
    </row>
    <row r="28" spans="1:19" ht="21.75" customHeight="1">
      <c r="A28" s="1"/>
      <c r="B28" s="9" t="s">
        <v>143</v>
      </c>
      <c r="C28" s="20">
        <v>831309</v>
      </c>
      <c r="D28" s="28">
        <v>3.5</v>
      </c>
      <c r="E28" s="20">
        <v>743850</v>
      </c>
      <c r="F28" s="28">
        <f t="shared" si="0"/>
        <v>3.2905455506436128</v>
      </c>
      <c r="G28" s="20">
        <f t="shared" si="1"/>
        <v>87459</v>
      </c>
      <c r="H28" s="28">
        <f t="shared" si="2"/>
        <v>11.757612421859246</v>
      </c>
      <c r="I28" s="1"/>
      <c r="J28" s="1"/>
      <c r="K28" s="1"/>
      <c r="L28" s="1"/>
      <c r="M28" s="1"/>
      <c r="N28" s="1"/>
      <c r="O28" s="1"/>
      <c r="P28" s="1"/>
      <c r="Q28" s="1"/>
      <c r="R28" s="1"/>
      <c r="S28" s="1"/>
    </row>
    <row r="29" spans="1:19" ht="21.75" customHeight="1">
      <c r="A29" s="1"/>
      <c r="B29" s="9" t="s">
        <v>144</v>
      </c>
      <c r="C29" s="20">
        <v>100125</v>
      </c>
      <c r="D29" s="28">
        <v>0.4</v>
      </c>
      <c r="E29" s="20">
        <v>86464</v>
      </c>
      <c r="F29" s="28">
        <f t="shared" si="0"/>
        <v>0.3824880426038171</v>
      </c>
      <c r="G29" s="20">
        <f t="shared" si="1"/>
        <v>13661</v>
      </c>
      <c r="H29" s="28">
        <f t="shared" si="2"/>
        <v>15.799639156180605</v>
      </c>
      <c r="I29" s="1"/>
      <c r="J29" s="1"/>
      <c r="K29" s="1"/>
      <c r="L29" s="1"/>
      <c r="M29" s="1"/>
      <c r="N29" s="1"/>
      <c r="O29" s="1"/>
      <c r="P29" s="1"/>
      <c r="Q29" s="1"/>
      <c r="R29" s="1"/>
      <c r="S29" s="1"/>
    </row>
    <row r="30" spans="1:19" ht="21.75" customHeight="1">
      <c r="A30" s="1"/>
      <c r="B30" s="9" t="s">
        <v>145</v>
      </c>
      <c r="C30" s="20">
        <v>712764</v>
      </c>
      <c r="D30" s="28">
        <v>3</v>
      </c>
      <c r="E30" s="20">
        <v>666728</v>
      </c>
      <c r="F30" s="28">
        <f t="shared" si="0"/>
        <v>2.9493834158627608</v>
      </c>
      <c r="G30" s="20">
        <f t="shared" si="1"/>
        <v>46036</v>
      </c>
      <c r="H30" s="28">
        <f t="shared" si="2"/>
        <v>6.904764761641929</v>
      </c>
      <c r="I30" s="1"/>
      <c r="J30" s="1"/>
      <c r="K30" s="1"/>
      <c r="L30" s="1"/>
      <c r="M30" s="1"/>
      <c r="N30" s="1"/>
      <c r="O30" s="1"/>
      <c r="P30" s="1"/>
      <c r="Q30" s="1"/>
      <c r="R30" s="1"/>
      <c r="S30" s="1"/>
    </row>
    <row r="31" spans="1:19" ht="21.75" customHeight="1">
      <c r="A31" s="1"/>
      <c r="B31" s="1" t="s">
        <v>322</v>
      </c>
      <c r="C31" s="1"/>
      <c r="D31" s="23"/>
      <c r="E31" s="1"/>
      <c r="F31" s="23"/>
      <c r="G31" s="1"/>
      <c r="H31" s="23"/>
      <c r="I31" s="1"/>
      <c r="J31" s="1"/>
      <c r="K31" s="1"/>
      <c r="L31" s="1"/>
      <c r="M31" s="1"/>
      <c r="N31" s="1"/>
      <c r="O31" s="1"/>
      <c r="P31" s="1"/>
      <c r="Q31" s="1"/>
      <c r="R31" s="1"/>
      <c r="S31" s="1"/>
    </row>
    <row r="32" spans="1:19" ht="21.75" customHeight="1">
      <c r="A32" s="1"/>
      <c r="B32" s="1"/>
      <c r="C32" s="31"/>
      <c r="D32" s="23"/>
      <c r="E32" s="31"/>
      <c r="F32" s="23"/>
      <c r="G32" s="31"/>
      <c r="H32" s="23"/>
      <c r="I32" s="1"/>
      <c r="J32" s="1"/>
      <c r="K32" s="1"/>
      <c r="L32" s="1"/>
      <c r="M32" s="1"/>
      <c r="N32" s="1"/>
      <c r="O32" s="1"/>
      <c r="P32" s="1"/>
      <c r="Q32" s="1"/>
      <c r="R32" s="1"/>
      <c r="S32" s="1"/>
    </row>
    <row r="33" spans="1:19" ht="21.75" customHeight="1">
      <c r="A33" s="1"/>
      <c r="B33" s="1"/>
      <c r="C33" s="1"/>
      <c r="D33" s="23"/>
      <c r="E33" s="1"/>
      <c r="F33" s="23"/>
      <c r="G33" s="1"/>
      <c r="H33" s="23"/>
      <c r="I33" s="1"/>
      <c r="J33" s="1"/>
      <c r="K33" s="1"/>
      <c r="L33" s="1"/>
      <c r="M33" s="1"/>
      <c r="N33" s="1"/>
      <c r="O33" s="1"/>
      <c r="P33" s="1"/>
      <c r="Q33" s="1"/>
      <c r="R33" s="1"/>
      <c r="S33" s="1"/>
    </row>
    <row r="34" spans="1:19" ht="21.75" customHeight="1">
      <c r="A34" s="1"/>
      <c r="B34" s="1"/>
      <c r="C34" s="1"/>
      <c r="D34" s="23"/>
      <c r="E34" s="1"/>
      <c r="F34" s="23"/>
      <c r="G34" s="1"/>
      <c r="H34" s="23"/>
      <c r="I34" s="1"/>
      <c r="J34" s="1"/>
      <c r="K34" s="1"/>
      <c r="L34" s="1"/>
      <c r="M34" s="1"/>
      <c r="N34" s="1"/>
      <c r="O34" s="1"/>
      <c r="P34" s="1"/>
      <c r="Q34" s="1"/>
      <c r="R34" s="1"/>
      <c r="S34" s="1"/>
    </row>
    <row r="35" spans="1:19" ht="21.75" customHeight="1">
      <c r="A35" s="1"/>
      <c r="B35" s="1"/>
      <c r="C35" s="1"/>
      <c r="D35" s="23"/>
      <c r="E35" s="1"/>
      <c r="F35" s="23"/>
      <c r="G35" s="1"/>
      <c r="H35" s="23"/>
      <c r="I35" s="1"/>
      <c r="J35" s="1"/>
      <c r="K35" s="1"/>
      <c r="L35" s="1"/>
      <c r="M35" s="1"/>
      <c r="N35" s="1"/>
      <c r="O35" s="1"/>
      <c r="P35" s="1"/>
      <c r="Q35" s="1"/>
      <c r="R35" s="1"/>
      <c r="S35" s="1"/>
    </row>
    <row r="36" spans="1:19" ht="21.75" customHeight="1">
      <c r="A36" s="1"/>
      <c r="B36" s="1"/>
      <c r="C36" s="1"/>
      <c r="D36" s="23"/>
      <c r="E36" s="1"/>
      <c r="F36" s="23"/>
      <c r="G36" s="1"/>
      <c r="H36" s="23"/>
      <c r="I36" s="1"/>
      <c r="J36" s="1"/>
      <c r="K36" s="1"/>
      <c r="L36" s="1"/>
      <c r="M36" s="1"/>
      <c r="N36" s="1"/>
      <c r="O36" s="1"/>
      <c r="P36" s="1"/>
      <c r="Q36" s="1"/>
      <c r="R36" s="1"/>
      <c r="S36" s="1"/>
    </row>
    <row r="37" spans="1:19" ht="21.75" customHeight="1">
      <c r="A37" s="1"/>
      <c r="B37" s="1"/>
      <c r="C37" s="1"/>
      <c r="D37" s="23"/>
      <c r="E37" s="1"/>
      <c r="F37" s="23"/>
      <c r="G37" s="1"/>
      <c r="H37" s="23"/>
      <c r="I37" s="1"/>
      <c r="J37" s="1"/>
      <c r="K37" s="1"/>
      <c r="L37" s="1"/>
      <c r="M37" s="1"/>
      <c r="N37" s="1"/>
      <c r="O37" s="1"/>
      <c r="P37" s="1"/>
      <c r="Q37" s="1"/>
      <c r="R37" s="1"/>
      <c r="S37" s="1"/>
    </row>
    <row r="38" spans="1:19" ht="21.75" customHeight="1">
      <c r="A38" s="1"/>
      <c r="B38" s="1"/>
      <c r="C38" s="1"/>
      <c r="D38" s="23"/>
      <c r="E38" s="1"/>
      <c r="F38" s="23"/>
      <c r="G38" s="1"/>
      <c r="H38" s="23"/>
      <c r="I38" s="1"/>
      <c r="J38" s="1"/>
      <c r="K38" s="1"/>
      <c r="L38" s="1"/>
      <c r="M38" s="1"/>
      <c r="N38" s="1"/>
      <c r="O38" s="1"/>
      <c r="P38" s="1"/>
      <c r="Q38" s="1"/>
      <c r="R38" s="1"/>
      <c r="S38" s="1"/>
    </row>
    <row r="39" spans="1:19" ht="21.75" customHeight="1">
      <c r="A39" s="1"/>
      <c r="B39" s="1"/>
      <c r="C39" s="1"/>
      <c r="D39" s="23"/>
      <c r="E39" s="1"/>
      <c r="F39" s="23"/>
      <c r="G39" s="1"/>
      <c r="H39" s="23"/>
      <c r="I39" s="1"/>
      <c r="J39" s="1"/>
      <c r="K39" s="1"/>
      <c r="L39" s="1"/>
      <c r="M39" s="1"/>
      <c r="N39" s="1"/>
      <c r="O39" s="1"/>
      <c r="P39" s="1"/>
      <c r="Q39" s="1"/>
      <c r="R39" s="1"/>
      <c r="S39" s="1"/>
    </row>
    <row r="40" spans="1:19" ht="21.75" customHeight="1">
      <c r="A40" s="1"/>
      <c r="B40" s="1"/>
      <c r="C40" s="1"/>
      <c r="D40" s="23"/>
      <c r="E40" s="1"/>
      <c r="F40" s="23"/>
      <c r="G40" s="1"/>
      <c r="H40" s="23"/>
      <c r="I40" s="1"/>
      <c r="J40" s="1"/>
      <c r="K40" s="1"/>
      <c r="L40" s="1"/>
      <c r="M40" s="1"/>
      <c r="N40" s="1"/>
      <c r="O40" s="1"/>
      <c r="P40" s="1"/>
      <c r="Q40" s="1"/>
      <c r="R40" s="1"/>
      <c r="S40" s="1"/>
    </row>
    <row r="41" spans="1:19" ht="21.75" customHeight="1">
      <c r="A41" s="1"/>
      <c r="B41" s="1"/>
      <c r="C41" s="1"/>
      <c r="D41" s="23"/>
      <c r="E41" s="1"/>
      <c r="F41" s="23"/>
      <c r="G41" s="1"/>
      <c r="H41" s="23"/>
      <c r="I41" s="1"/>
      <c r="J41" s="1"/>
      <c r="K41" s="1"/>
      <c r="L41" s="1"/>
      <c r="M41" s="1"/>
      <c r="N41" s="1"/>
      <c r="O41" s="1"/>
      <c r="P41" s="1"/>
      <c r="Q41" s="1"/>
      <c r="R41" s="1"/>
      <c r="S41" s="1"/>
    </row>
    <row r="42" spans="1:19" ht="21.75" customHeight="1">
      <c r="A42" s="1"/>
      <c r="B42" s="1"/>
      <c r="C42" s="1"/>
      <c r="D42" s="23"/>
      <c r="E42" s="1"/>
      <c r="F42" s="23"/>
      <c r="G42" s="1"/>
      <c r="H42" s="23"/>
      <c r="I42" s="1"/>
      <c r="J42" s="1"/>
      <c r="K42" s="1"/>
      <c r="L42" s="1"/>
      <c r="M42" s="1"/>
      <c r="N42" s="1"/>
      <c r="O42" s="1"/>
      <c r="P42" s="1"/>
      <c r="Q42" s="1"/>
      <c r="R42" s="1"/>
      <c r="S42" s="1"/>
    </row>
    <row r="43" spans="1:19" ht="21.75" customHeight="1">
      <c r="A43" s="1"/>
      <c r="B43" s="1"/>
      <c r="C43" s="1"/>
      <c r="D43" s="23"/>
      <c r="E43" s="1"/>
      <c r="F43" s="23"/>
      <c r="G43" s="1"/>
      <c r="H43" s="23"/>
      <c r="I43" s="1"/>
      <c r="J43" s="1"/>
      <c r="K43" s="1"/>
      <c r="L43" s="1"/>
      <c r="M43" s="1"/>
      <c r="N43" s="1"/>
      <c r="O43" s="1"/>
      <c r="P43" s="1"/>
      <c r="Q43" s="1"/>
      <c r="R43" s="1"/>
      <c r="S43" s="1"/>
    </row>
    <row r="44" spans="1:19" ht="21.75" customHeight="1">
      <c r="A44" s="1"/>
      <c r="B44" s="1"/>
      <c r="C44" s="1"/>
      <c r="D44" s="23"/>
      <c r="E44" s="1"/>
      <c r="F44" s="23"/>
      <c r="G44" s="1"/>
      <c r="H44" s="23"/>
      <c r="I44" s="1"/>
      <c r="J44" s="1"/>
      <c r="K44" s="1"/>
      <c r="L44" s="1"/>
      <c r="M44" s="1"/>
      <c r="N44" s="1"/>
      <c r="O44" s="1"/>
      <c r="P44" s="1"/>
      <c r="Q44" s="1"/>
      <c r="R44" s="1"/>
      <c r="S44" s="1"/>
    </row>
    <row r="45" spans="1:19" ht="21.75" customHeight="1">
      <c r="A45" s="1"/>
      <c r="B45" s="1"/>
      <c r="C45" s="1"/>
      <c r="D45" s="23"/>
      <c r="E45" s="1"/>
      <c r="F45" s="23"/>
      <c r="G45" s="1"/>
      <c r="H45" s="23"/>
      <c r="I45" s="1"/>
      <c r="J45" s="1"/>
      <c r="K45" s="1"/>
      <c r="L45" s="1"/>
      <c r="M45" s="1"/>
      <c r="N45" s="1"/>
      <c r="O45" s="1"/>
      <c r="P45" s="1"/>
      <c r="Q45" s="1"/>
      <c r="R45" s="1"/>
      <c r="S45" s="1"/>
    </row>
    <row r="46" spans="1:19" ht="21.75" customHeight="1">
      <c r="A46" s="1"/>
      <c r="B46" s="1"/>
      <c r="C46" s="1"/>
      <c r="D46" s="23"/>
      <c r="E46" s="1"/>
      <c r="F46" s="23"/>
      <c r="G46" s="1"/>
      <c r="H46" s="23"/>
      <c r="I46" s="1"/>
      <c r="J46" s="1"/>
      <c r="K46" s="1"/>
      <c r="L46" s="1"/>
      <c r="M46" s="1"/>
      <c r="N46" s="1"/>
      <c r="O46" s="1"/>
      <c r="P46" s="1"/>
      <c r="Q46" s="1"/>
      <c r="R46" s="1"/>
      <c r="S46" s="1"/>
    </row>
    <row r="47" spans="1:19" ht="21.75" customHeight="1">
      <c r="A47" s="1"/>
      <c r="B47" s="1"/>
      <c r="C47" s="1"/>
      <c r="D47" s="23"/>
      <c r="E47" s="1"/>
      <c r="F47" s="23"/>
      <c r="G47" s="1"/>
      <c r="H47" s="23"/>
      <c r="I47" s="1"/>
      <c r="J47" s="1"/>
      <c r="K47" s="1"/>
      <c r="L47" s="1"/>
      <c r="M47" s="1"/>
      <c r="N47" s="1"/>
      <c r="O47" s="1"/>
      <c r="P47" s="1"/>
      <c r="Q47" s="1"/>
      <c r="R47" s="1"/>
      <c r="S47" s="1"/>
    </row>
    <row r="48" spans="1:19" ht="21.75" customHeight="1">
      <c r="A48" s="1"/>
      <c r="B48" s="1"/>
      <c r="C48" s="1"/>
      <c r="D48" s="23"/>
      <c r="E48" s="1"/>
      <c r="F48" s="23"/>
      <c r="G48" s="1"/>
      <c r="H48" s="23"/>
      <c r="I48" s="1"/>
      <c r="J48" s="1"/>
      <c r="K48" s="1"/>
      <c r="L48" s="1"/>
      <c r="M48" s="1"/>
      <c r="N48" s="1"/>
      <c r="O48" s="1"/>
      <c r="P48" s="1"/>
      <c r="Q48" s="1"/>
      <c r="R48" s="1"/>
      <c r="S48" s="1"/>
    </row>
  </sheetData>
  <sheetProtection/>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7.xml><?xml version="1.0" encoding="utf-8"?>
<worksheet xmlns="http://schemas.openxmlformats.org/spreadsheetml/2006/main" xmlns:r="http://schemas.openxmlformats.org/officeDocument/2006/relationships">
  <dimension ref="A1:S47"/>
  <sheetViews>
    <sheetView zoomScalePageLayoutView="0" workbookViewId="0" topLeftCell="B1">
      <selection activeCell="B6" sqref="B6:B7"/>
    </sheetView>
  </sheetViews>
  <sheetFormatPr defaultColWidth="9.00390625" defaultRowHeight="16.5"/>
  <cols>
    <col min="1" max="1" width="23.625" style="0" customWidth="1"/>
    <col min="2" max="2" width="26.625" style="0" customWidth="1"/>
    <col min="3" max="3" width="13.625" style="0" customWidth="1"/>
    <col min="4" max="4" width="7.625" style="29" customWidth="1"/>
    <col min="5" max="5" width="13.625" style="0" customWidth="1"/>
    <col min="6" max="6" width="7.625" style="29" customWidth="1"/>
    <col min="7" max="7" width="13.625" style="0" customWidth="1"/>
    <col min="8" max="8" width="8.625" style="29" customWidth="1"/>
    <col min="9" max="9" width="2.625" style="0" customWidth="1"/>
    <col min="10" max="19" width="13.625" style="0" customWidth="1"/>
  </cols>
  <sheetData>
    <row r="1" spans="1:19" ht="60" customHeight="1">
      <c r="A1" s="1"/>
      <c r="B1" s="1"/>
      <c r="C1" s="1"/>
      <c r="D1" s="23"/>
      <c r="E1" s="1"/>
      <c r="F1" s="23"/>
      <c r="G1" s="1"/>
      <c r="H1" s="23"/>
      <c r="I1" s="1"/>
      <c r="J1" s="1"/>
      <c r="K1" s="1"/>
      <c r="L1" s="1"/>
      <c r="M1" s="1"/>
      <c r="N1" s="1"/>
      <c r="O1" s="1"/>
      <c r="P1" s="1"/>
      <c r="Q1" s="1"/>
      <c r="R1" s="1"/>
      <c r="S1" s="1"/>
    </row>
    <row r="2" spans="1:19" ht="9.75" customHeight="1">
      <c r="A2" s="1"/>
      <c r="B2" s="1"/>
      <c r="C2" s="1"/>
      <c r="D2" s="23"/>
      <c r="E2" s="1"/>
      <c r="F2" s="23"/>
      <c r="G2" s="1"/>
      <c r="H2" s="23"/>
      <c r="I2" s="1"/>
      <c r="J2" s="1"/>
      <c r="K2" s="1"/>
      <c r="L2" s="1"/>
      <c r="M2" s="1"/>
      <c r="N2" s="1"/>
      <c r="O2" s="1"/>
      <c r="P2" s="1"/>
      <c r="Q2" s="1"/>
      <c r="R2" s="1"/>
      <c r="S2" s="1"/>
    </row>
    <row r="3" spans="1:19" ht="6" customHeight="1">
      <c r="A3" s="1"/>
      <c r="B3" s="1"/>
      <c r="C3" s="1"/>
      <c r="D3" s="23"/>
      <c r="E3" s="1"/>
      <c r="F3" s="23"/>
      <c r="G3" s="1"/>
      <c r="H3" s="23"/>
      <c r="I3" s="1"/>
      <c r="J3" s="1"/>
      <c r="K3" s="1"/>
      <c r="L3" s="1"/>
      <c r="M3" s="1"/>
      <c r="N3" s="1"/>
      <c r="O3" s="1"/>
      <c r="P3" s="1"/>
      <c r="Q3" s="1"/>
      <c r="R3" s="1"/>
      <c r="S3" s="1"/>
    </row>
    <row r="4" spans="1:19" ht="25.5" customHeight="1">
      <c r="A4" s="1"/>
      <c r="B4" s="2" t="s">
        <v>321</v>
      </c>
      <c r="C4" s="1"/>
      <c r="D4" s="23"/>
      <c r="E4" s="1"/>
      <c r="F4" s="23"/>
      <c r="G4" s="1"/>
      <c r="H4" s="23"/>
      <c r="I4" s="1"/>
      <c r="J4" s="1"/>
      <c r="K4" s="1"/>
      <c r="L4" s="1"/>
      <c r="M4" s="1"/>
      <c r="N4" s="1"/>
      <c r="O4" s="1"/>
      <c r="P4" s="1"/>
      <c r="Q4" s="1"/>
      <c r="R4" s="1"/>
      <c r="S4" s="1"/>
    </row>
    <row r="5" spans="1:19" ht="18" customHeight="1">
      <c r="A5" s="1"/>
      <c r="B5" s="1"/>
      <c r="C5" s="1"/>
      <c r="D5" s="23"/>
      <c r="E5" s="1"/>
      <c r="F5" s="23"/>
      <c r="G5" s="65" t="s">
        <v>2</v>
      </c>
      <c r="H5" s="65"/>
      <c r="I5" s="1"/>
      <c r="J5" s="1"/>
      <c r="K5" s="1"/>
      <c r="L5" s="1"/>
      <c r="M5" s="1"/>
      <c r="N5" s="1"/>
      <c r="O5" s="1"/>
      <c r="P5" s="1"/>
      <c r="Q5" s="1"/>
      <c r="R5" s="1"/>
      <c r="S5" s="1"/>
    </row>
    <row r="6" spans="1:19" ht="21.75" customHeight="1">
      <c r="A6" s="1"/>
      <c r="B6" s="66" t="s">
        <v>190</v>
      </c>
      <c r="C6" s="64" t="s">
        <v>3</v>
      </c>
      <c r="D6" s="64"/>
      <c r="E6" s="64" t="s">
        <v>4</v>
      </c>
      <c r="F6" s="64"/>
      <c r="G6" s="64" t="s">
        <v>5</v>
      </c>
      <c r="H6" s="64"/>
      <c r="I6" s="1"/>
      <c r="J6" s="1"/>
      <c r="K6" s="1"/>
      <c r="L6" s="1"/>
      <c r="M6" s="1"/>
      <c r="N6" s="1"/>
      <c r="O6" s="1"/>
      <c r="P6" s="1"/>
      <c r="Q6" s="1"/>
      <c r="R6" s="1"/>
      <c r="S6" s="1"/>
    </row>
    <row r="7" spans="1:19" ht="21.75" customHeight="1">
      <c r="A7" s="1"/>
      <c r="B7" s="66"/>
      <c r="C7" s="10" t="s">
        <v>7</v>
      </c>
      <c r="D7" s="24" t="s">
        <v>8</v>
      </c>
      <c r="E7" s="10" t="s">
        <v>7</v>
      </c>
      <c r="F7" s="24" t="s">
        <v>8</v>
      </c>
      <c r="G7" s="10" t="s">
        <v>7</v>
      </c>
      <c r="H7" s="24" t="s">
        <v>8</v>
      </c>
      <c r="I7" s="1"/>
      <c r="J7" s="1"/>
      <c r="K7" s="1"/>
      <c r="L7" s="1"/>
      <c r="M7" s="1"/>
      <c r="N7" s="1"/>
      <c r="O7" s="1"/>
      <c r="P7" s="1"/>
      <c r="Q7" s="1"/>
      <c r="R7" s="1"/>
      <c r="S7" s="1"/>
    </row>
    <row r="8" spans="1:19" ht="21.75" customHeight="1">
      <c r="A8" s="1"/>
      <c r="B8" s="9" t="s">
        <v>146</v>
      </c>
      <c r="C8" s="20">
        <v>267693</v>
      </c>
      <c r="D8" s="28">
        <v>1.1</v>
      </c>
      <c r="E8" s="20">
        <v>281578</v>
      </c>
      <c r="F8" s="28">
        <f aca="true" t="shared" si="0" ref="F8:F14">E8/$E$29*100</f>
        <v>1.2456076293058105</v>
      </c>
      <c r="G8" s="20">
        <f aca="true" t="shared" si="1" ref="G8:G27">C8-E8</f>
        <v>-13885</v>
      </c>
      <c r="H8" s="28">
        <f aca="true" t="shared" si="2" ref="H8:H27">G8/E8*100</f>
        <v>-4.931138086072066</v>
      </c>
      <c r="I8" s="1"/>
      <c r="J8" s="1"/>
      <c r="K8" s="1"/>
      <c r="L8" s="1"/>
      <c r="M8" s="1"/>
      <c r="N8" s="1"/>
      <c r="O8" s="1"/>
      <c r="P8" s="1"/>
      <c r="Q8" s="1"/>
      <c r="R8" s="1"/>
      <c r="S8" s="1"/>
    </row>
    <row r="9" spans="1:19" ht="21.75" customHeight="1">
      <c r="A9" s="1"/>
      <c r="B9" s="9" t="s">
        <v>147</v>
      </c>
      <c r="C9" s="20">
        <v>142596</v>
      </c>
      <c r="D9" s="28">
        <v>0.6</v>
      </c>
      <c r="E9" s="20">
        <v>134525</v>
      </c>
      <c r="F9" s="28">
        <f t="shared" si="0"/>
        <v>0.5950939573843275</v>
      </c>
      <c r="G9" s="20">
        <f t="shared" si="1"/>
        <v>8071</v>
      </c>
      <c r="H9" s="28">
        <f t="shared" si="2"/>
        <v>5.999628321873258</v>
      </c>
      <c r="I9" s="1"/>
      <c r="J9" s="1"/>
      <c r="K9" s="1"/>
      <c r="L9" s="1"/>
      <c r="M9" s="1"/>
      <c r="N9" s="1"/>
      <c r="O9" s="1"/>
      <c r="P9" s="1"/>
      <c r="Q9" s="1"/>
      <c r="R9" s="1"/>
      <c r="S9" s="1"/>
    </row>
    <row r="10" spans="1:19" ht="21.75" customHeight="1">
      <c r="A10" s="1"/>
      <c r="B10" s="9" t="s">
        <v>148</v>
      </c>
      <c r="C10" s="20">
        <v>188215</v>
      </c>
      <c r="D10" s="28">
        <v>0.8</v>
      </c>
      <c r="E10" s="20">
        <v>202344</v>
      </c>
      <c r="F10" s="28">
        <f t="shared" si="0"/>
        <v>0.8951027073999209</v>
      </c>
      <c r="G10" s="20">
        <f t="shared" si="1"/>
        <v>-14129</v>
      </c>
      <c r="H10" s="28">
        <f t="shared" si="2"/>
        <v>-6.982663187443166</v>
      </c>
      <c r="I10" s="1"/>
      <c r="J10" s="1"/>
      <c r="K10" s="1"/>
      <c r="L10" s="1"/>
      <c r="M10" s="1"/>
      <c r="N10" s="1"/>
      <c r="O10" s="1"/>
      <c r="P10" s="1"/>
      <c r="Q10" s="1"/>
      <c r="R10" s="1"/>
      <c r="S10" s="1"/>
    </row>
    <row r="11" spans="1:19" ht="21.75" customHeight="1">
      <c r="A11" s="1"/>
      <c r="B11" s="9" t="s">
        <v>382</v>
      </c>
      <c r="C11" s="20">
        <v>1217733</v>
      </c>
      <c r="D11" s="28">
        <v>5.1</v>
      </c>
      <c r="E11" s="20">
        <v>1081267</v>
      </c>
      <c r="F11" s="28">
        <f t="shared" si="0"/>
        <v>4.783166385572047</v>
      </c>
      <c r="G11" s="20">
        <f t="shared" si="1"/>
        <v>136466</v>
      </c>
      <c r="H11" s="28">
        <f t="shared" si="2"/>
        <v>12.62093451478682</v>
      </c>
      <c r="I11" s="1"/>
      <c r="J11" s="1"/>
      <c r="K11" s="1"/>
      <c r="L11" s="1"/>
      <c r="M11" s="1"/>
      <c r="N11" s="1"/>
      <c r="O11" s="1"/>
      <c r="P11" s="1"/>
      <c r="Q11" s="1"/>
      <c r="R11" s="1"/>
      <c r="S11" s="1"/>
    </row>
    <row r="12" spans="1:19" ht="21.75" customHeight="1">
      <c r="A12" s="1"/>
      <c r="B12" s="9" t="s">
        <v>150</v>
      </c>
      <c r="C12" s="20">
        <v>449549</v>
      </c>
      <c r="D12" s="28">
        <v>1.9</v>
      </c>
      <c r="E12" s="20">
        <v>425804</v>
      </c>
      <c r="F12" s="28">
        <f t="shared" si="0"/>
        <v>1.8836155913776336</v>
      </c>
      <c r="G12" s="20">
        <f t="shared" si="1"/>
        <v>23745</v>
      </c>
      <c r="H12" s="28">
        <f t="shared" si="2"/>
        <v>5.5765093799024905</v>
      </c>
      <c r="I12" s="1"/>
      <c r="J12" s="1"/>
      <c r="K12" s="1"/>
      <c r="L12" s="1"/>
      <c r="M12" s="1"/>
      <c r="N12" s="1"/>
      <c r="O12" s="1"/>
      <c r="P12" s="1"/>
      <c r="Q12" s="1"/>
      <c r="R12" s="1"/>
      <c r="S12" s="1"/>
    </row>
    <row r="13" spans="1:19" ht="21.75" customHeight="1">
      <c r="A13" s="1"/>
      <c r="B13" s="9" t="s">
        <v>151</v>
      </c>
      <c r="C13" s="20">
        <v>205012</v>
      </c>
      <c r="D13" s="28">
        <v>0.9</v>
      </c>
      <c r="E13" s="20">
        <v>191869</v>
      </c>
      <c r="F13" s="28">
        <f t="shared" si="0"/>
        <v>0.8487647835671699</v>
      </c>
      <c r="G13" s="20">
        <f t="shared" si="1"/>
        <v>13143</v>
      </c>
      <c r="H13" s="28">
        <f t="shared" si="2"/>
        <v>6.84998618849319</v>
      </c>
      <c r="I13" s="1"/>
      <c r="J13" s="1"/>
      <c r="K13" s="1"/>
      <c r="L13" s="1"/>
      <c r="M13" s="1"/>
      <c r="N13" s="1"/>
      <c r="O13" s="1"/>
      <c r="P13" s="1"/>
      <c r="Q13" s="1"/>
      <c r="R13" s="1"/>
      <c r="S13" s="1"/>
    </row>
    <row r="14" spans="1:19" ht="21.75" customHeight="1">
      <c r="A14" s="1"/>
      <c r="B14" s="9" t="s">
        <v>152</v>
      </c>
      <c r="C14" s="20">
        <v>104443</v>
      </c>
      <c r="D14" s="28">
        <v>0.4</v>
      </c>
      <c r="E14" s="20">
        <v>98670</v>
      </c>
      <c r="F14" s="28">
        <f t="shared" si="0"/>
        <v>0.4364833359978561</v>
      </c>
      <c r="G14" s="20">
        <f t="shared" si="1"/>
        <v>5773</v>
      </c>
      <c r="H14" s="28">
        <f t="shared" si="2"/>
        <v>5.8508158508158505</v>
      </c>
      <c r="I14" s="1"/>
      <c r="J14" s="1"/>
      <c r="K14" s="1"/>
      <c r="L14" s="1"/>
      <c r="M14" s="1"/>
      <c r="N14" s="1"/>
      <c r="O14" s="1"/>
      <c r="P14" s="1"/>
      <c r="Q14" s="1"/>
      <c r="R14" s="1"/>
      <c r="S14" s="1"/>
    </row>
    <row r="15" spans="1:19" ht="21.75" customHeight="1">
      <c r="A15" s="1"/>
      <c r="B15" s="9" t="s">
        <v>153</v>
      </c>
      <c r="C15" s="19">
        <v>865</v>
      </c>
      <c r="D15" s="28" t="s">
        <v>16</v>
      </c>
      <c r="E15" s="19">
        <v>973</v>
      </c>
      <c r="F15" s="28" t="s">
        <v>16</v>
      </c>
      <c r="G15" s="20">
        <f t="shared" si="1"/>
        <v>-108</v>
      </c>
      <c r="H15" s="28">
        <f t="shared" si="2"/>
        <v>-11.099691675231243</v>
      </c>
      <c r="I15" s="1"/>
      <c r="J15" s="1"/>
      <c r="K15" s="1"/>
      <c r="L15" s="1"/>
      <c r="M15" s="1"/>
      <c r="N15" s="1"/>
      <c r="O15" s="1"/>
      <c r="P15" s="1"/>
      <c r="Q15" s="1"/>
      <c r="R15" s="1"/>
      <c r="S15" s="1"/>
    </row>
    <row r="16" spans="1:19" ht="21.75" customHeight="1">
      <c r="A16" s="1"/>
      <c r="B16" s="9" t="s">
        <v>154</v>
      </c>
      <c r="C16" s="20">
        <v>968747</v>
      </c>
      <c r="D16" s="28">
        <v>4.1</v>
      </c>
      <c r="E16" s="20">
        <v>962272</v>
      </c>
      <c r="F16" s="28">
        <f aca="true" t="shared" si="3" ref="F16:F27">E16/$E$29*100</f>
        <v>4.256771994500142</v>
      </c>
      <c r="G16" s="20">
        <f t="shared" si="1"/>
        <v>6475</v>
      </c>
      <c r="H16" s="28">
        <f t="shared" si="2"/>
        <v>0.6728866682185495</v>
      </c>
      <c r="I16" s="1"/>
      <c r="J16" s="1"/>
      <c r="K16" s="1"/>
      <c r="L16" s="1"/>
      <c r="M16" s="1"/>
      <c r="N16" s="1"/>
      <c r="O16" s="1"/>
      <c r="P16" s="1"/>
      <c r="Q16" s="1"/>
      <c r="R16" s="1"/>
      <c r="S16" s="1"/>
    </row>
    <row r="17" spans="1:19" ht="21.75" customHeight="1">
      <c r="A17" s="1"/>
      <c r="B17" s="9" t="s">
        <v>155</v>
      </c>
      <c r="C17" s="20">
        <v>365947</v>
      </c>
      <c r="D17" s="28">
        <v>1.5</v>
      </c>
      <c r="E17" s="20">
        <v>355613</v>
      </c>
      <c r="F17" s="28">
        <f t="shared" si="3"/>
        <v>1.5731139005189583</v>
      </c>
      <c r="G17" s="20">
        <f t="shared" si="1"/>
        <v>10334</v>
      </c>
      <c r="H17" s="28">
        <f t="shared" si="2"/>
        <v>2.905968004544266</v>
      </c>
      <c r="I17" s="1"/>
      <c r="J17" s="1"/>
      <c r="K17" s="1"/>
      <c r="L17" s="1"/>
      <c r="M17" s="1"/>
      <c r="N17" s="1"/>
      <c r="O17" s="1"/>
      <c r="P17" s="1"/>
      <c r="Q17" s="1"/>
      <c r="R17" s="1"/>
      <c r="S17" s="1"/>
    </row>
    <row r="18" spans="1:19" ht="21.75" customHeight="1">
      <c r="A18" s="1"/>
      <c r="B18" s="9" t="s">
        <v>156</v>
      </c>
      <c r="C18" s="20">
        <v>366817</v>
      </c>
      <c r="D18" s="28">
        <v>1.5</v>
      </c>
      <c r="E18" s="20">
        <v>327292</v>
      </c>
      <c r="F18" s="28">
        <f t="shared" si="3"/>
        <v>1.447831194946897</v>
      </c>
      <c r="G18" s="20">
        <f t="shared" si="1"/>
        <v>39525</v>
      </c>
      <c r="H18" s="28">
        <f t="shared" si="2"/>
        <v>12.076372169194482</v>
      </c>
      <c r="I18" s="1"/>
      <c r="J18" s="1"/>
      <c r="K18" s="1"/>
      <c r="L18" s="1"/>
      <c r="M18" s="1"/>
      <c r="N18" s="1"/>
      <c r="O18" s="1"/>
      <c r="P18" s="1"/>
      <c r="Q18" s="1"/>
      <c r="R18" s="1"/>
      <c r="S18" s="1"/>
    </row>
    <row r="19" spans="1:19" ht="21.75" customHeight="1">
      <c r="A19" s="1"/>
      <c r="B19" s="9" t="s">
        <v>157</v>
      </c>
      <c r="C19" s="20">
        <v>109259</v>
      </c>
      <c r="D19" s="28">
        <v>0.5</v>
      </c>
      <c r="E19" s="20">
        <v>98066</v>
      </c>
      <c r="F19" s="28">
        <f t="shared" si="3"/>
        <v>0.433811440437476</v>
      </c>
      <c r="G19" s="20">
        <f t="shared" si="1"/>
        <v>11193</v>
      </c>
      <c r="H19" s="28">
        <f t="shared" si="2"/>
        <v>11.413741765749597</v>
      </c>
      <c r="I19" s="1"/>
      <c r="J19" s="1"/>
      <c r="K19" s="1"/>
      <c r="L19" s="1"/>
      <c r="M19" s="1"/>
      <c r="N19" s="1"/>
      <c r="O19" s="1"/>
      <c r="P19" s="1"/>
      <c r="Q19" s="1"/>
      <c r="R19" s="1"/>
      <c r="S19" s="1"/>
    </row>
    <row r="20" spans="1:19" ht="21.75" customHeight="1">
      <c r="A20" s="1"/>
      <c r="B20" s="9" t="s">
        <v>158</v>
      </c>
      <c r="C20" s="20">
        <v>108764</v>
      </c>
      <c r="D20" s="28">
        <v>0.5</v>
      </c>
      <c r="E20" s="20">
        <v>88947</v>
      </c>
      <c r="F20" s="28">
        <f t="shared" si="3"/>
        <v>0.39347201061114123</v>
      </c>
      <c r="G20" s="20">
        <f t="shared" si="1"/>
        <v>19817</v>
      </c>
      <c r="H20" s="28">
        <f t="shared" si="2"/>
        <v>22.2795597378214</v>
      </c>
      <c r="I20" s="1"/>
      <c r="J20" s="1"/>
      <c r="K20" s="1"/>
      <c r="L20" s="1"/>
      <c r="M20" s="1"/>
      <c r="N20" s="1"/>
      <c r="O20" s="1"/>
      <c r="P20" s="1"/>
      <c r="Q20" s="1"/>
      <c r="R20" s="1"/>
      <c r="S20" s="1"/>
    </row>
    <row r="21" spans="1:19" ht="21.75" customHeight="1">
      <c r="A21" s="1"/>
      <c r="B21" s="9" t="s">
        <v>159</v>
      </c>
      <c r="C21" s="20">
        <v>76104</v>
      </c>
      <c r="D21" s="28">
        <v>0.3</v>
      </c>
      <c r="E21" s="20">
        <v>89031</v>
      </c>
      <c r="F21" s="28">
        <f t="shared" si="3"/>
        <v>0.39384359873543257</v>
      </c>
      <c r="G21" s="20">
        <f t="shared" si="1"/>
        <v>-12927</v>
      </c>
      <c r="H21" s="28">
        <f t="shared" si="2"/>
        <v>-14.519661690871718</v>
      </c>
      <c r="I21" s="1"/>
      <c r="J21" s="1"/>
      <c r="K21" s="1"/>
      <c r="L21" s="1"/>
      <c r="M21" s="1"/>
      <c r="N21" s="1"/>
      <c r="O21" s="1"/>
      <c r="P21" s="1"/>
      <c r="Q21" s="1"/>
      <c r="R21" s="1"/>
      <c r="S21" s="1"/>
    </row>
    <row r="22" spans="1:19" ht="21.75" customHeight="1">
      <c r="A22" s="1"/>
      <c r="B22" s="9" t="s">
        <v>160</v>
      </c>
      <c r="C22" s="20">
        <v>98484</v>
      </c>
      <c r="D22" s="28">
        <v>0.4</v>
      </c>
      <c r="E22" s="20">
        <v>89818</v>
      </c>
      <c r="F22" s="28">
        <f t="shared" si="3"/>
        <v>0.39732502556659</v>
      </c>
      <c r="G22" s="20">
        <f t="shared" si="1"/>
        <v>8666</v>
      </c>
      <c r="H22" s="28">
        <f t="shared" si="2"/>
        <v>9.648400097975907</v>
      </c>
      <c r="I22" s="1"/>
      <c r="J22" s="1"/>
      <c r="K22" s="1"/>
      <c r="L22" s="1"/>
      <c r="M22" s="1"/>
      <c r="N22" s="1"/>
      <c r="O22" s="1"/>
      <c r="P22" s="1"/>
      <c r="Q22" s="1"/>
      <c r="R22" s="1"/>
      <c r="S22" s="1"/>
    </row>
    <row r="23" spans="1:19" ht="21.75" customHeight="1">
      <c r="A23" s="1"/>
      <c r="B23" s="9" t="s">
        <v>161</v>
      </c>
      <c r="C23" s="20">
        <v>104610</v>
      </c>
      <c r="D23" s="28">
        <v>0.4</v>
      </c>
      <c r="E23" s="20">
        <v>80957</v>
      </c>
      <c r="F23" s="28">
        <f t="shared" si="3"/>
        <v>0.35812690212200704</v>
      </c>
      <c r="G23" s="20">
        <f t="shared" si="1"/>
        <v>23653</v>
      </c>
      <c r="H23" s="28">
        <f t="shared" si="2"/>
        <v>29.216744691626417</v>
      </c>
      <c r="I23" s="1"/>
      <c r="J23" s="1"/>
      <c r="K23" s="1"/>
      <c r="L23" s="1"/>
      <c r="M23" s="1"/>
      <c r="N23" s="1"/>
      <c r="O23" s="1"/>
      <c r="P23" s="1"/>
      <c r="Q23" s="1"/>
      <c r="R23" s="1"/>
      <c r="S23" s="1"/>
    </row>
    <row r="24" spans="1:19" ht="21.75" customHeight="1">
      <c r="A24" s="1"/>
      <c r="B24" s="9" t="s">
        <v>162</v>
      </c>
      <c r="C24" s="20">
        <v>221126</v>
      </c>
      <c r="D24" s="28">
        <v>0.9</v>
      </c>
      <c r="E24" s="20">
        <v>194760</v>
      </c>
      <c r="F24" s="28">
        <f t="shared" si="3"/>
        <v>0.8615536081781946</v>
      </c>
      <c r="G24" s="20">
        <f t="shared" si="1"/>
        <v>26366</v>
      </c>
      <c r="H24" s="28">
        <f t="shared" si="2"/>
        <v>13.537687410145821</v>
      </c>
      <c r="I24" s="1"/>
      <c r="J24" s="1"/>
      <c r="K24" s="1"/>
      <c r="L24" s="1"/>
      <c r="M24" s="1"/>
      <c r="N24" s="1"/>
      <c r="O24" s="1"/>
      <c r="P24" s="1"/>
      <c r="Q24" s="1"/>
      <c r="R24" s="1"/>
      <c r="S24" s="1"/>
    </row>
    <row r="25" spans="1:19" ht="21.75" customHeight="1">
      <c r="A25" s="1"/>
      <c r="B25" s="9" t="s">
        <v>163</v>
      </c>
      <c r="C25" s="20">
        <v>38341</v>
      </c>
      <c r="D25" s="28">
        <v>0.2</v>
      </c>
      <c r="E25" s="20">
        <v>36461</v>
      </c>
      <c r="F25" s="28">
        <f t="shared" si="3"/>
        <v>0.16129136428314414</v>
      </c>
      <c r="G25" s="20">
        <f t="shared" si="1"/>
        <v>1880</v>
      </c>
      <c r="H25" s="28">
        <f t="shared" si="2"/>
        <v>5.15619428978909</v>
      </c>
      <c r="I25" s="1"/>
      <c r="J25" s="1"/>
      <c r="K25" s="1"/>
      <c r="L25" s="1"/>
      <c r="M25" s="1"/>
      <c r="N25" s="1"/>
      <c r="O25" s="1"/>
      <c r="P25" s="1"/>
      <c r="Q25" s="1"/>
      <c r="R25" s="1"/>
      <c r="S25" s="1"/>
    </row>
    <row r="26" spans="1:19" ht="21.75" customHeight="1">
      <c r="A26" s="1"/>
      <c r="B26" s="9" t="s">
        <v>164</v>
      </c>
      <c r="C26" s="20">
        <v>245251</v>
      </c>
      <c r="D26" s="28">
        <v>1</v>
      </c>
      <c r="E26" s="20">
        <v>236048</v>
      </c>
      <c r="F26" s="28">
        <f t="shared" si="3"/>
        <v>1.044198018603648</v>
      </c>
      <c r="G26" s="20">
        <f t="shared" si="1"/>
        <v>9203</v>
      </c>
      <c r="H26" s="28">
        <f t="shared" si="2"/>
        <v>3.8987832983122077</v>
      </c>
      <c r="I26" s="1"/>
      <c r="J26" s="1"/>
      <c r="K26" s="1"/>
      <c r="L26" s="1"/>
      <c r="M26" s="1"/>
      <c r="N26" s="1"/>
      <c r="O26" s="1"/>
      <c r="P26" s="1"/>
      <c r="Q26" s="1"/>
      <c r="R26" s="1"/>
      <c r="S26" s="1"/>
    </row>
    <row r="27" spans="1:19" ht="21.75" customHeight="1">
      <c r="A27" s="1"/>
      <c r="B27" s="9" t="s">
        <v>165</v>
      </c>
      <c r="C27" s="20">
        <v>195084</v>
      </c>
      <c r="D27" s="28">
        <v>0.8</v>
      </c>
      <c r="E27" s="20">
        <v>186262</v>
      </c>
      <c r="F27" s="28">
        <f t="shared" si="3"/>
        <v>0.8239612762707275</v>
      </c>
      <c r="G27" s="20">
        <f t="shared" si="1"/>
        <v>8822</v>
      </c>
      <c r="H27" s="28">
        <f t="shared" si="2"/>
        <v>4.736339135196658</v>
      </c>
      <c r="I27" s="1"/>
      <c r="J27" s="1"/>
      <c r="K27" s="1"/>
      <c r="L27" s="1"/>
      <c r="M27" s="1"/>
      <c r="N27" s="1"/>
      <c r="O27" s="1"/>
      <c r="P27" s="1"/>
      <c r="Q27" s="1"/>
      <c r="R27" s="1"/>
      <c r="S27" s="1"/>
    </row>
    <row r="28" spans="1:19" ht="21.75" customHeight="1">
      <c r="A28" s="1"/>
      <c r="B28" s="9" t="s">
        <v>166</v>
      </c>
      <c r="C28" s="20">
        <v>153464</v>
      </c>
      <c r="D28" s="28">
        <v>0.6</v>
      </c>
      <c r="E28" s="11" t="s">
        <v>16</v>
      </c>
      <c r="F28" s="11" t="s">
        <v>16</v>
      </c>
      <c r="G28" s="20">
        <f>C28-0</f>
        <v>153464</v>
      </c>
      <c r="H28" s="11" t="s">
        <v>16</v>
      </c>
      <c r="I28" s="1"/>
      <c r="J28" s="1"/>
      <c r="K28" s="1"/>
      <c r="L28" s="1"/>
      <c r="M28" s="1"/>
      <c r="N28" s="1"/>
      <c r="O28" s="1"/>
      <c r="P28" s="1"/>
      <c r="Q28" s="1"/>
      <c r="R28" s="1"/>
      <c r="S28" s="1"/>
    </row>
    <row r="29" spans="1:19" ht="21.75" customHeight="1">
      <c r="A29" s="1"/>
      <c r="B29" s="9" t="s">
        <v>167</v>
      </c>
      <c r="C29" s="20">
        <v>23885338</v>
      </c>
      <c r="D29" s="28">
        <v>100</v>
      </c>
      <c r="E29" s="20">
        <v>22605674</v>
      </c>
      <c r="F29" s="28">
        <f>E29/$E$29*100</f>
        <v>100</v>
      </c>
      <c r="G29" s="20">
        <f>C29-E29</f>
        <v>1279664</v>
      </c>
      <c r="H29" s="28">
        <f>G29/E29*100</f>
        <v>5.660808874798424</v>
      </c>
      <c r="I29" s="1"/>
      <c r="J29" s="1"/>
      <c r="K29" s="1"/>
      <c r="L29" s="1"/>
      <c r="M29" s="1"/>
      <c r="N29" s="1"/>
      <c r="O29" s="1"/>
      <c r="P29" s="1"/>
      <c r="Q29" s="1"/>
      <c r="R29" s="1"/>
      <c r="S29" s="1"/>
    </row>
    <row r="30" spans="1:19" ht="21.75" customHeight="1">
      <c r="A30" s="1"/>
      <c r="B30" s="1" t="s">
        <v>322</v>
      </c>
      <c r="C30" s="1"/>
      <c r="D30" s="23"/>
      <c r="E30" s="1"/>
      <c r="F30" s="23"/>
      <c r="G30" s="1"/>
      <c r="H30" s="23"/>
      <c r="I30" s="1"/>
      <c r="J30" s="1"/>
      <c r="K30" s="1"/>
      <c r="L30" s="1"/>
      <c r="M30" s="1"/>
      <c r="N30" s="1"/>
      <c r="O30" s="1"/>
      <c r="P30" s="1"/>
      <c r="Q30" s="1"/>
      <c r="R30" s="1"/>
      <c r="S30" s="1"/>
    </row>
    <row r="31" spans="1:19" ht="21.75" customHeight="1">
      <c r="A31" s="1"/>
      <c r="B31" s="1"/>
      <c r="C31" s="31"/>
      <c r="D31" s="23"/>
      <c r="E31" s="31"/>
      <c r="F31" s="23"/>
      <c r="G31" s="31"/>
      <c r="H31" s="23"/>
      <c r="I31" s="1"/>
      <c r="J31" s="1"/>
      <c r="K31" s="1"/>
      <c r="L31" s="1"/>
      <c r="M31" s="1"/>
      <c r="N31" s="1"/>
      <c r="O31" s="1"/>
      <c r="P31" s="1"/>
      <c r="Q31" s="1"/>
      <c r="R31" s="1"/>
      <c r="S31" s="1"/>
    </row>
    <row r="32" spans="1:19" ht="21.75" customHeight="1">
      <c r="A32" s="1"/>
      <c r="B32" s="1"/>
      <c r="C32" s="31"/>
      <c r="D32" s="23"/>
      <c r="E32" s="31"/>
      <c r="F32" s="23"/>
      <c r="G32" s="31"/>
      <c r="H32" s="23"/>
      <c r="I32" s="1"/>
      <c r="J32" s="1"/>
      <c r="K32" s="1"/>
      <c r="L32" s="1"/>
      <c r="M32" s="1"/>
      <c r="N32" s="1"/>
      <c r="O32" s="1"/>
      <c r="P32" s="1"/>
      <c r="Q32" s="1"/>
      <c r="R32" s="1"/>
      <c r="S32" s="1"/>
    </row>
    <row r="33" spans="1:19" ht="21.75" customHeight="1">
      <c r="A33" s="1"/>
      <c r="B33" s="1"/>
      <c r="C33" s="31"/>
      <c r="D33" s="23"/>
      <c r="E33" s="31"/>
      <c r="F33" s="23"/>
      <c r="G33" s="31"/>
      <c r="H33" s="23"/>
      <c r="I33" s="1"/>
      <c r="J33" s="1"/>
      <c r="K33" s="1"/>
      <c r="L33" s="1"/>
      <c r="M33" s="1"/>
      <c r="N33" s="1"/>
      <c r="O33" s="1"/>
      <c r="P33" s="1"/>
      <c r="Q33" s="1"/>
      <c r="R33" s="1"/>
      <c r="S33" s="1"/>
    </row>
    <row r="34" spans="1:19" ht="21.75" customHeight="1">
      <c r="A34" s="1"/>
      <c r="B34" s="1"/>
      <c r="C34" s="1"/>
      <c r="D34" s="23"/>
      <c r="E34" s="1"/>
      <c r="F34" s="23"/>
      <c r="G34" s="1"/>
      <c r="H34" s="23"/>
      <c r="I34" s="1"/>
      <c r="J34" s="1"/>
      <c r="K34" s="1"/>
      <c r="L34" s="1"/>
      <c r="M34" s="1"/>
      <c r="N34" s="1"/>
      <c r="O34" s="1"/>
      <c r="P34" s="1"/>
      <c r="Q34" s="1"/>
      <c r="R34" s="1"/>
      <c r="S34" s="1"/>
    </row>
    <row r="35" spans="1:19" ht="21.75" customHeight="1">
      <c r="A35" s="1"/>
      <c r="B35" s="1"/>
      <c r="C35" s="1"/>
      <c r="D35" s="23"/>
      <c r="E35" s="1"/>
      <c r="F35" s="23"/>
      <c r="G35" s="1"/>
      <c r="H35" s="23"/>
      <c r="I35" s="1"/>
      <c r="J35" s="1"/>
      <c r="K35" s="1"/>
      <c r="L35" s="1"/>
      <c r="M35" s="1"/>
      <c r="N35" s="1"/>
      <c r="O35" s="1"/>
      <c r="P35" s="1"/>
      <c r="Q35" s="1"/>
      <c r="R35" s="1"/>
      <c r="S35" s="1"/>
    </row>
    <row r="36" spans="1:19" ht="21.75" customHeight="1">
      <c r="A36" s="1"/>
      <c r="B36" s="1"/>
      <c r="C36" s="1"/>
      <c r="D36" s="23"/>
      <c r="E36" s="1"/>
      <c r="F36" s="23"/>
      <c r="G36" s="1"/>
      <c r="H36" s="23"/>
      <c r="I36" s="1"/>
      <c r="J36" s="1"/>
      <c r="K36" s="1"/>
      <c r="L36" s="1"/>
      <c r="M36" s="1"/>
      <c r="N36" s="1"/>
      <c r="O36" s="1"/>
      <c r="P36" s="1"/>
      <c r="Q36" s="1"/>
      <c r="R36" s="1"/>
      <c r="S36" s="1"/>
    </row>
    <row r="37" spans="1:19" ht="21.75" customHeight="1">
      <c r="A37" s="1"/>
      <c r="B37" s="1"/>
      <c r="C37" s="1"/>
      <c r="D37" s="23"/>
      <c r="E37" s="1"/>
      <c r="F37" s="23"/>
      <c r="G37" s="1"/>
      <c r="H37" s="23"/>
      <c r="I37" s="1"/>
      <c r="J37" s="1"/>
      <c r="K37" s="1"/>
      <c r="L37" s="1"/>
      <c r="M37" s="1"/>
      <c r="N37" s="1"/>
      <c r="O37" s="1"/>
      <c r="P37" s="1"/>
      <c r="Q37" s="1"/>
      <c r="R37" s="1"/>
      <c r="S37" s="1"/>
    </row>
    <row r="38" spans="1:19" ht="21.75" customHeight="1">
      <c r="A38" s="1"/>
      <c r="B38" s="1"/>
      <c r="C38" s="1"/>
      <c r="D38" s="23"/>
      <c r="E38" s="1"/>
      <c r="F38" s="23"/>
      <c r="G38" s="1"/>
      <c r="H38" s="23"/>
      <c r="I38" s="1"/>
      <c r="J38" s="1"/>
      <c r="K38" s="1"/>
      <c r="L38" s="1"/>
      <c r="M38" s="1"/>
      <c r="N38" s="1"/>
      <c r="O38" s="1"/>
      <c r="P38" s="1"/>
      <c r="Q38" s="1"/>
      <c r="R38" s="1"/>
      <c r="S38" s="1"/>
    </row>
    <row r="39" spans="1:19" ht="21.75" customHeight="1">
      <c r="A39" s="1"/>
      <c r="B39" s="1"/>
      <c r="C39" s="1"/>
      <c r="D39" s="23"/>
      <c r="E39" s="1"/>
      <c r="F39" s="23"/>
      <c r="G39" s="1"/>
      <c r="H39" s="23"/>
      <c r="I39" s="1"/>
      <c r="J39" s="1"/>
      <c r="K39" s="1"/>
      <c r="L39" s="1"/>
      <c r="M39" s="1"/>
      <c r="N39" s="1"/>
      <c r="O39" s="1"/>
      <c r="P39" s="1"/>
      <c r="Q39" s="1"/>
      <c r="R39" s="1"/>
      <c r="S39" s="1"/>
    </row>
    <row r="40" spans="1:19" ht="21.75" customHeight="1">
      <c r="A40" s="1"/>
      <c r="B40" s="1"/>
      <c r="C40" s="1"/>
      <c r="D40" s="23"/>
      <c r="E40" s="1"/>
      <c r="F40" s="23"/>
      <c r="G40" s="1"/>
      <c r="H40" s="23"/>
      <c r="I40" s="1"/>
      <c r="J40" s="1"/>
      <c r="K40" s="1"/>
      <c r="L40" s="1"/>
      <c r="M40" s="1"/>
      <c r="N40" s="1"/>
      <c r="O40" s="1"/>
      <c r="P40" s="1"/>
      <c r="Q40" s="1"/>
      <c r="R40" s="1"/>
      <c r="S40" s="1"/>
    </row>
    <row r="41" spans="1:19" ht="21.75" customHeight="1">
      <c r="A41" s="1"/>
      <c r="B41" s="1"/>
      <c r="C41" s="1"/>
      <c r="D41" s="23"/>
      <c r="E41" s="1"/>
      <c r="F41" s="23"/>
      <c r="G41" s="1"/>
      <c r="H41" s="23"/>
      <c r="I41" s="1"/>
      <c r="J41" s="1"/>
      <c r="K41" s="1"/>
      <c r="L41" s="1"/>
      <c r="M41" s="1"/>
      <c r="N41" s="1"/>
      <c r="O41" s="1"/>
      <c r="P41" s="1"/>
      <c r="Q41" s="1"/>
      <c r="R41" s="1"/>
      <c r="S41" s="1"/>
    </row>
    <row r="42" spans="1:19" ht="21.75" customHeight="1">
      <c r="A42" s="1"/>
      <c r="B42" s="1"/>
      <c r="C42" s="1"/>
      <c r="D42" s="23"/>
      <c r="E42" s="1"/>
      <c r="F42" s="23"/>
      <c r="G42" s="1"/>
      <c r="H42" s="23"/>
      <c r="I42" s="1"/>
      <c r="J42" s="1"/>
      <c r="K42" s="1"/>
      <c r="L42" s="1"/>
      <c r="M42" s="1"/>
      <c r="N42" s="1"/>
      <c r="O42" s="1"/>
      <c r="P42" s="1"/>
      <c r="Q42" s="1"/>
      <c r="R42" s="1"/>
      <c r="S42" s="1"/>
    </row>
    <row r="43" spans="1:19" ht="21.75" customHeight="1">
      <c r="A43" s="1"/>
      <c r="B43" s="1"/>
      <c r="C43" s="1"/>
      <c r="D43" s="23"/>
      <c r="E43" s="1"/>
      <c r="F43" s="23"/>
      <c r="G43" s="1"/>
      <c r="H43" s="23"/>
      <c r="I43" s="1"/>
      <c r="J43" s="1"/>
      <c r="K43" s="1"/>
      <c r="L43" s="1"/>
      <c r="M43" s="1"/>
      <c r="N43" s="1"/>
      <c r="O43" s="1"/>
      <c r="P43" s="1"/>
      <c r="Q43" s="1"/>
      <c r="R43" s="1"/>
      <c r="S43" s="1"/>
    </row>
    <row r="44" spans="1:19" ht="21.75" customHeight="1">
      <c r="A44" s="1"/>
      <c r="B44" s="1"/>
      <c r="C44" s="1"/>
      <c r="D44" s="23"/>
      <c r="E44" s="1"/>
      <c r="F44" s="23"/>
      <c r="G44" s="1"/>
      <c r="H44" s="23"/>
      <c r="I44" s="1"/>
      <c r="J44" s="1"/>
      <c r="K44" s="1"/>
      <c r="L44" s="1"/>
      <c r="M44" s="1"/>
      <c r="N44" s="1"/>
      <c r="O44" s="1"/>
      <c r="P44" s="1"/>
      <c r="Q44" s="1"/>
      <c r="R44" s="1"/>
      <c r="S44" s="1"/>
    </row>
    <row r="45" spans="1:19" ht="21.75" customHeight="1">
      <c r="A45" s="1"/>
      <c r="B45" s="1"/>
      <c r="C45" s="1"/>
      <c r="D45" s="23"/>
      <c r="E45" s="1"/>
      <c r="F45" s="23"/>
      <c r="G45" s="1"/>
      <c r="H45" s="23"/>
      <c r="I45" s="1"/>
      <c r="J45" s="1"/>
      <c r="K45" s="1"/>
      <c r="L45" s="1"/>
      <c r="M45" s="1"/>
      <c r="N45" s="1"/>
      <c r="O45" s="1"/>
      <c r="P45" s="1"/>
      <c r="Q45" s="1"/>
      <c r="R45" s="1"/>
      <c r="S45" s="1"/>
    </row>
    <row r="46" spans="1:19" ht="21.75" customHeight="1">
      <c r="A46" s="1"/>
      <c r="B46" s="1"/>
      <c r="C46" s="1"/>
      <c r="D46" s="23"/>
      <c r="E46" s="1"/>
      <c r="F46" s="23"/>
      <c r="G46" s="1"/>
      <c r="H46" s="23"/>
      <c r="I46" s="1"/>
      <c r="J46" s="1"/>
      <c r="K46" s="1"/>
      <c r="L46" s="1"/>
      <c r="M46" s="1"/>
      <c r="N46" s="1"/>
      <c r="O46" s="1"/>
      <c r="P46" s="1"/>
      <c r="Q46" s="1"/>
      <c r="R46" s="1"/>
      <c r="S46" s="1"/>
    </row>
    <row r="47" spans="1:19" ht="21.75" customHeight="1">
      <c r="A47" s="1"/>
      <c r="B47" s="1"/>
      <c r="C47" s="1"/>
      <c r="D47" s="23"/>
      <c r="E47" s="1"/>
      <c r="F47" s="23"/>
      <c r="G47" s="1"/>
      <c r="H47" s="23"/>
      <c r="I47" s="1"/>
      <c r="J47" s="1"/>
      <c r="K47" s="1"/>
      <c r="L47" s="1"/>
      <c r="M47" s="1"/>
      <c r="N47" s="1"/>
      <c r="O47" s="1"/>
      <c r="P47" s="1"/>
      <c r="Q47" s="1"/>
      <c r="R47" s="1"/>
      <c r="S47" s="1"/>
    </row>
  </sheetData>
  <sheetProtection/>
  <mergeCells count="5">
    <mergeCell ref="B6:B7"/>
    <mergeCell ref="G5:H5"/>
    <mergeCell ref="C6:D6"/>
    <mergeCell ref="E6:F6"/>
    <mergeCell ref="G6:H6"/>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8.xml><?xml version="1.0" encoding="utf-8"?>
<worksheet xmlns="http://schemas.openxmlformats.org/spreadsheetml/2006/main" xmlns:r="http://schemas.openxmlformats.org/officeDocument/2006/relationships">
  <dimension ref="A1:S48"/>
  <sheetViews>
    <sheetView zoomScalePageLayoutView="0" workbookViewId="0" topLeftCell="B1">
      <selection activeCell="B7" sqref="B7"/>
    </sheetView>
  </sheetViews>
  <sheetFormatPr defaultColWidth="9.00390625" defaultRowHeight="16.5"/>
  <cols>
    <col min="1" max="1" width="23.625" style="0" customWidth="1"/>
    <col min="2" max="2" width="26.625" style="0" customWidth="1"/>
    <col min="3" max="3" width="13.625" style="0" customWidth="1"/>
    <col min="4" max="4" width="7.625" style="29" customWidth="1"/>
    <col min="5" max="5" width="13.625" style="0" customWidth="1"/>
    <col min="6" max="6" width="7.625" style="29" customWidth="1"/>
    <col min="7" max="7" width="13.625" style="0" customWidth="1"/>
    <col min="8" max="8" width="8.625" style="29" customWidth="1"/>
    <col min="9" max="9" width="2.625" style="0" customWidth="1"/>
    <col min="10" max="19" width="13.625" style="0" customWidth="1"/>
  </cols>
  <sheetData>
    <row r="1" spans="1:19" ht="60" customHeight="1">
      <c r="A1" s="1"/>
      <c r="B1" s="1"/>
      <c r="C1" s="1"/>
      <c r="D1" s="23"/>
      <c r="E1" s="1"/>
      <c r="F1" s="23"/>
      <c r="G1" s="1"/>
      <c r="H1" s="23"/>
      <c r="I1" s="1"/>
      <c r="J1" s="1"/>
      <c r="K1" s="1"/>
      <c r="L1" s="1"/>
      <c r="M1" s="1"/>
      <c r="N1" s="1"/>
      <c r="O1" s="1"/>
      <c r="P1" s="1"/>
      <c r="Q1" s="1"/>
      <c r="R1" s="1"/>
      <c r="S1" s="1"/>
    </row>
    <row r="2" spans="1:19" ht="45.75" customHeight="1">
      <c r="A2" s="1"/>
      <c r="B2" s="2" t="s">
        <v>323</v>
      </c>
      <c r="C2" s="1"/>
      <c r="D2" s="23"/>
      <c r="E2" s="1"/>
      <c r="F2" s="23"/>
      <c r="G2" s="1"/>
      <c r="H2" s="23"/>
      <c r="I2" s="1"/>
      <c r="J2" s="1"/>
      <c r="K2" s="1"/>
      <c r="L2" s="1"/>
      <c r="M2" s="1"/>
      <c r="N2" s="1"/>
      <c r="O2" s="1"/>
      <c r="P2" s="1"/>
      <c r="Q2" s="1"/>
      <c r="R2" s="1"/>
      <c r="S2" s="1"/>
    </row>
    <row r="3" spans="1:19" ht="21.75" customHeight="1">
      <c r="A3" s="1"/>
      <c r="B3" s="13" t="s">
        <v>383</v>
      </c>
      <c r="C3" s="1"/>
      <c r="D3" s="23"/>
      <c r="E3" s="1"/>
      <c r="F3" s="23"/>
      <c r="G3" s="1"/>
      <c r="H3" s="23"/>
      <c r="I3" s="1"/>
      <c r="J3" s="1"/>
      <c r="K3" s="1"/>
      <c r="L3" s="1"/>
      <c r="M3" s="1"/>
      <c r="N3" s="1"/>
      <c r="O3" s="1"/>
      <c r="P3" s="1"/>
      <c r="Q3" s="1"/>
      <c r="R3" s="1"/>
      <c r="S3" s="1"/>
    </row>
    <row r="4" spans="1:19" ht="21.75" customHeight="1">
      <c r="A4" s="1"/>
      <c r="B4" s="13" t="s">
        <v>384</v>
      </c>
      <c r="C4" s="1"/>
      <c r="D4" s="23"/>
      <c r="E4" s="1"/>
      <c r="F4" s="23"/>
      <c r="G4" s="1"/>
      <c r="H4" s="23"/>
      <c r="I4" s="1"/>
      <c r="J4" s="1"/>
      <c r="K4" s="1"/>
      <c r="L4" s="1"/>
      <c r="M4" s="1"/>
      <c r="N4" s="1"/>
      <c r="O4" s="1"/>
      <c r="P4" s="1"/>
      <c r="Q4" s="1"/>
      <c r="R4" s="1"/>
      <c r="S4" s="1"/>
    </row>
    <row r="5" spans="1:19" ht="21.75" customHeight="1">
      <c r="A5" s="1"/>
      <c r="B5" s="13" t="s">
        <v>385</v>
      </c>
      <c r="C5" s="1"/>
      <c r="D5" s="23"/>
      <c r="E5" s="1"/>
      <c r="F5" s="23"/>
      <c r="G5" s="1"/>
      <c r="H5" s="23"/>
      <c r="I5" s="1"/>
      <c r="J5" s="1"/>
      <c r="K5" s="1"/>
      <c r="L5" s="1"/>
      <c r="M5" s="1"/>
      <c r="N5" s="1"/>
      <c r="O5" s="1"/>
      <c r="P5" s="1"/>
      <c r="Q5" s="1"/>
      <c r="R5" s="1"/>
      <c r="S5" s="1"/>
    </row>
    <row r="6" spans="1:19" ht="9.75" customHeight="1">
      <c r="A6" s="1"/>
      <c r="B6" s="1"/>
      <c r="C6" s="1"/>
      <c r="D6" s="23"/>
      <c r="E6" s="1"/>
      <c r="F6" s="23"/>
      <c r="G6" s="1"/>
      <c r="H6" s="23"/>
      <c r="I6" s="1"/>
      <c r="J6" s="1"/>
      <c r="K6" s="1"/>
      <c r="L6" s="1"/>
      <c r="M6" s="1"/>
      <c r="N6" s="1"/>
      <c r="O6" s="1"/>
      <c r="P6" s="1"/>
      <c r="Q6" s="1"/>
      <c r="R6" s="1"/>
      <c r="S6" s="1"/>
    </row>
    <row r="7" spans="1:19" ht="25.5" customHeight="1">
      <c r="A7" s="1"/>
      <c r="B7" s="2" t="s">
        <v>324</v>
      </c>
      <c r="C7" s="1"/>
      <c r="D7" s="23"/>
      <c r="E7" s="1"/>
      <c r="F7" s="23"/>
      <c r="G7" s="1"/>
      <c r="H7" s="23"/>
      <c r="I7" s="1"/>
      <c r="J7" s="1"/>
      <c r="K7" s="1"/>
      <c r="L7" s="1"/>
      <c r="M7" s="1"/>
      <c r="N7" s="1"/>
      <c r="O7" s="1"/>
      <c r="P7" s="1"/>
      <c r="Q7" s="1"/>
      <c r="R7" s="1"/>
      <c r="S7" s="1"/>
    </row>
    <row r="8" spans="1:19" ht="18" customHeight="1">
      <c r="A8" s="1"/>
      <c r="B8" s="1"/>
      <c r="C8" s="1"/>
      <c r="D8" s="23"/>
      <c r="E8" s="1"/>
      <c r="F8" s="23"/>
      <c r="G8" s="65" t="s">
        <v>2</v>
      </c>
      <c r="H8" s="65"/>
      <c r="I8" s="1"/>
      <c r="J8" s="1"/>
      <c r="K8" s="1"/>
      <c r="L8" s="1"/>
      <c r="M8" s="1"/>
      <c r="N8" s="1"/>
      <c r="O8" s="1"/>
      <c r="P8" s="1"/>
      <c r="Q8" s="1"/>
      <c r="R8" s="1"/>
      <c r="S8" s="1"/>
    </row>
    <row r="9" spans="1:19" ht="21.75" customHeight="1">
      <c r="A9" s="1"/>
      <c r="B9" s="66" t="s">
        <v>190</v>
      </c>
      <c r="C9" s="64" t="s">
        <v>3</v>
      </c>
      <c r="D9" s="64"/>
      <c r="E9" s="64" t="s">
        <v>4</v>
      </c>
      <c r="F9" s="64"/>
      <c r="G9" s="64" t="s">
        <v>5</v>
      </c>
      <c r="H9" s="64"/>
      <c r="I9" s="1"/>
      <c r="J9" s="1"/>
      <c r="K9" s="1"/>
      <c r="L9" s="1"/>
      <c r="M9" s="1"/>
      <c r="N9" s="1"/>
      <c r="O9" s="1"/>
      <c r="P9" s="1"/>
      <c r="Q9" s="1"/>
      <c r="R9" s="1"/>
      <c r="S9" s="1"/>
    </row>
    <row r="10" spans="1:19" ht="21.75" customHeight="1">
      <c r="A10" s="1"/>
      <c r="B10" s="66"/>
      <c r="C10" s="10" t="s">
        <v>7</v>
      </c>
      <c r="D10" s="24" t="s">
        <v>8</v>
      </c>
      <c r="E10" s="10" t="s">
        <v>7</v>
      </c>
      <c r="F10" s="24" t="s">
        <v>8</v>
      </c>
      <c r="G10" s="10" t="s">
        <v>7</v>
      </c>
      <c r="H10" s="24" t="s">
        <v>8</v>
      </c>
      <c r="I10" s="1"/>
      <c r="J10" s="1"/>
      <c r="K10" s="1"/>
      <c r="L10" s="1"/>
      <c r="M10" s="1"/>
      <c r="N10" s="1"/>
      <c r="O10" s="1"/>
      <c r="P10" s="1"/>
      <c r="Q10" s="1"/>
      <c r="R10" s="1"/>
      <c r="S10" s="1"/>
    </row>
    <row r="11" spans="1:19" ht="21.75" customHeight="1">
      <c r="A11" s="1"/>
      <c r="B11" s="9" t="s">
        <v>126</v>
      </c>
      <c r="C11" s="20">
        <v>6800</v>
      </c>
      <c r="D11" s="28">
        <v>0.1</v>
      </c>
      <c r="E11" s="20">
        <v>2300</v>
      </c>
      <c r="F11" s="28" t="s">
        <v>16</v>
      </c>
      <c r="G11" s="20">
        <v>4500</v>
      </c>
      <c r="H11" s="28">
        <v>195.7</v>
      </c>
      <c r="I11" s="1"/>
      <c r="J11" s="1"/>
      <c r="K11" s="1"/>
      <c r="L11" s="1"/>
      <c r="M11" s="1"/>
      <c r="N11" s="1"/>
      <c r="O11" s="1"/>
      <c r="P11" s="1"/>
      <c r="Q11" s="1"/>
      <c r="R11" s="1"/>
      <c r="S11" s="1"/>
    </row>
    <row r="12" spans="1:19" ht="21.75" customHeight="1">
      <c r="A12" s="1"/>
      <c r="B12" s="9" t="s">
        <v>127</v>
      </c>
      <c r="C12" s="20">
        <v>667473</v>
      </c>
      <c r="D12" s="28">
        <v>9.9</v>
      </c>
      <c r="E12" s="20">
        <v>640606</v>
      </c>
      <c r="F12" s="28">
        <v>9.9</v>
      </c>
      <c r="G12" s="20">
        <v>26867</v>
      </c>
      <c r="H12" s="28">
        <v>4.2</v>
      </c>
      <c r="I12" s="1"/>
      <c r="J12" s="1"/>
      <c r="K12" s="1"/>
      <c r="L12" s="1"/>
      <c r="M12" s="1"/>
      <c r="N12" s="1"/>
      <c r="O12" s="1"/>
      <c r="P12" s="1"/>
      <c r="Q12" s="1"/>
      <c r="R12" s="1"/>
      <c r="S12" s="1"/>
    </row>
    <row r="13" spans="1:19" ht="21.75" customHeight="1">
      <c r="A13" s="1"/>
      <c r="B13" s="9" t="s">
        <v>128</v>
      </c>
      <c r="C13" s="20">
        <v>199192</v>
      </c>
      <c r="D13" s="28">
        <v>2.9</v>
      </c>
      <c r="E13" s="20">
        <v>229408</v>
      </c>
      <c r="F13" s="28">
        <v>3.5</v>
      </c>
      <c r="G13" s="20">
        <v>-30216</v>
      </c>
      <c r="H13" s="28">
        <v>-13.2</v>
      </c>
      <c r="I13" s="1"/>
      <c r="J13" s="1"/>
      <c r="K13" s="1"/>
      <c r="L13" s="1"/>
      <c r="M13" s="1"/>
      <c r="N13" s="1"/>
      <c r="O13" s="1"/>
      <c r="P13" s="1"/>
      <c r="Q13" s="1"/>
      <c r="R13" s="1"/>
      <c r="S13" s="1"/>
    </row>
    <row r="14" spans="1:19" ht="21.75" customHeight="1">
      <c r="A14" s="1"/>
      <c r="B14" s="9" t="s">
        <v>129</v>
      </c>
      <c r="C14" s="20">
        <v>12803</v>
      </c>
      <c r="D14" s="28">
        <v>0.2</v>
      </c>
      <c r="E14" s="20">
        <v>12574</v>
      </c>
      <c r="F14" s="28">
        <v>0.2</v>
      </c>
      <c r="G14" s="19">
        <v>229</v>
      </c>
      <c r="H14" s="28">
        <v>1.8</v>
      </c>
      <c r="I14" s="1"/>
      <c r="J14" s="1"/>
      <c r="K14" s="1"/>
      <c r="L14" s="1"/>
      <c r="M14" s="1"/>
      <c r="N14" s="1"/>
      <c r="O14" s="1"/>
      <c r="P14" s="1"/>
      <c r="Q14" s="1"/>
      <c r="R14" s="1"/>
      <c r="S14" s="1"/>
    </row>
    <row r="15" spans="1:19" ht="21.75" customHeight="1">
      <c r="A15" s="1"/>
      <c r="B15" s="9" t="s">
        <v>130</v>
      </c>
      <c r="C15" s="20">
        <v>262451</v>
      </c>
      <c r="D15" s="28">
        <v>3.9</v>
      </c>
      <c r="E15" s="20">
        <v>230476</v>
      </c>
      <c r="F15" s="28">
        <v>3.5</v>
      </c>
      <c r="G15" s="20">
        <v>31975</v>
      </c>
      <c r="H15" s="28">
        <v>13.9</v>
      </c>
      <c r="I15" s="1"/>
      <c r="J15" s="1"/>
      <c r="K15" s="1"/>
      <c r="L15" s="1"/>
      <c r="M15" s="1"/>
      <c r="N15" s="1"/>
      <c r="O15" s="1"/>
      <c r="P15" s="1"/>
      <c r="Q15" s="1"/>
      <c r="R15" s="1"/>
      <c r="S15" s="1"/>
    </row>
    <row r="16" spans="1:19" ht="21.75" customHeight="1">
      <c r="A16" s="1"/>
      <c r="B16" s="9" t="s">
        <v>131</v>
      </c>
      <c r="C16" s="20">
        <v>526687</v>
      </c>
      <c r="D16" s="28">
        <v>7.8</v>
      </c>
      <c r="E16" s="20">
        <v>501518</v>
      </c>
      <c r="F16" s="28">
        <v>7.7</v>
      </c>
      <c r="G16" s="20">
        <v>25169</v>
      </c>
      <c r="H16" s="28">
        <v>5</v>
      </c>
      <c r="I16" s="1"/>
      <c r="J16" s="1"/>
      <c r="K16" s="1"/>
      <c r="L16" s="1"/>
      <c r="M16" s="1"/>
      <c r="N16" s="1"/>
      <c r="O16" s="1"/>
      <c r="P16" s="1"/>
      <c r="Q16" s="1"/>
      <c r="R16" s="1"/>
      <c r="S16" s="1"/>
    </row>
    <row r="17" spans="1:19" ht="21.75" customHeight="1">
      <c r="A17" s="1"/>
      <c r="B17" s="9" t="s">
        <v>132</v>
      </c>
      <c r="C17" s="20">
        <v>80915</v>
      </c>
      <c r="D17" s="28">
        <v>1.2</v>
      </c>
      <c r="E17" s="20">
        <v>58020</v>
      </c>
      <c r="F17" s="28">
        <v>0.9</v>
      </c>
      <c r="G17" s="20">
        <v>22895</v>
      </c>
      <c r="H17" s="28">
        <v>39.5</v>
      </c>
      <c r="I17" s="1"/>
      <c r="J17" s="1"/>
      <c r="K17" s="1"/>
      <c r="L17" s="1"/>
      <c r="M17" s="1"/>
      <c r="N17" s="1"/>
      <c r="O17" s="1"/>
      <c r="P17" s="1"/>
      <c r="Q17" s="1"/>
      <c r="R17" s="1"/>
      <c r="S17" s="1"/>
    </row>
    <row r="18" spans="1:19" ht="21.75" customHeight="1">
      <c r="A18" s="1"/>
      <c r="B18" s="9" t="s">
        <v>133</v>
      </c>
      <c r="C18" s="20">
        <v>339694</v>
      </c>
      <c r="D18" s="28">
        <v>5</v>
      </c>
      <c r="E18" s="20">
        <v>302162</v>
      </c>
      <c r="F18" s="28">
        <v>4.7</v>
      </c>
      <c r="G18" s="20">
        <v>37532</v>
      </c>
      <c r="H18" s="28">
        <v>12.4</v>
      </c>
      <c r="I18" s="1"/>
      <c r="J18" s="1"/>
      <c r="K18" s="1"/>
      <c r="L18" s="1"/>
      <c r="M18" s="1"/>
      <c r="N18" s="1"/>
      <c r="O18" s="1"/>
      <c r="P18" s="1"/>
      <c r="Q18" s="1"/>
      <c r="R18" s="1"/>
      <c r="S18" s="1"/>
    </row>
    <row r="19" spans="1:19" ht="21.75" customHeight="1">
      <c r="A19" s="1"/>
      <c r="B19" s="9" t="s">
        <v>134</v>
      </c>
      <c r="C19" s="20">
        <v>253843</v>
      </c>
      <c r="D19" s="28">
        <v>3.8</v>
      </c>
      <c r="E19" s="20">
        <v>207873</v>
      </c>
      <c r="F19" s="28">
        <v>3.2</v>
      </c>
      <c r="G19" s="20">
        <v>45970</v>
      </c>
      <c r="H19" s="28">
        <v>22.1</v>
      </c>
      <c r="I19" s="1"/>
      <c r="J19" s="1"/>
      <c r="K19" s="1"/>
      <c r="L19" s="1"/>
      <c r="M19" s="1"/>
      <c r="N19" s="1"/>
      <c r="O19" s="1"/>
      <c r="P19" s="1"/>
      <c r="Q19" s="1"/>
      <c r="R19" s="1"/>
      <c r="S19" s="1"/>
    </row>
    <row r="20" spans="1:19" ht="21.75" customHeight="1">
      <c r="A20" s="1"/>
      <c r="B20" s="9" t="s">
        <v>135</v>
      </c>
      <c r="C20" s="20">
        <v>169922</v>
      </c>
      <c r="D20" s="28">
        <v>2.5</v>
      </c>
      <c r="E20" s="20">
        <v>149655</v>
      </c>
      <c r="F20" s="28">
        <v>2.3</v>
      </c>
      <c r="G20" s="20">
        <v>20267</v>
      </c>
      <c r="H20" s="28">
        <v>13.5</v>
      </c>
      <c r="I20" s="1"/>
      <c r="J20" s="1"/>
      <c r="K20" s="1"/>
      <c r="L20" s="1"/>
      <c r="M20" s="1"/>
      <c r="N20" s="1"/>
      <c r="O20" s="1"/>
      <c r="P20" s="1"/>
      <c r="Q20" s="1"/>
      <c r="R20" s="1"/>
      <c r="S20" s="1"/>
    </row>
    <row r="21" spans="1:19" ht="21.75" customHeight="1">
      <c r="A21" s="1"/>
      <c r="B21" s="9" t="s">
        <v>136</v>
      </c>
      <c r="C21" s="20">
        <v>369711</v>
      </c>
      <c r="D21" s="28">
        <v>5.5</v>
      </c>
      <c r="E21" s="20">
        <v>458116</v>
      </c>
      <c r="F21" s="28">
        <v>7.1</v>
      </c>
      <c r="G21" s="20">
        <v>-88405</v>
      </c>
      <c r="H21" s="28">
        <v>-19.3</v>
      </c>
      <c r="I21" s="1"/>
      <c r="J21" s="1"/>
      <c r="K21" s="1"/>
      <c r="L21" s="1"/>
      <c r="M21" s="1"/>
      <c r="N21" s="1"/>
      <c r="O21" s="1"/>
      <c r="P21" s="1"/>
      <c r="Q21" s="1"/>
      <c r="R21" s="1"/>
      <c r="S21" s="1"/>
    </row>
    <row r="22" spans="1:19" ht="21.75" customHeight="1">
      <c r="A22" s="1"/>
      <c r="B22" s="9" t="s">
        <v>137</v>
      </c>
      <c r="C22" s="20">
        <v>164665</v>
      </c>
      <c r="D22" s="28">
        <v>2.4</v>
      </c>
      <c r="E22" s="20">
        <v>131834</v>
      </c>
      <c r="F22" s="28">
        <v>2</v>
      </c>
      <c r="G22" s="20">
        <v>32831</v>
      </c>
      <c r="H22" s="28">
        <v>24.9</v>
      </c>
      <c r="I22" s="1"/>
      <c r="J22" s="1"/>
      <c r="K22" s="1"/>
      <c r="L22" s="1"/>
      <c r="M22" s="1"/>
      <c r="N22" s="1"/>
      <c r="O22" s="1"/>
      <c r="P22" s="1"/>
      <c r="Q22" s="1"/>
      <c r="R22" s="1"/>
      <c r="S22" s="1"/>
    </row>
    <row r="23" spans="1:19" ht="21.75" customHeight="1">
      <c r="A23" s="1"/>
      <c r="B23" s="9" t="s">
        <v>138</v>
      </c>
      <c r="C23" s="20">
        <v>132695</v>
      </c>
      <c r="D23" s="28">
        <v>2</v>
      </c>
      <c r="E23" s="20">
        <v>137523</v>
      </c>
      <c r="F23" s="28">
        <v>2.1</v>
      </c>
      <c r="G23" s="20">
        <v>-4828</v>
      </c>
      <c r="H23" s="28">
        <v>-3.5</v>
      </c>
      <c r="I23" s="1"/>
      <c r="J23" s="1"/>
      <c r="K23" s="1"/>
      <c r="L23" s="1"/>
      <c r="M23" s="1"/>
      <c r="N23" s="1"/>
      <c r="O23" s="1"/>
      <c r="P23" s="1"/>
      <c r="Q23" s="1"/>
      <c r="R23" s="1"/>
      <c r="S23" s="1"/>
    </row>
    <row r="24" spans="1:19" ht="21.75" customHeight="1">
      <c r="A24" s="1"/>
      <c r="B24" s="9" t="s">
        <v>139</v>
      </c>
      <c r="C24" s="20">
        <v>1691</v>
      </c>
      <c r="D24" s="28" t="s">
        <v>16</v>
      </c>
      <c r="E24" s="20">
        <v>2919</v>
      </c>
      <c r="F24" s="28" t="s">
        <v>16</v>
      </c>
      <c r="G24" s="20">
        <v>-1228</v>
      </c>
      <c r="H24" s="28">
        <v>-42.1</v>
      </c>
      <c r="I24" s="1"/>
      <c r="J24" s="1"/>
      <c r="K24" s="1"/>
      <c r="L24" s="1"/>
      <c r="M24" s="1"/>
      <c r="N24" s="1"/>
      <c r="O24" s="1"/>
      <c r="P24" s="1"/>
      <c r="Q24" s="1"/>
      <c r="R24" s="1"/>
      <c r="S24" s="1"/>
    </row>
    <row r="25" spans="1:19" ht="21.75" customHeight="1">
      <c r="A25" s="1"/>
      <c r="B25" s="9" t="s">
        <v>140</v>
      </c>
      <c r="C25" s="20">
        <v>15238</v>
      </c>
      <c r="D25" s="28">
        <v>0.2</v>
      </c>
      <c r="E25" s="20">
        <v>11690</v>
      </c>
      <c r="F25" s="28">
        <v>0.2</v>
      </c>
      <c r="G25" s="20">
        <v>3548</v>
      </c>
      <c r="H25" s="28">
        <v>30.4</v>
      </c>
      <c r="I25" s="1"/>
      <c r="J25" s="1"/>
      <c r="K25" s="1"/>
      <c r="L25" s="1"/>
      <c r="M25" s="1"/>
      <c r="N25" s="1"/>
      <c r="O25" s="1"/>
      <c r="P25" s="1"/>
      <c r="Q25" s="1"/>
      <c r="R25" s="1"/>
      <c r="S25" s="1"/>
    </row>
    <row r="26" spans="1:19" ht="21.75" customHeight="1">
      <c r="A26" s="1"/>
      <c r="B26" s="9" t="s">
        <v>141</v>
      </c>
      <c r="C26" s="20">
        <v>44071</v>
      </c>
      <c r="D26" s="28">
        <v>0.6</v>
      </c>
      <c r="E26" s="20">
        <v>54098</v>
      </c>
      <c r="F26" s="28">
        <v>0.8</v>
      </c>
      <c r="G26" s="20">
        <v>-10027</v>
      </c>
      <c r="H26" s="28">
        <v>-18.5</v>
      </c>
      <c r="I26" s="1"/>
      <c r="J26" s="1"/>
      <c r="K26" s="1"/>
      <c r="L26" s="1"/>
      <c r="M26" s="1"/>
      <c r="N26" s="1"/>
      <c r="O26" s="1"/>
      <c r="P26" s="1"/>
      <c r="Q26" s="1"/>
      <c r="R26" s="1"/>
      <c r="S26" s="1"/>
    </row>
    <row r="27" spans="1:19" ht="21.75" customHeight="1">
      <c r="A27" s="1"/>
      <c r="B27" s="9" t="s">
        <v>142</v>
      </c>
      <c r="C27" s="20">
        <v>226399</v>
      </c>
      <c r="D27" s="28">
        <v>3.3</v>
      </c>
      <c r="E27" s="20">
        <v>244461</v>
      </c>
      <c r="F27" s="28">
        <v>3.8</v>
      </c>
      <c r="G27" s="20">
        <v>-18062</v>
      </c>
      <c r="H27" s="28">
        <v>-7.4</v>
      </c>
      <c r="I27" s="1"/>
      <c r="J27" s="1"/>
      <c r="K27" s="1"/>
      <c r="L27" s="1"/>
      <c r="M27" s="1"/>
      <c r="N27" s="1"/>
      <c r="O27" s="1"/>
      <c r="P27" s="1"/>
      <c r="Q27" s="1"/>
      <c r="R27" s="1"/>
      <c r="S27" s="1"/>
    </row>
    <row r="28" spans="1:19" ht="21.75" customHeight="1">
      <c r="A28" s="1"/>
      <c r="B28" s="9" t="s">
        <v>143</v>
      </c>
      <c r="C28" s="20">
        <v>243435</v>
      </c>
      <c r="D28" s="28">
        <v>3.6</v>
      </c>
      <c r="E28" s="20">
        <v>240737</v>
      </c>
      <c r="F28" s="28">
        <v>3.7</v>
      </c>
      <c r="G28" s="20">
        <v>2698</v>
      </c>
      <c r="H28" s="28">
        <v>1.1</v>
      </c>
      <c r="I28" s="1"/>
      <c r="J28" s="1"/>
      <c r="K28" s="1"/>
      <c r="L28" s="1"/>
      <c r="M28" s="1"/>
      <c r="N28" s="1"/>
      <c r="O28" s="1"/>
      <c r="P28" s="1"/>
      <c r="Q28" s="1"/>
      <c r="R28" s="1"/>
      <c r="S28" s="1"/>
    </row>
    <row r="29" spans="1:19" ht="21.75" customHeight="1">
      <c r="A29" s="1"/>
      <c r="B29" s="9" t="s">
        <v>144</v>
      </c>
      <c r="C29" s="20">
        <v>25266</v>
      </c>
      <c r="D29" s="28">
        <v>0.4</v>
      </c>
      <c r="E29" s="20">
        <v>23538</v>
      </c>
      <c r="F29" s="28">
        <v>0.4</v>
      </c>
      <c r="G29" s="20">
        <v>1728</v>
      </c>
      <c r="H29" s="28">
        <v>7.3</v>
      </c>
      <c r="I29" s="1"/>
      <c r="J29" s="1"/>
      <c r="K29" s="1"/>
      <c r="L29" s="1"/>
      <c r="M29" s="1"/>
      <c r="N29" s="1"/>
      <c r="O29" s="1"/>
      <c r="P29" s="1"/>
      <c r="Q29" s="1"/>
      <c r="R29" s="1"/>
      <c r="S29" s="1"/>
    </row>
    <row r="30" spans="1:19" ht="21.75" customHeight="1">
      <c r="A30" s="1"/>
      <c r="B30" s="9" t="s">
        <v>145</v>
      </c>
      <c r="C30" s="20">
        <v>166620</v>
      </c>
      <c r="D30" s="28">
        <v>2.5</v>
      </c>
      <c r="E30" s="20">
        <v>161863</v>
      </c>
      <c r="F30" s="28">
        <v>2.5</v>
      </c>
      <c r="G30" s="20">
        <v>4757</v>
      </c>
      <c r="H30" s="28">
        <v>2.9</v>
      </c>
      <c r="I30" s="1"/>
      <c r="J30" s="1"/>
      <c r="K30" s="1"/>
      <c r="L30" s="1"/>
      <c r="M30" s="1"/>
      <c r="N30" s="1"/>
      <c r="O30" s="1"/>
      <c r="P30" s="1"/>
      <c r="Q30" s="1"/>
      <c r="R30" s="1"/>
      <c r="S30" s="1"/>
    </row>
    <row r="31" spans="1:19" ht="21.75" customHeight="1">
      <c r="A31" s="1"/>
      <c r="B31" s="1"/>
      <c r="C31" s="1"/>
      <c r="D31" s="23"/>
      <c r="E31" s="1"/>
      <c r="F31" s="23"/>
      <c r="G31" s="1"/>
      <c r="H31" s="23"/>
      <c r="I31" s="1"/>
      <c r="J31" s="1"/>
      <c r="K31" s="1"/>
      <c r="L31" s="1"/>
      <c r="M31" s="1"/>
      <c r="N31" s="1"/>
      <c r="O31" s="1"/>
      <c r="P31" s="1"/>
      <c r="Q31" s="1"/>
      <c r="R31" s="1"/>
      <c r="S31" s="1"/>
    </row>
    <row r="32" spans="1:19" ht="21.75" customHeight="1">
      <c r="A32" s="1"/>
      <c r="B32" s="1"/>
      <c r="C32" s="31"/>
      <c r="D32" s="23"/>
      <c r="E32" s="31"/>
      <c r="F32" s="23"/>
      <c r="G32" s="31"/>
      <c r="H32" s="23"/>
      <c r="I32" s="1"/>
      <c r="J32" s="1"/>
      <c r="K32" s="1"/>
      <c r="L32" s="1"/>
      <c r="M32" s="1"/>
      <c r="N32" s="1"/>
      <c r="O32" s="1"/>
      <c r="P32" s="1"/>
      <c r="Q32" s="1"/>
      <c r="R32" s="1"/>
      <c r="S32" s="1"/>
    </row>
    <row r="33" spans="1:19" ht="21.75" customHeight="1">
      <c r="A33" s="1"/>
      <c r="B33" s="1"/>
      <c r="C33" s="1"/>
      <c r="D33" s="23"/>
      <c r="E33" s="1"/>
      <c r="F33" s="23"/>
      <c r="G33" s="1"/>
      <c r="H33" s="23"/>
      <c r="I33" s="1"/>
      <c r="J33" s="1"/>
      <c r="K33" s="1"/>
      <c r="L33" s="1"/>
      <c r="M33" s="1"/>
      <c r="N33" s="1"/>
      <c r="O33" s="1"/>
      <c r="P33" s="1"/>
      <c r="Q33" s="1"/>
      <c r="R33" s="1"/>
      <c r="S33" s="1"/>
    </row>
    <row r="34" spans="1:19" ht="21.75" customHeight="1">
      <c r="A34" s="1"/>
      <c r="B34" s="1"/>
      <c r="C34" s="1"/>
      <c r="D34" s="23"/>
      <c r="E34" s="1"/>
      <c r="F34" s="23"/>
      <c r="G34" s="1"/>
      <c r="H34" s="23"/>
      <c r="I34" s="1"/>
      <c r="J34" s="1"/>
      <c r="K34" s="1"/>
      <c r="L34" s="1"/>
      <c r="M34" s="1"/>
      <c r="N34" s="1"/>
      <c r="O34" s="1"/>
      <c r="P34" s="1"/>
      <c r="Q34" s="1"/>
      <c r="R34" s="1"/>
      <c r="S34" s="1"/>
    </row>
    <row r="35" spans="1:19" ht="21.75" customHeight="1">
      <c r="A35" s="1"/>
      <c r="B35" s="1"/>
      <c r="C35" s="1"/>
      <c r="D35" s="23"/>
      <c r="E35" s="1"/>
      <c r="F35" s="23"/>
      <c r="G35" s="1"/>
      <c r="H35" s="23"/>
      <c r="I35" s="1"/>
      <c r="J35" s="1"/>
      <c r="K35" s="1"/>
      <c r="L35" s="1"/>
      <c r="M35" s="1"/>
      <c r="N35" s="1"/>
      <c r="O35" s="1"/>
      <c r="P35" s="1"/>
      <c r="Q35" s="1"/>
      <c r="R35" s="1"/>
      <c r="S35" s="1"/>
    </row>
    <row r="36" spans="1:19" ht="21.75" customHeight="1">
      <c r="A36" s="1"/>
      <c r="B36" s="1"/>
      <c r="C36" s="1"/>
      <c r="D36" s="23"/>
      <c r="E36" s="1"/>
      <c r="F36" s="23"/>
      <c r="G36" s="1"/>
      <c r="H36" s="23"/>
      <c r="I36" s="1"/>
      <c r="J36" s="1"/>
      <c r="K36" s="1"/>
      <c r="L36" s="1"/>
      <c r="M36" s="1"/>
      <c r="N36" s="1"/>
      <c r="O36" s="1"/>
      <c r="P36" s="1"/>
      <c r="Q36" s="1"/>
      <c r="R36" s="1"/>
      <c r="S36" s="1"/>
    </row>
    <row r="37" spans="1:19" ht="21.75" customHeight="1">
      <c r="A37" s="1"/>
      <c r="B37" s="1"/>
      <c r="C37" s="1"/>
      <c r="D37" s="23"/>
      <c r="E37" s="1"/>
      <c r="F37" s="23"/>
      <c r="G37" s="1"/>
      <c r="H37" s="23"/>
      <c r="I37" s="1"/>
      <c r="J37" s="1"/>
      <c r="K37" s="1"/>
      <c r="L37" s="1"/>
      <c r="M37" s="1"/>
      <c r="N37" s="1"/>
      <c r="O37" s="1"/>
      <c r="P37" s="1"/>
      <c r="Q37" s="1"/>
      <c r="R37" s="1"/>
      <c r="S37" s="1"/>
    </row>
    <row r="38" spans="1:19" ht="21.75" customHeight="1">
      <c r="A38" s="1"/>
      <c r="B38" s="1"/>
      <c r="C38" s="1"/>
      <c r="D38" s="23"/>
      <c r="E38" s="1"/>
      <c r="F38" s="23"/>
      <c r="G38" s="1"/>
      <c r="H38" s="23"/>
      <c r="I38" s="1"/>
      <c r="J38" s="1"/>
      <c r="K38" s="1"/>
      <c r="L38" s="1"/>
      <c r="M38" s="1"/>
      <c r="N38" s="1"/>
      <c r="O38" s="1"/>
      <c r="P38" s="1"/>
      <c r="Q38" s="1"/>
      <c r="R38" s="1"/>
      <c r="S38" s="1"/>
    </row>
    <row r="39" spans="1:19" ht="21.75" customHeight="1">
      <c r="A39" s="1"/>
      <c r="B39" s="1"/>
      <c r="C39" s="1"/>
      <c r="D39" s="23"/>
      <c r="E39" s="1"/>
      <c r="F39" s="23"/>
      <c r="G39" s="1"/>
      <c r="H39" s="23"/>
      <c r="I39" s="1"/>
      <c r="J39" s="1"/>
      <c r="K39" s="1"/>
      <c r="L39" s="1"/>
      <c r="M39" s="1"/>
      <c r="N39" s="1"/>
      <c r="O39" s="1"/>
      <c r="P39" s="1"/>
      <c r="Q39" s="1"/>
      <c r="R39" s="1"/>
      <c r="S39" s="1"/>
    </row>
    <row r="40" spans="1:19" ht="21.75" customHeight="1">
      <c r="A40" s="1"/>
      <c r="B40" s="1"/>
      <c r="C40" s="1"/>
      <c r="D40" s="23"/>
      <c r="E40" s="1"/>
      <c r="F40" s="23"/>
      <c r="G40" s="1"/>
      <c r="H40" s="23"/>
      <c r="I40" s="1"/>
      <c r="J40" s="1"/>
      <c r="K40" s="1"/>
      <c r="L40" s="1"/>
      <c r="M40" s="1"/>
      <c r="N40" s="1"/>
      <c r="O40" s="1"/>
      <c r="P40" s="1"/>
      <c r="Q40" s="1"/>
      <c r="R40" s="1"/>
      <c r="S40" s="1"/>
    </row>
    <row r="41" spans="1:19" ht="21.75" customHeight="1">
      <c r="A41" s="1"/>
      <c r="B41" s="1"/>
      <c r="C41" s="1"/>
      <c r="D41" s="23"/>
      <c r="E41" s="1"/>
      <c r="F41" s="23"/>
      <c r="G41" s="1"/>
      <c r="H41" s="23"/>
      <c r="I41" s="1"/>
      <c r="J41" s="1"/>
      <c r="K41" s="1"/>
      <c r="L41" s="1"/>
      <c r="M41" s="1"/>
      <c r="N41" s="1"/>
      <c r="O41" s="1"/>
      <c r="P41" s="1"/>
      <c r="Q41" s="1"/>
      <c r="R41" s="1"/>
      <c r="S41" s="1"/>
    </row>
    <row r="42" spans="1:19" ht="21.75" customHeight="1">
      <c r="A42" s="1"/>
      <c r="B42" s="1"/>
      <c r="C42" s="1"/>
      <c r="D42" s="23"/>
      <c r="E42" s="1"/>
      <c r="F42" s="23"/>
      <c r="G42" s="1"/>
      <c r="H42" s="23"/>
      <c r="I42" s="1"/>
      <c r="J42" s="1"/>
      <c r="K42" s="1"/>
      <c r="L42" s="1"/>
      <c r="M42" s="1"/>
      <c r="N42" s="1"/>
      <c r="O42" s="1"/>
      <c r="P42" s="1"/>
      <c r="Q42" s="1"/>
      <c r="R42" s="1"/>
      <c r="S42" s="1"/>
    </row>
    <row r="43" spans="1:19" ht="21.75" customHeight="1">
      <c r="A43" s="1"/>
      <c r="B43" s="1"/>
      <c r="C43" s="1"/>
      <c r="D43" s="23"/>
      <c r="E43" s="1"/>
      <c r="F43" s="23"/>
      <c r="G43" s="1"/>
      <c r="H43" s="23"/>
      <c r="I43" s="1"/>
      <c r="J43" s="1"/>
      <c r="K43" s="1"/>
      <c r="L43" s="1"/>
      <c r="M43" s="1"/>
      <c r="N43" s="1"/>
      <c r="O43" s="1"/>
      <c r="P43" s="1"/>
      <c r="Q43" s="1"/>
      <c r="R43" s="1"/>
      <c r="S43" s="1"/>
    </row>
    <row r="44" spans="1:19" ht="21.75" customHeight="1">
      <c r="A44" s="1"/>
      <c r="B44" s="1"/>
      <c r="C44" s="1"/>
      <c r="D44" s="23"/>
      <c r="E44" s="1"/>
      <c r="F44" s="23"/>
      <c r="G44" s="1"/>
      <c r="H44" s="23"/>
      <c r="I44" s="1"/>
      <c r="J44" s="1"/>
      <c r="K44" s="1"/>
      <c r="L44" s="1"/>
      <c r="M44" s="1"/>
      <c r="N44" s="1"/>
      <c r="O44" s="1"/>
      <c r="P44" s="1"/>
      <c r="Q44" s="1"/>
      <c r="R44" s="1"/>
      <c r="S44" s="1"/>
    </row>
    <row r="45" spans="1:19" ht="21.75" customHeight="1">
      <c r="A45" s="1"/>
      <c r="B45" s="1"/>
      <c r="C45" s="1"/>
      <c r="D45" s="23"/>
      <c r="E45" s="1"/>
      <c r="F45" s="23"/>
      <c r="G45" s="1"/>
      <c r="H45" s="23"/>
      <c r="I45" s="1"/>
      <c r="J45" s="1"/>
      <c r="K45" s="1"/>
      <c r="L45" s="1"/>
      <c r="M45" s="1"/>
      <c r="N45" s="1"/>
      <c r="O45" s="1"/>
      <c r="P45" s="1"/>
      <c r="Q45" s="1"/>
      <c r="R45" s="1"/>
      <c r="S45" s="1"/>
    </row>
    <row r="46" spans="1:19" ht="21.75" customHeight="1">
      <c r="A46" s="1"/>
      <c r="B46" s="1"/>
      <c r="C46" s="1"/>
      <c r="D46" s="23"/>
      <c r="E46" s="1"/>
      <c r="F46" s="23"/>
      <c r="G46" s="1"/>
      <c r="H46" s="23"/>
      <c r="I46" s="1"/>
      <c r="J46" s="1"/>
      <c r="K46" s="1"/>
      <c r="L46" s="1"/>
      <c r="M46" s="1"/>
      <c r="N46" s="1"/>
      <c r="O46" s="1"/>
      <c r="P46" s="1"/>
      <c r="Q46" s="1"/>
      <c r="R46" s="1"/>
      <c r="S46" s="1"/>
    </row>
    <row r="47" spans="1:19" ht="21.75" customHeight="1">
      <c r="A47" s="1"/>
      <c r="B47" s="1"/>
      <c r="C47" s="1"/>
      <c r="D47" s="23"/>
      <c r="E47" s="1"/>
      <c r="F47" s="23"/>
      <c r="G47" s="1"/>
      <c r="H47" s="23"/>
      <c r="I47" s="1"/>
      <c r="J47" s="1"/>
      <c r="K47" s="1"/>
      <c r="L47" s="1"/>
      <c r="M47" s="1"/>
      <c r="N47" s="1"/>
      <c r="O47" s="1"/>
      <c r="P47" s="1"/>
      <c r="Q47" s="1"/>
      <c r="R47" s="1"/>
      <c r="S47" s="1"/>
    </row>
    <row r="48" spans="1:19" ht="21.75" customHeight="1">
      <c r="A48" s="1"/>
      <c r="B48" s="1"/>
      <c r="C48" s="1"/>
      <c r="D48" s="23"/>
      <c r="E48" s="1"/>
      <c r="F48" s="23"/>
      <c r="G48" s="1"/>
      <c r="H48" s="23"/>
      <c r="I48" s="1"/>
      <c r="J48" s="1"/>
      <c r="K48" s="1"/>
      <c r="L48" s="1"/>
      <c r="M48" s="1"/>
      <c r="N48" s="1"/>
      <c r="O48" s="1"/>
      <c r="P48" s="1"/>
      <c r="Q48" s="1"/>
      <c r="R48" s="1"/>
      <c r="S48" s="1"/>
    </row>
  </sheetData>
  <sheetProtection/>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9.xml><?xml version="1.0" encoding="utf-8"?>
<worksheet xmlns="http://schemas.openxmlformats.org/spreadsheetml/2006/main" xmlns:r="http://schemas.openxmlformats.org/officeDocument/2006/relationships">
  <dimension ref="A1:S46"/>
  <sheetViews>
    <sheetView zoomScalePageLayoutView="0" workbookViewId="0" topLeftCell="B1">
      <selection activeCell="B7" sqref="B7"/>
    </sheetView>
  </sheetViews>
  <sheetFormatPr defaultColWidth="9.00390625" defaultRowHeight="16.5"/>
  <cols>
    <col min="1" max="1" width="23.625" style="0" customWidth="1"/>
    <col min="2" max="2" width="26.625" style="0" customWidth="1"/>
    <col min="3" max="3" width="13.625" style="0" customWidth="1"/>
    <col min="4" max="4" width="7.625" style="29" customWidth="1"/>
    <col min="5" max="5" width="13.625" style="0" customWidth="1"/>
    <col min="6" max="6" width="7.625" style="29" customWidth="1"/>
    <col min="7" max="7" width="13.625" style="0" customWidth="1"/>
    <col min="8" max="8" width="8.625" style="29" customWidth="1"/>
    <col min="9" max="9" width="2.625" style="0" customWidth="1"/>
    <col min="10" max="19" width="13.625" style="0" customWidth="1"/>
  </cols>
  <sheetData>
    <row r="1" spans="1:19" ht="60" customHeight="1">
      <c r="A1" s="1"/>
      <c r="B1" s="1"/>
      <c r="C1" s="1"/>
      <c r="D1" s="23"/>
      <c r="E1" s="1"/>
      <c r="F1" s="23"/>
      <c r="G1" s="1"/>
      <c r="H1" s="23"/>
      <c r="I1" s="1"/>
      <c r="J1" s="1"/>
      <c r="K1" s="1"/>
      <c r="L1" s="1"/>
      <c r="M1" s="1"/>
      <c r="N1" s="1"/>
      <c r="O1" s="1"/>
      <c r="P1" s="1"/>
      <c r="Q1" s="1"/>
      <c r="R1" s="1"/>
      <c r="S1" s="1"/>
    </row>
    <row r="2" spans="1:19" ht="9.75" customHeight="1">
      <c r="A2" s="1"/>
      <c r="B2" s="1"/>
      <c r="C2" s="1"/>
      <c r="D2" s="23"/>
      <c r="E2" s="1"/>
      <c r="F2" s="23"/>
      <c r="G2" s="1"/>
      <c r="H2" s="23"/>
      <c r="I2" s="1"/>
      <c r="J2" s="1"/>
      <c r="K2" s="1"/>
      <c r="L2" s="1"/>
      <c r="M2" s="1"/>
      <c r="N2" s="1"/>
      <c r="O2" s="1"/>
      <c r="P2" s="1"/>
      <c r="Q2" s="1"/>
      <c r="R2" s="1"/>
      <c r="S2" s="1"/>
    </row>
    <row r="3" spans="1:19" ht="25.5" customHeight="1">
      <c r="A3" s="1"/>
      <c r="B3" s="2" t="s">
        <v>324</v>
      </c>
      <c r="C3" s="1"/>
      <c r="D3" s="23"/>
      <c r="E3" s="1"/>
      <c r="F3" s="23"/>
      <c r="G3" s="1"/>
      <c r="H3" s="23"/>
      <c r="I3" s="1"/>
      <c r="J3" s="1"/>
      <c r="K3" s="1"/>
      <c r="L3" s="1"/>
      <c r="M3" s="1"/>
      <c r="N3" s="1"/>
      <c r="O3" s="1"/>
      <c r="P3" s="1"/>
      <c r="Q3" s="1"/>
      <c r="R3" s="1"/>
      <c r="S3" s="1"/>
    </row>
    <row r="4" spans="1:19" ht="18" customHeight="1">
      <c r="A4" s="1"/>
      <c r="B4" s="1"/>
      <c r="C4" s="1"/>
      <c r="D4" s="23"/>
      <c r="E4" s="1"/>
      <c r="F4" s="23"/>
      <c r="G4" s="65" t="s">
        <v>2</v>
      </c>
      <c r="H4" s="65"/>
      <c r="I4" s="1"/>
      <c r="J4" s="1"/>
      <c r="K4" s="1"/>
      <c r="L4" s="1"/>
      <c r="M4" s="1"/>
      <c r="N4" s="1"/>
      <c r="O4" s="1"/>
      <c r="P4" s="1"/>
      <c r="Q4" s="1"/>
      <c r="R4" s="1"/>
      <c r="S4" s="1"/>
    </row>
    <row r="5" spans="1:19" ht="21.75" customHeight="1">
      <c r="A5" s="1"/>
      <c r="B5" s="66" t="s">
        <v>190</v>
      </c>
      <c r="C5" s="64" t="s">
        <v>3</v>
      </c>
      <c r="D5" s="64"/>
      <c r="E5" s="64" t="s">
        <v>4</v>
      </c>
      <c r="F5" s="64"/>
      <c r="G5" s="64" t="s">
        <v>5</v>
      </c>
      <c r="H5" s="64"/>
      <c r="I5" s="1"/>
      <c r="J5" s="1"/>
      <c r="K5" s="1"/>
      <c r="L5" s="1"/>
      <c r="M5" s="1"/>
      <c r="N5" s="1"/>
      <c r="O5" s="1"/>
      <c r="P5" s="1"/>
      <c r="Q5" s="1"/>
      <c r="R5" s="1"/>
      <c r="S5" s="1"/>
    </row>
    <row r="6" spans="1:19" ht="21.75" customHeight="1">
      <c r="A6" s="1"/>
      <c r="B6" s="66"/>
      <c r="C6" s="10" t="s">
        <v>7</v>
      </c>
      <c r="D6" s="24" t="s">
        <v>8</v>
      </c>
      <c r="E6" s="10" t="s">
        <v>7</v>
      </c>
      <c r="F6" s="24" t="s">
        <v>8</v>
      </c>
      <c r="G6" s="10" t="s">
        <v>7</v>
      </c>
      <c r="H6" s="24" t="s">
        <v>8</v>
      </c>
      <c r="I6" s="1"/>
      <c r="J6" s="1"/>
      <c r="K6" s="1"/>
      <c r="L6" s="1"/>
      <c r="M6" s="1"/>
      <c r="N6" s="1"/>
      <c r="O6" s="1"/>
      <c r="P6" s="1"/>
      <c r="Q6" s="1"/>
      <c r="R6" s="1"/>
      <c r="S6" s="1"/>
    </row>
    <row r="7" spans="1:19" ht="21.75" customHeight="1">
      <c r="A7" s="1"/>
      <c r="B7" s="9" t="s">
        <v>146</v>
      </c>
      <c r="C7" s="20">
        <v>72366</v>
      </c>
      <c r="D7" s="28">
        <v>1.1</v>
      </c>
      <c r="E7" s="20">
        <v>80319</v>
      </c>
      <c r="F7" s="28">
        <v>1.2</v>
      </c>
      <c r="G7" s="20">
        <v>-7953</v>
      </c>
      <c r="H7" s="28">
        <v>-9.9</v>
      </c>
      <c r="I7" s="1"/>
      <c r="J7" s="1"/>
      <c r="K7" s="1"/>
      <c r="L7" s="1"/>
      <c r="M7" s="1"/>
      <c r="N7" s="1"/>
      <c r="O7" s="1"/>
      <c r="P7" s="1"/>
      <c r="Q7" s="1"/>
      <c r="R7" s="1"/>
      <c r="S7" s="1"/>
    </row>
    <row r="8" spans="1:19" ht="21.75" customHeight="1">
      <c r="A8" s="1"/>
      <c r="B8" s="9" t="s">
        <v>147</v>
      </c>
      <c r="C8" s="20">
        <v>11914</v>
      </c>
      <c r="D8" s="28">
        <v>0.2</v>
      </c>
      <c r="E8" s="20">
        <v>17887</v>
      </c>
      <c r="F8" s="28">
        <v>0.3</v>
      </c>
      <c r="G8" s="20">
        <v>-5973</v>
      </c>
      <c r="H8" s="28">
        <v>-33.4</v>
      </c>
      <c r="I8" s="1"/>
      <c r="J8" s="1"/>
      <c r="K8" s="1"/>
      <c r="L8" s="1"/>
      <c r="M8" s="1"/>
      <c r="N8" s="1"/>
      <c r="O8" s="1"/>
      <c r="P8" s="1"/>
      <c r="Q8" s="1"/>
      <c r="R8" s="1"/>
      <c r="S8" s="1"/>
    </row>
    <row r="9" spans="1:19" ht="21.75" customHeight="1">
      <c r="A9" s="1"/>
      <c r="B9" s="9" t="s">
        <v>148</v>
      </c>
      <c r="C9" s="20">
        <v>21576</v>
      </c>
      <c r="D9" s="28">
        <v>0.3</v>
      </c>
      <c r="E9" s="20">
        <v>14504</v>
      </c>
      <c r="F9" s="28">
        <v>0.2</v>
      </c>
      <c r="G9" s="20">
        <v>7072</v>
      </c>
      <c r="H9" s="28">
        <v>48.8</v>
      </c>
      <c r="I9" s="1"/>
      <c r="J9" s="1"/>
      <c r="K9" s="1"/>
      <c r="L9" s="1"/>
      <c r="M9" s="1"/>
      <c r="N9" s="1"/>
      <c r="O9" s="1"/>
      <c r="P9" s="1"/>
      <c r="Q9" s="1"/>
      <c r="R9" s="1"/>
      <c r="S9" s="1"/>
    </row>
    <row r="10" spans="1:19" ht="21.75" customHeight="1">
      <c r="A10" s="1"/>
      <c r="B10" s="9" t="s">
        <v>149</v>
      </c>
      <c r="C10" s="20">
        <v>316170</v>
      </c>
      <c r="D10" s="28">
        <v>4.7</v>
      </c>
      <c r="E10" s="20">
        <v>336988</v>
      </c>
      <c r="F10" s="28">
        <v>5.2</v>
      </c>
      <c r="G10" s="20">
        <v>-20818</v>
      </c>
      <c r="H10" s="28">
        <v>-6.2</v>
      </c>
      <c r="I10" s="1"/>
      <c r="J10" s="1"/>
      <c r="K10" s="1"/>
      <c r="L10" s="1"/>
      <c r="M10" s="1"/>
      <c r="N10" s="1"/>
      <c r="O10" s="1"/>
      <c r="P10" s="1"/>
      <c r="Q10" s="1"/>
      <c r="R10" s="1"/>
      <c r="S10" s="1"/>
    </row>
    <row r="11" spans="1:19" ht="21.75" customHeight="1">
      <c r="A11" s="1"/>
      <c r="B11" s="9" t="s">
        <v>150</v>
      </c>
      <c r="C11" s="20">
        <v>30374</v>
      </c>
      <c r="D11" s="28">
        <v>0.4</v>
      </c>
      <c r="E11" s="20">
        <v>20468</v>
      </c>
      <c r="F11" s="28">
        <v>0.3</v>
      </c>
      <c r="G11" s="20">
        <v>9906</v>
      </c>
      <c r="H11" s="28">
        <v>48.4</v>
      </c>
      <c r="I11" s="1"/>
      <c r="J11" s="1"/>
      <c r="K11" s="1"/>
      <c r="L11" s="1"/>
      <c r="M11" s="1"/>
      <c r="N11" s="1"/>
      <c r="O11" s="1"/>
      <c r="P11" s="1"/>
      <c r="Q11" s="1"/>
      <c r="R11" s="1"/>
      <c r="S11" s="1"/>
    </row>
    <row r="12" spans="1:19" ht="21.75" customHeight="1">
      <c r="A12" s="1"/>
      <c r="B12" s="9" t="s">
        <v>151</v>
      </c>
      <c r="C12" s="20">
        <v>4863</v>
      </c>
      <c r="D12" s="28">
        <v>0.1</v>
      </c>
      <c r="E12" s="20">
        <v>3177</v>
      </c>
      <c r="F12" s="28">
        <v>0.1</v>
      </c>
      <c r="G12" s="20">
        <v>1686</v>
      </c>
      <c r="H12" s="28">
        <v>53.1</v>
      </c>
      <c r="I12" s="1"/>
      <c r="J12" s="1"/>
      <c r="K12" s="1"/>
      <c r="L12" s="1"/>
      <c r="M12" s="1"/>
      <c r="N12" s="1"/>
      <c r="O12" s="1"/>
      <c r="P12" s="1"/>
      <c r="Q12" s="1"/>
      <c r="R12" s="1"/>
      <c r="S12" s="1"/>
    </row>
    <row r="13" spans="1:19" ht="21.75" customHeight="1">
      <c r="A13" s="1"/>
      <c r="B13" s="9" t="s">
        <v>152</v>
      </c>
      <c r="C13" s="20">
        <v>6854</v>
      </c>
      <c r="D13" s="28">
        <v>0.1</v>
      </c>
      <c r="E13" s="20">
        <v>4632</v>
      </c>
      <c r="F13" s="28">
        <v>0.1</v>
      </c>
      <c r="G13" s="20">
        <v>2222</v>
      </c>
      <c r="H13" s="28">
        <v>48</v>
      </c>
      <c r="I13" s="1"/>
      <c r="J13" s="1"/>
      <c r="K13" s="1"/>
      <c r="L13" s="1"/>
      <c r="M13" s="1"/>
      <c r="N13" s="1"/>
      <c r="O13" s="1"/>
      <c r="P13" s="1"/>
      <c r="Q13" s="1"/>
      <c r="R13" s="1"/>
      <c r="S13" s="1"/>
    </row>
    <row r="14" spans="1:19" ht="21.75" customHeight="1">
      <c r="A14" s="1"/>
      <c r="B14" s="9" t="s">
        <v>153</v>
      </c>
      <c r="C14" s="20">
        <v>1446285</v>
      </c>
      <c r="D14" s="28">
        <v>21.4</v>
      </c>
      <c r="E14" s="20">
        <v>1391157</v>
      </c>
      <c r="F14" s="28">
        <v>21.4</v>
      </c>
      <c r="G14" s="20">
        <v>55128</v>
      </c>
      <c r="H14" s="28">
        <v>4</v>
      </c>
      <c r="I14" s="1"/>
      <c r="J14" s="1"/>
      <c r="K14" s="1"/>
      <c r="L14" s="1"/>
      <c r="M14" s="1"/>
      <c r="N14" s="1"/>
      <c r="O14" s="1"/>
      <c r="P14" s="1"/>
      <c r="Q14" s="1"/>
      <c r="R14" s="1"/>
      <c r="S14" s="1"/>
    </row>
    <row r="15" spans="1:19" ht="21.75" customHeight="1">
      <c r="A15" s="1"/>
      <c r="B15" s="9" t="s">
        <v>154</v>
      </c>
      <c r="C15" s="20">
        <v>186299</v>
      </c>
      <c r="D15" s="28">
        <v>2.8</v>
      </c>
      <c r="E15" s="20">
        <v>167580</v>
      </c>
      <c r="F15" s="28">
        <v>2.6</v>
      </c>
      <c r="G15" s="20">
        <v>18719</v>
      </c>
      <c r="H15" s="28">
        <v>11.2</v>
      </c>
      <c r="I15" s="1"/>
      <c r="J15" s="1"/>
      <c r="K15" s="1"/>
      <c r="L15" s="1"/>
      <c r="M15" s="1"/>
      <c r="N15" s="1"/>
      <c r="O15" s="1"/>
      <c r="P15" s="1"/>
      <c r="Q15" s="1"/>
      <c r="R15" s="1"/>
      <c r="S15" s="1"/>
    </row>
    <row r="16" spans="1:19" ht="21.75" customHeight="1">
      <c r="A16" s="1"/>
      <c r="B16" s="9" t="s">
        <v>155</v>
      </c>
      <c r="C16" s="20">
        <v>233996</v>
      </c>
      <c r="D16" s="28">
        <v>3.5</v>
      </c>
      <c r="E16" s="20">
        <v>238211</v>
      </c>
      <c r="F16" s="28">
        <v>3.7</v>
      </c>
      <c r="G16" s="20">
        <v>-4215</v>
      </c>
      <c r="H16" s="28">
        <v>-1.8</v>
      </c>
      <c r="I16" s="1"/>
      <c r="J16" s="1"/>
      <c r="K16" s="1"/>
      <c r="L16" s="1"/>
      <c r="M16" s="1"/>
      <c r="N16" s="1"/>
      <c r="O16" s="1"/>
      <c r="P16" s="1"/>
      <c r="Q16" s="1"/>
      <c r="R16" s="1"/>
      <c r="S16" s="1"/>
    </row>
    <row r="17" spans="1:19" ht="21.75" customHeight="1">
      <c r="A17" s="1"/>
      <c r="B17" s="9" t="s">
        <v>156</v>
      </c>
      <c r="C17" s="20">
        <v>1753</v>
      </c>
      <c r="D17" s="28" t="s">
        <v>16</v>
      </c>
      <c r="E17" s="20">
        <v>2689</v>
      </c>
      <c r="F17" s="28" t="s">
        <v>16</v>
      </c>
      <c r="G17" s="19">
        <v>-936</v>
      </c>
      <c r="H17" s="28">
        <v>-34.8</v>
      </c>
      <c r="I17" s="1"/>
      <c r="J17" s="1"/>
      <c r="K17" s="1"/>
      <c r="L17" s="1"/>
      <c r="M17" s="1"/>
      <c r="N17" s="1"/>
      <c r="O17" s="1"/>
      <c r="P17" s="1"/>
      <c r="Q17" s="1"/>
      <c r="R17" s="1"/>
      <c r="S17" s="1"/>
    </row>
    <row r="18" spans="1:19" ht="21.75" customHeight="1">
      <c r="A18" s="1"/>
      <c r="B18" s="9" t="s">
        <v>157</v>
      </c>
      <c r="C18" s="20">
        <v>12700</v>
      </c>
      <c r="D18" s="28">
        <v>0.2</v>
      </c>
      <c r="E18" s="20">
        <v>6321</v>
      </c>
      <c r="F18" s="28">
        <v>0.1</v>
      </c>
      <c r="G18" s="20">
        <v>6379</v>
      </c>
      <c r="H18" s="28">
        <v>100.9</v>
      </c>
      <c r="I18" s="1"/>
      <c r="J18" s="1"/>
      <c r="K18" s="1"/>
      <c r="L18" s="1"/>
      <c r="M18" s="1"/>
      <c r="N18" s="1"/>
      <c r="O18" s="1"/>
      <c r="P18" s="1"/>
      <c r="Q18" s="1"/>
      <c r="R18" s="1"/>
      <c r="S18" s="1"/>
    </row>
    <row r="19" spans="1:19" ht="21.75" customHeight="1">
      <c r="A19" s="1"/>
      <c r="B19" s="9" t="s">
        <v>158</v>
      </c>
      <c r="C19" s="20">
        <v>45167</v>
      </c>
      <c r="D19" s="28">
        <v>0.7</v>
      </c>
      <c r="E19" s="20">
        <v>49027</v>
      </c>
      <c r="F19" s="28">
        <v>0.8</v>
      </c>
      <c r="G19" s="20">
        <v>-3860</v>
      </c>
      <c r="H19" s="28">
        <v>-7.9</v>
      </c>
      <c r="I19" s="1"/>
      <c r="J19" s="1"/>
      <c r="K19" s="1"/>
      <c r="L19" s="1"/>
      <c r="M19" s="1"/>
      <c r="N19" s="1"/>
      <c r="O19" s="1"/>
      <c r="P19" s="1"/>
      <c r="Q19" s="1"/>
      <c r="R19" s="1"/>
      <c r="S19" s="1"/>
    </row>
    <row r="20" spans="1:19" ht="21.75" customHeight="1">
      <c r="A20" s="1"/>
      <c r="B20" s="9" t="s">
        <v>159</v>
      </c>
      <c r="C20" s="20">
        <v>6050</v>
      </c>
      <c r="D20" s="28">
        <v>0.1</v>
      </c>
      <c r="E20" s="20">
        <v>1493</v>
      </c>
      <c r="F20" s="28" t="s">
        <v>16</v>
      </c>
      <c r="G20" s="20">
        <v>4557</v>
      </c>
      <c r="H20" s="28">
        <v>305.2</v>
      </c>
      <c r="I20" s="1"/>
      <c r="J20" s="1"/>
      <c r="K20" s="1"/>
      <c r="L20" s="1"/>
      <c r="M20" s="1"/>
      <c r="N20" s="1"/>
      <c r="O20" s="1"/>
      <c r="P20" s="1"/>
      <c r="Q20" s="1"/>
      <c r="R20" s="1"/>
      <c r="S20" s="1"/>
    </row>
    <row r="21" spans="1:19" ht="21.75" customHeight="1">
      <c r="A21" s="1"/>
      <c r="B21" s="9" t="s">
        <v>160</v>
      </c>
      <c r="C21" s="19">
        <v>159</v>
      </c>
      <c r="D21" s="28" t="s">
        <v>16</v>
      </c>
      <c r="E21" s="20">
        <v>1506</v>
      </c>
      <c r="F21" s="28" t="s">
        <v>16</v>
      </c>
      <c r="G21" s="20">
        <v>-1347</v>
      </c>
      <c r="H21" s="28">
        <v>-89.4</v>
      </c>
      <c r="I21" s="1"/>
      <c r="J21" s="1"/>
      <c r="K21" s="1"/>
      <c r="L21" s="1"/>
      <c r="M21" s="1"/>
      <c r="N21" s="1"/>
      <c r="O21" s="1"/>
      <c r="P21" s="1"/>
      <c r="Q21" s="1"/>
      <c r="R21" s="1"/>
      <c r="S21" s="1"/>
    </row>
    <row r="22" spans="1:19" ht="21.75" customHeight="1">
      <c r="A22" s="1"/>
      <c r="B22" s="9" t="s">
        <v>161</v>
      </c>
      <c r="C22" s="20">
        <v>28910</v>
      </c>
      <c r="D22" s="28">
        <v>0.4</v>
      </c>
      <c r="E22" s="20">
        <v>30420</v>
      </c>
      <c r="F22" s="28">
        <v>0.5</v>
      </c>
      <c r="G22" s="20">
        <v>-1510</v>
      </c>
      <c r="H22" s="28">
        <v>-5</v>
      </c>
      <c r="I22" s="1"/>
      <c r="J22" s="1"/>
      <c r="K22" s="1"/>
      <c r="L22" s="1"/>
      <c r="M22" s="1"/>
      <c r="N22" s="1"/>
      <c r="O22" s="1"/>
      <c r="P22" s="1"/>
      <c r="Q22" s="1"/>
      <c r="R22" s="1"/>
      <c r="S22" s="1"/>
    </row>
    <row r="23" spans="1:19" ht="21.75" customHeight="1">
      <c r="A23" s="1"/>
      <c r="B23" s="9" t="s">
        <v>162</v>
      </c>
      <c r="C23" s="20">
        <v>36486</v>
      </c>
      <c r="D23" s="28">
        <v>0.5</v>
      </c>
      <c r="E23" s="20">
        <v>45308</v>
      </c>
      <c r="F23" s="28">
        <v>0.7</v>
      </c>
      <c r="G23" s="20">
        <v>-8822</v>
      </c>
      <c r="H23" s="28">
        <v>-19.5</v>
      </c>
      <c r="I23" s="1"/>
      <c r="J23" s="1"/>
      <c r="K23" s="1"/>
      <c r="L23" s="1"/>
      <c r="M23" s="1"/>
      <c r="N23" s="1"/>
      <c r="O23" s="1"/>
      <c r="P23" s="1"/>
      <c r="Q23" s="1"/>
      <c r="R23" s="1"/>
      <c r="S23" s="1"/>
    </row>
    <row r="24" spans="1:19" ht="21.75" customHeight="1">
      <c r="A24" s="1"/>
      <c r="B24" s="9" t="s">
        <v>163</v>
      </c>
      <c r="C24" s="19">
        <v>510</v>
      </c>
      <c r="D24" s="28" t="s">
        <v>16</v>
      </c>
      <c r="E24" s="19">
        <v>820</v>
      </c>
      <c r="F24" s="28" t="s">
        <v>16</v>
      </c>
      <c r="G24" s="19">
        <v>-310</v>
      </c>
      <c r="H24" s="28">
        <v>-37.8</v>
      </c>
      <c r="I24" s="1"/>
      <c r="J24" s="1"/>
      <c r="K24" s="1"/>
      <c r="L24" s="1"/>
      <c r="M24" s="1"/>
      <c r="N24" s="1"/>
      <c r="O24" s="1"/>
      <c r="P24" s="1"/>
      <c r="Q24" s="1"/>
      <c r="R24" s="1"/>
      <c r="S24" s="1"/>
    </row>
    <row r="25" spans="1:19" ht="21.75" customHeight="1">
      <c r="A25" s="1"/>
      <c r="B25" s="9" t="s">
        <v>164</v>
      </c>
      <c r="C25" s="20">
        <v>247163</v>
      </c>
      <c r="D25" s="28">
        <v>3.7</v>
      </c>
      <c r="E25" s="20">
        <v>223993</v>
      </c>
      <c r="F25" s="28">
        <v>3.4</v>
      </c>
      <c r="G25" s="20">
        <v>23170</v>
      </c>
      <c r="H25" s="28">
        <v>10.3</v>
      </c>
      <c r="I25" s="1"/>
      <c r="J25" s="1"/>
      <c r="K25" s="1"/>
      <c r="L25" s="1"/>
      <c r="M25" s="1"/>
      <c r="N25" s="1"/>
      <c r="O25" s="1"/>
      <c r="P25" s="1"/>
      <c r="Q25" s="1"/>
      <c r="R25" s="1"/>
      <c r="S25" s="1"/>
    </row>
    <row r="26" spans="1:19" ht="21.75" customHeight="1">
      <c r="A26" s="1"/>
      <c r="B26" s="9" t="s">
        <v>165</v>
      </c>
      <c r="C26" s="20">
        <v>83819</v>
      </c>
      <c r="D26" s="28">
        <v>1.2</v>
      </c>
      <c r="E26" s="20">
        <v>57008</v>
      </c>
      <c r="F26" s="28">
        <v>0.9</v>
      </c>
      <c r="G26" s="20">
        <v>26811</v>
      </c>
      <c r="H26" s="28">
        <v>47</v>
      </c>
      <c r="I26" s="1"/>
      <c r="J26" s="1"/>
      <c r="K26" s="1"/>
      <c r="L26" s="1"/>
      <c r="M26" s="1"/>
      <c r="N26" s="1"/>
      <c r="O26" s="1"/>
      <c r="P26" s="1"/>
      <c r="Q26" s="1"/>
      <c r="R26" s="1"/>
      <c r="S26" s="1"/>
    </row>
    <row r="27" spans="1:19" ht="21.75" customHeight="1">
      <c r="A27" s="1"/>
      <c r="B27" s="9" t="s">
        <v>166</v>
      </c>
      <c r="C27" s="20">
        <v>51710</v>
      </c>
      <c r="D27" s="28">
        <v>0.8</v>
      </c>
      <c r="E27" s="11" t="s">
        <v>16</v>
      </c>
      <c r="F27" s="28" t="s">
        <v>16</v>
      </c>
      <c r="G27" s="20">
        <v>51710</v>
      </c>
      <c r="H27" s="28" t="s">
        <v>16</v>
      </c>
      <c r="I27" s="1"/>
      <c r="J27" s="1"/>
      <c r="K27" s="1"/>
      <c r="L27" s="1"/>
      <c r="M27" s="1"/>
      <c r="N27" s="1"/>
      <c r="O27" s="1"/>
      <c r="P27" s="1"/>
      <c r="Q27" s="1"/>
      <c r="R27" s="1"/>
      <c r="S27" s="1"/>
    </row>
    <row r="28" spans="1:19" ht="21.75" customHeight="1">
      <c r="A28" s="1"/>
      <c r="B28" s="9" t="s">
        <v>167</v>
      </c>
      <c r="C28" s="20">
        <v>6754695</v>
      </c>
      <c r="D28" s="28">
        <v>100</v>
      </c>
      <c r="E28" s="20">
        <v>6494879</v>
      </c>
      <c r="F28" s="28">
        <v>100</v>
      </c>
      <c r="G28" s="20">
        <v>259816</v>
      </c>
      <c r="H28" s="28">
        <v>4</v>
      </c>
      <c r="I28" s="1"/>
      <c r="J28" s="1"/>
      <c r="K28" s="1"/>
      <c r="L28" s="1"/>
      <c r="M28" s="1"/>
      <c r="N28" s="1"/>
      <c r="O28" s="1"/>
      <c r="P28" s="1"/>
      <c r="Q28" s="1"/>
      <c r="R28" s="1"/>
      <c r="S28" s="1"/>
    </row>
    <row r="29" spans="1:19" ht="21.75" customHeight="1">
      <c r="A29" s="1"/>
      <c r="B29" s="1"/>
      <c r="C29" s="1"/>
      <c r="D29" s="23"/>
      <c r="E29" s="1"/>
      <c r="F29" s="23"/>
      <c r="G29" s="1"/>
      <c r="H29" s="23"/>
      <c r="I29" s="1"/>
      <c r="J29" s="1"/>
      <c r="K29" s="1"/>
      <c r="L29" s="1"/>
      <c r="M29" s="1"/>
      <c r="N29" s="1"/>
      <c r="O29" s="1"/>
      <c r="P29" s="1"/>
      <c r="Q29" s="1"/>
      <c r="R29" s="1"/>
      <c r="S29" s="1"/>
    </row>
    <row r="30" spans="1:19" ht="21.75" customHeight="1">
      <c r="A30" s="1"/>
      <c r="B30" s="1"/>
      <c r="C30" s="31"/>
      <c r="D30" s="23"/>
      <c r="E30" s="31"/>
      <c r="F30" s="23"/>
      <c r="G30" s="31"/>
      <c r="H30" s="23"/>
      <c r="I30" s="1"/>
      <c r="J30" s="1"/>
      <c r="K30" s="1"/>
      <c r="L30" s="1"/>
      <c r="M30" s="1"/>
      <c r="N30" s="1"/>
      <c r="O30" s="1"/>
      <c r="P30" s="1"/>
      <c r="Q30" s="1"/>
      <c r="R30" s="1"/>
      <c r="S30" s="1"/>
    </row>
    <row r="31" spans="1:19" ht="21.75" customHeight="1">
      <c r="A31" s="1"/>
      <c r="B31" s="1"/>
      <c r="C31" s="1"/>
      <c r="D31" s="23"/>
      <c r="E31" s="1"/>
      <c r="F31" s="23"/>
      <c r="G31" s="1"/>
      <c r="H31" s="23"/>
      <c r="I31" s="1"/>
      <c r="J31" s="1"/>
      <c r="K31" s="1"/>
      <c r="L31" s="1"/>
      <c r="M31" s="1"/>
      <c r="N31" s="1"/>
      <c r="O31" s="1"/>
      <c r="P31" s="1"/>
      <c r="Q31" s="1"/>
      <c r="R31" s="1"/>
      <c r="S31" s="1"/>
    </row>
    <row r="32" spans="1:19" ht="21.75" customHeight="1">
      <c r="A32" s="1"/>
      <c r="B32" s="1"/>
      <c r="C32" s="1"/>
      <c r="D32" s="23"/>
      <c r="E32" s="1"/>
      <c r="F32" s="23"/>
      <c r="G32" s="1"/>
      <c r="H32" s="23"/>
      <c r="I32" s="1"/>
      <c r="J32" s="1"/>
      <c r="K32" s="1"/>
      <c r="L32" s="1"/>
      <c r="M32" s="1"/>
      <c r="N32" s="1"/>
      <c r="O32" s="1"/>
      <c r="P32" s="1"/>
      <c r="Q32" s="1"/>
      <c r="R32" s="1"/>
      <c r="S32" s="1"/>
    </row>
    <row r="33" spans="1:19" ht="21.75" customHeight="1">
      <c r="A33" s="1"/>
      <c r="B33" s="1"/>
      <c r="C33" s="1"/>
      <c r="D33" s="23"/>
      <c r="E33" s="1"/>
      <c r="F33" s="23"/>
      <c r="G33" s="1"/>
      <c r="H33" s="23"/>
      <c r="I33" s="1"/>
      <c r="J33" s="1"/>
      <c r="K33" s="1"/>
      <c r="L33" s="1"/>
      <c r="M33" s="1"/>
      <c r="N33" s="1"/>
      <c r="O33" s="1"/>
      <c r="P33" s="1"/>
      <c r="Q33" s="1"/>
      <c r="R33" s="1"/>
      <c r="S33" s="1"/>
    </row>
    <row r="34" spans="1:19" ht="21.75" customHeight="1">
      <c r="A34" s="1"/>
      <c r="B34" s="1"/>
      <c r="C34" s="1"/>
      <c r="D34" s="23"/>
      <c r="E34" s="1"/>
      <c r="F34" s="23"/>
      <c r="G34" s="1"/>
      <c r="H34" s="23"/>
      <c r="I34" s="1"/>
      <c r="J34" s="1"/>
      <c r="K34" s="1"/>
      <c r="L34" s="1"/>
      <c r="M34" s="1"/>
      <c r="N34" s="1"/>
      <c r="O34" s="1"/>
      <c r="P34" s="1"/>
      <c r="Q34" s="1"/>
      <c r="R34" s="1"/>
      <c r="S34" s="1"/>
    </row>
    <row r="35" spans="1:19" ht="21.75" customHeight="1">
      <c r="A35" s="1"/>
      <c r="B35" s="1"/>
      <c r="C35" s="1"/>
      <c r="D35" s="23"/>
      <c r="E35" s="1"/>
      <c r="F35" s="23"/>
      <c r="G35" s="1"/>
      <c r="H35" s="23"/>
      <c r="I35" s="1"/>
      <c r="J35" s="1"/>
      <c r="K35" s="1"/>
      <c r="L35" s="1"/>
      <c r="M35" s="1"/>
      <c r="N35" s="1"/>
      <c r="O35" s="1"/>
      <c r="P35" s="1"/>
      <c r="Q35" s="1"/>
      <c r="R35" s="1"/>
      <c r="S35" s="1"/>
    </row>
    <row r="36" spans="1:19" ht="21.75" customHeight="1">
      <c r="A36" s="1"/>
      <c r="B36" s="1"/>
      <c r="C36" s="1"/>
      <c r="D36" s="23"/>
      <c r="E36" s="1"/>
      <c r="F36" s="23"/>
      <c r="G36" s="1"/>
      <c r="H36" s="23"/>
      <c r="I36" s="1"/>
      <c r="J36" s="1"/>
      <c r="K36" s="1"/>
      <c r="L36" s="1"/>
      <c r="M36" s="1"/>
      <c r="N36" s="1"/>
      <c r="O36" s="1"/>
      <c r="P36" s="1"/>
      <c r="Q36" s="1"/>
      <c r="R36" s="1"/>
      <c r="S36" s="1"/>
    </row>
    <row r="37" spans="1:19" ht="21.75" customHeight="1">
      <c r="A37" s="1"/>
      <c r="B37" s="1"/>
      <c r="C37" s="1"/>
      <c r="D37" s="23"/>
      <c r="E37" s="1"/>
      <c r="F37" s="23"/>
      <c r="G37" s="1"/>
      <c r="H37" s="23"/>
      <c r="I37" s="1"/>
      <c r="J37" s="1"/>
      <c r="K37" s="1"/>
      <c r="L37" s="1"/>
      <c r="M37" s="1"/>
      <c r="N37" s="1"/>
      <c r="O37" s="1"/>
      <c r="P37" s="1"/>
      <c r="Q37" s="1"/>
      <c r="R37" s="1"/>
      <c r="S37" s="1"/>
    </row>
    <row r="38" spans="1:19" ht="21.75" customHeight="1">
      <c r="A38" s="1"/>
      <c r="B38" s="1"/>
      <c r="C38" s="1"/>
      <c r="D38" s="23"/>
      <c r="E38" s="1"/>
      <c r="F38" s="23"/>
      <c r="G38" s="1"/>
      <c r="H38" s="23"/>
      <c r="I38" s="1"/>
      <c r="J38" s="1"/>
      <c r="K38" s="1"/>
      <c r="L38" s="1"/>
      <c r="M38" s="1"/>
      <c r="N38" s="1"/>
      <c r="O38" s="1"/>
      <c r="P38" s="1"/>
      <c r="Q38" s="1"/>
      <c r="R38" s="1"/>
      <c r="S38" s="1"/>
    </row>
    <row r="39" spans="1:19" ht="21.75" customHeight="1">
      <c r="A39" s="1"/>
      <c r="B39" s="1"/>
      <c r="C39" s="1"/>
      <c r="D39" s="23"/>
      <c r="E39" s="1"/>
      <c r="F39" s="23"/>
      <c r="G39" s="1"/>
      <c r="H39" s="23"/>
      <c r="I39" s="1"/>
      <c r="J39" s="1"/>
      <c r="K39" s="1"/>
      <c r="L39" s="1"/>
      <c r="M39" s="1"/>
      <c r="N39" s="1"/>
      <c r="O39" s="1"/>
      <c r="P39" s="1"/>
      <c r="Q39" s="1"/>
      <c r="R39" s="1"/>
      <c r="S39" s="1"/>
    </row>
    <row r="40" spans="1:19" ht="21.75" customHeight="1">
      <c r="A40" s="1"/>
      <c r="B40" s="1"/>
      <c r="C40" s="1"/>
      <c r="D40" s="23"/>
      <c r="E40" s="1"/>
      <c r="F40" s="23"/>
      <c r="G40" s="1"/>
      <c r="H40" s="23"/>
      <c r="I40" s="1"/>
      <c r="J40" s="1"/>
      <c r="K40" s="1"/>
      <c r="L40" s="1"/>
      <c r="M40" s="1"/>
      <c r="N40" s="1"/>
      <c r="O40" s="1"/>
      <c r="P40" s="1"/>
      <c r="Q40" s="1"/>
      <c r="R40" s="1"/>
      <c r="S40" s="1"/>
    </row>
    <row r="41" spans="1:19" ht="21.75" customHeight="1">
      <c r="A41" s="1"/>
      <c r="B41" s="1"/>
      <c r="C41" s="1"/>
      <c r="D41" s="23"/>
      <c r="E41" s="1"/>
      <c r="F41" s="23"/>
      <c r="G41" s="1"/>
      <c r="H41" s="23"/>
      <c r="I41" s="1"/>
      <c r="J41" s="1"/>
      <c r="K41" s="1"/>
      <c r="L41" s="1"/>
      <c r="M41" s="1"/>
      <c r="N41" s="1"/>
      <c r="O41" s="1"/>
      <c r="P41" s="1"/>
      <c r="Q41" s="1"/>
      <c r="R41" s="1"/>
      <c r="S41" s="1"/>
    </row>
    <row r="42" spans="1:19" ht="21.75" customHeight="1">
      <c r="A42" s="1"/>
      <c r="B42" s="1"/>
      <c r="C42" s="1"/>
      <c r="D42" s="23"/>
      <c r="E42" s="1"/>
      <c r="F42" s="23"/>
      <c r="G42" s="1"/>
      <c r="H42" s="23"/>
      <c r="I42" s="1"/>
      <c r="J42" s="1"/>
      <c r="K42" s="1"/>
      <c r="L42" s="1"/>
      <c r="M42" s="1"/>
      <c r="N42" s="1"/>
      <c r="O42" s="1"/>
      <c r="P42" s="1"/>
      <c r="Q42" s="1"/>
      <c r="R42" s="1"/>
      <c r="S42" s="1"/>
    </row>
    <row r="43" spans="1:19" ht="21.75" customHeight="1">
      <c r="A43" s="1"/>
      <c r="B43" s="1"/>
      <c r="C43" s="1"/>
      <c r="D43" s="23"/>
      <c r="E43" s="1"/>
      <c r="F43" s="23"/>
      <c r="G43" s="1"/>
      <c r="H43" s="23"/>
      <c r="I43" s="1"/>
      <c r="J43" s="1"/>
      <c r="K43" s="1"/>
      <c r="L43" s="1"/>
      <c r="M43" s="1"/>
      <c r="N43" s="1"/>
      <c r="O43" s="1"/>
      <c r="P43" s="1"/>
      <c r="Q43" s="1"/>
      <c r="R43" s="1"/>
      <c r="S43" s="1"/>
    </row>
    <row r="44" spans="1:19" ht="21.75" customHeight="1">
      <c r="A44" s="1"/>
      <c r="B44" s="1"/>
      <c r="C44" s="1"/>
      <c r="D44" s="23"/>
      <c r="E44" s="1"/>
      <c r="F44" s="23"/>
      <c r="G44" s="1"/>
      <c r="H44" s="23"/>
      <c r="I44" s="1"/>
      <c r="J44" s="1"/>
      <c r="K44" s="1"/>
      <c r="L44" s="1"/>
      <c r="M44" s="1"/>
      <c r="N44" s="1"/>
      <c r="O44" s="1"/>
      <c r="P44" s="1"/>
      <c r="Q44" s="1"/>
      <c r="R44" s="1"/>
      <c r="S44" s="1"/>
    </row>
    <row r="45" spans="1:19" ht="21.75" customHeight="1">
      <c r="A45" s="1"/>
      <c r="B45" s="1"/>
      <c r="C45" s="1"/>
      <c r="D45" s="23"/>
      <c r="E45" s="1"/>
      <c r="F45" s="23"/>
      <c r="G45" s="1"/>
      <c r="H45" s="23"/>
      <c r="I45" s="1"/>
      <c r="J45" s="1"/>
      <c r="K45" s="1"/>
      <c r="L45" s="1"/>
      <c r="M45" s="1"/>
      <c r="N45" s="1"/>
      <c r="O45" s="1"/>
      <c r="P45" s="1"/>
      <c r="Q45" s="1"/>
      <c r="R45" s="1"/>
      <c r="S45" s="1"/>
    </row>
    <row r="46" spans="1:19" ht="21.75" customHeight="1">
      <c r="A46" s="1"/>
      <c r="B46" s="1"/>
      <c r="C46" s="1"/>
      <c r="D46" s="23"/>
      <c r="E46" s="1"/>
      <c r="F46" s="23"/>
      <c r="G46" s="1"/>
      <c r="H46" s="23"/>
      <c r="I46" s="1"/>
      <c r="J46" s="1"/>
      <c r="K46" s="1"/>
      <c r="L46" s="1"/>
      <c r="M46" s="1"/>
      <c r="N46" s="1"/>
      <c r="O46" s="1"/>
      <c r="P46" s="1"/>
      <c r="Q46" s="1"/>
      <c r="R46" s="1"/>
      <c r="S46" s="1"/>
    </row>
  </sheetData>
  <sheetProtection/>
  <mergeCells count="5">
    <mergeCell ref="B5:B6"/>
    <mergeCell ref="G4:H4"/>
    <mergeCell ref="C5:D5"/>
    <mergeCell ref="E5:F5"/>
    <mergeCell ref="G5:H5"/>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S70"/>
  <sheetViews>
    <sheetView zoomScalePageLayoutView="0" workbookViewId="0" topLeftCell="A1">
      <selection activeCell="E13" sqref="E13"/>
    </sheetView>
  </sheetViews>
  <sheetFormatPr defaultColWidth="9.00390625" defaultRowHeight="16.5"/>
  <cols>
    <col min="1" max="1" width="6.625" style="0" customWidth="1"/>
    <col min="2" max="2" width="32.625" style="0" customWidth="1"/>
    <col min="3" max="4" width="18.625" style="0" customWidth="1"/>
    <col min="5" max="5" width="15.625" style="0" customWidth="1"/>
    <col min="6" max="6" width="9.625" style="29" customWidth="1"/>
    <col min="7" max="7" width="2.625" style="0" customWidth="1"/>
    <col min="8" max="19" width="18.625" style="0" customWidth="1"/>
  </cols>
  <sheetData>
    <row r="1" spans="1:19" ht="60" customHeight="1">
      <c r="A1" s="1"/>
      <c r="B1" s="1"/>
      <c r="C1" s="1"/>
      <c r="D1" s="1"/>
      <c r="E1" s="1"/>
      <c r="F1" s="23"/>
      <c r="G1" s="1"/>
      <c r="H1" s="1"/>
      <c r="I1" s="1"/>
      <c r="J1" s="1"/>
      <c r="K1" s="1"/>
      <c r="L1" s="1"/>
      <c r="M1" s="1"/>
      <c r="N1" s="1"/>
      <c r="O1" s="1"/>
      <c r="P1" s="1"/>
      <c r="Q1" s="1"/>
      <c r="R1" s="1"/>
      <c r="S1" s="1"/>
    </row>
    <row r="2" spans="1:19" ht="25.5" customHeight="1">
      <c r="A2" s="1"/>
      <c r="B2" s="2" t="s">
        <v>280</v>
      </c>
      <c r="C2" s="1"/>
      <c r="D2" s="1"/>
      <c r="E2" s="1"/>
      <c r="F2" s="23"/>
      <c r="G2" s="1"/>
      <c r="H2" s="1"/>
      <c r="I2" s="1"/>
      <c r="J2" s="1"/>
      <c r="K2" s="1"/>
      <c r="L2" s="1"/>
      <c r="M2" s="1"/>
      <c r="N2" s="1"/>
      <c r="O2" s="1"/>
      <c r="P2" s="1"/>
      <c r="Q2" s="1"/>
      <c r="R2" s="1"/>
      <c r="S2" s="1"/>
    </row>
    <row r="3" spans="1:19" ht="18" customHeight="1">
      <c r="A3" s="1"/>
      <c r="B3" s="1"/>
      <c r="C3" s="1"/>
      <c r="D3" s="1"/>
      <c r="E3" s="65" t="s">
        <v>2</v>
      </c>
      <c r="F3" s="65"/>
      <c r="G3" s="1"/>
      <c r="H3" s="1"/>
      <c r="I3" s="1"/>
      <c r="J3" s="1"/>
      <c r="K3" s="1"/>
      <c r="L3" s="1"/>
      <c r="M3" s="1"/>
      <c r="N3" s="1"/>
      <c r="O3" s="1"/>
      <c r="P3" s="1"/>
      <c r="Q3" s="1"/>
      <c r="R3" s="1"/>
      <c r="S3" s="1"/>
    </row>
    <row r="4" spans="1:19" ht="24" customHeight="1">
      <c r="A4" s="1"/>
      <c r="B4" s="66" t="s">
        <v>281</v>
      </c>
      <c r="C4" s="10" t="s">
        <v>3</v>
      </c>
      <c r="D4" s="10" t="s">
        <v>4</v>
      </c>
      <c r="E4" s="64" t="s">
        <v>5</v>
      </c>
      <c r="F4" s="64"/>
      <c r="G4" s="1"/>
      <c r="H4" s="1"/>
      <c r="I4" s="1"/>
      <c r="J4" s="1"/>
      <c r="K4" s="1"/>
      <c r="L4" s="1"/>
      <c r="M4" s="1"/>
      <c r="N4" s="1"/>
      <c r="O4" s="1"/>
      <c r="P4" s="1"/>
      <c r="Q4" s="1"/>
      <c r="R4" s="1"/>
      <c r="S4" s="1"/>
    </row>
    <row r="5" spans="1:19" ht="24" customHeight="1">
      <c r="A5" s="1"/>
      <c r="B5" s="66"/>
      <c r="C5" s="10" t="s">
        <v>7</v>
      </c>
      <c r="D5" s="10" t="s">
        <v>7</v>
      </c>
      <c r="E5" s="10" t="s">
        <v>282</v>
      </c>
      <c r="F5" s="24" t="s">
        <v>8</v>
      </c>
      <c r="G5" s="1"/>
      <c r="H5" s="1"/>
      <c r="I5" s="1"/>
      <c r="J5" s="1"/>
      <c r="K5" s="1"/>
      <c r="L5" s="1"/>
      <c r="M5" s="1"/>
      <c r="N5" s="1"/>
      <c r="O5" s="1"/>
      <c r="P5" s="1"/>
      <c r="Q5" s="1"/>
      <c r="R5" s="1"/>
      <c r="S5" s="1"/>
    </row>
    <row r="6" spans="1:19" ht="24" customHeight="1">
      <c r="A6" s="1"/>
      <c r="B6" s="9" t="s">
        <v>61</v>
      </c>
      <c r="C6" s="20">
        <v>6285203</v>
      </c>
      <c r="D6" s="20">
        <v>6189659</v>
      </c>
      <c r="E6" s="20">
        <v>95544</v>
      </c>
      <c r="F6" s="28">
        <v>1.5</v>
      </c>
      <c r="G6" s="1"/>
      <c r="H6" s="1"/>
      <c r="I6" s="1"/>
      <c r="J6" s="1"/>
      <c r="K6" s="1"/>
      <c r="L6" s="1"/>
      <c r="M6" s="1"/>
      <c r="N6" s="1"/>
      <c r="O6" s="1"/>
      <c r="P6" s="1"/>
      <c r="Q6" s="1"/>
      <c r="R6" s="1"/>
      <c r="S6" s="1"/>
    </row>
    <row r="7" spans="1:19" ht="24" customHeight="1">
      <c r="A7" s="1"/>
      <c r="B7" s="9" t="s">
        <v>62</v>
      </c>
      <c r="C7" s="20">
        <v>1078972</v>
      </c>
      <c r="D7" s="20">
        <v>1026089</v>
      </c>
      <c r="E7" s="20">
        <v>52883</v>
      </c>
      <c r="F7" s="28">
        <v>5.2</v>
      </c>
      <c r="G7" s="1"/>
      <c r="H7" s="1"/>
      <c r="I7" s="1"/>
      <c r="J7" s="1"/>
      <c r="K7" s="1"/>
      <c r="L7" s="1"/>
      <c r="M7" s="1"/>
      <c r="N7" s="1"/>
      <c r="O7" s="1"/>
      <c r="P7" s="1"/>
      <c r="Q7" s="1"/>
      <c r="R7" s="1"/>
      <c r="S7" s="1"/>
    </row>
    <row r="8" spans="1:19" ht="24" customHeight="1">
      <c r="A8" s="1"/>
      <c r="B8" s="9" t="s">
        <v>63</v>
      </c>
      <c r="C8" s="20">
        <v>332964</v>
      </c>
      <c r="D8" s="20">
        <v>348294</v>
      </c>
      <c r="E8" s="20">
        <v>-15330</v>
      </c>
      <c r="F8" s="28">
        <v>-4.4</v>
      </c>
      <c r="G8" s="1"/>
      <c r="H8" s="1"/>
      <c r="I8" s="1"/>
      <c r="J8" s="1"/>
      <c r="K8" s="1"/>
      <c r="L8" s="1"/>
      <c r="M8" s="1"/>
      <c r="N8" s="1"/>
      <c r="O8" s="1"/>
      <c r="P8" s="1"/>
      <c r="Q8" s="1"/>
      <c r="R8" s="1"/>
      <c r="S8" s="1"/>
    </row>
    <row r="9" spans="1:19" ht="24" customHeight="1">
      <c r="A9" s="1"/>
      <c r="B9" s="9" t="s">
        <v>64</v>
      </c>
      <c r="C9" s="20">
        <v>5831</v>
      </c>
      <c r="D9" s="20">
        <v>1362</v>
      </c>
      <c r="E9" s="20">
        <v>4469</v>
      </c>
      <c r="F9" s="28">
        <v>328.1</v>
      </c>
      <c r="G9" s="1"/>
      <c r="H9" s="1"/>
      <c r="I9" s="1"/>
      <c r="J9" s="1"/>
      <c r="K9" s="1"/>
      <c r="L9" s="1"/>
      <c r="M9" s="1"/>
      <c r="N9" s="1"/>
      <c r="O9" s="1"/>
      <c r="P9" s="1"/>
      <c r="Q9" s="1"/>
      <c r="R9" s="1"/>
      <c r="S9" s="1"/>
    </row>
    <row r="10" spans="1:19" ht="24" customHeight="1">
      <c r="A10" s="1"/>
      <c r="B10" s="9" t="s">
        <v>65</v>
      </c>
      <c r="C10" s="20">
        <v>6579024</v>
      </c>
      <c r="D10" s="20">
        <v>6450681</v>
      </c>
      <c r="E10" s="20">
        <v>128343</v>
      </c>
      <c r="F10" s="28">
        <v>2</v>
      </c>
      <c r="G10" s="1"/>
      <c r="H10" s="1"/>
      <c r="I10" s="1"/>
      <c r="J10" s="1"/>
      <c r="K10" s="1"/>
      <c r="L10" s="1"/>
      <c r="M10" s="1"/>
      <c r="N10" s="1"/>
      <c r="O10" s="1"/>
      <c r="P10" s="1"/>
      <c r="Q10" s="1"/>
      <c r="R10" s="1"/>
      <c r="S10" s="1"/>
    </row>
    <row r="11" spans="1:19" ht="24" customHeight="1">
      <c r="A11" s="1"/>
      <c r="B11" s="1"/>
      <c r="C11" s="1"/>
      <c r="D11" s="1"/>
      <c r="E11" s="1"/>
      <c r="F11" s="23"/>
      <c r="G11" s="1"/>
      <c r="H11" s="1"/>
      <c r="I11" s="1"/>
      <c r="J11" s="1"/>
      <c r="K11" s="1"/>
      <c r="L11" s="1"/>
      <c r="M11" s="1"/>
      <c r="N11" s="1"/>
      <c r="O11" s="1"/>
      <c r="P11" s="1"/>
      <c r="Q11" s="1"/>
      <c r="R11" s="1"/>
      <c r="S11" s="1"/>
    </row>
    <row r="12" spans="1:19" ht="24" customHeight="1">
      <c r="A12" s="1"/>
      <c r="B12" s="1"/>
      <c r="C12" s="1"/>
      <c r="D12" s="1"/>
      <c r="E12" s="1"/>
      <c r="F12" s="23"/>
      <c r="G12" s="1"/>
      <c r="H12" s="1"/>
      <c r="I12" s="1"/>
      <c r="J12" s="1"/>
      <c r="K12" s="1"/>
      <c r="L12" s="1"/>
      <c r="M12" s="1"/>
      <c r="N12" s="1"/>
      <c r="O12" s="1"/>
      <c r="P12" s="1"/>
      <c r="Q12" s="1"/>
      <c r="R12" s="1"/>
      <c r="S12" s="1"/>
    </row>
    <row r="13" spans="1:19" ht="24" customHeight="1">
      <c r="A13" s="1"/>
      <c r="B13" s="1"/>
      <c r="C13" s="1"/>
      <c r="D13" s="1"/>
      <c r="E13" s="1"/>
      <c r="F13" s="23"/>
      <c r="G13" s="1"/>
      <c r="H13" s="1"/>
      <c r="I13" s="1"/>
      <c r="J13" s="1"/>
      <c r="K13" s="1"/>
      <c r="L13" s="1"/>
      <c r="M13" s="1"/>
      <c r="N13" s="1"/>
      <c r="O13" s="1"/>
      <c r="P13" s="1"/>
      <c r="Q13" s="1"/>
      <c r="R13" s="1"/>
      <c r="S13" s="1"/>
    </row>
    <row r="14" spans="1:19" ht="24" customHeight="1">
      <c r="A14" s="1"/>
      <c r="B14" s="1"/>
      <c r="C14" s="1"/>
      <c r="D14" s="1"/>
      <c r="E14" s="1"/>
      <c r="F14" s="23"/>
      <c r="G14" s="1"/>
      <c r="H14" s="1"/>
      <c r="I14" s="1"/>
      <c r="J14" s="1"/>
      <c r="K14" s="1"/>
      <c r="L14" s="1"/>
      <c r="M14" s="1"/>
      <c r="N14" s="1"/>
      <c r="O14" s="1"/>
      <c r="P14" s="1"/>
      <c r="Q14" s="1"/>
      <c r="R14" s="1"/>
      <c r="S14" s="1"/>
    </row>
    <row r="15" spans="1:19" ht="24" customHeight="1">
      <c r="A15" s="1"/>
      <c r="B15" s="1"/>
      <c r="C15" s="1"/>
      <c r="D15" s="1"/>
      <c r="E15" s="1"/>
      <c r="F15" s="23"/>
      <c r="G15" s="1"/>
      <c r="H15" s="1"/>
      <c r="I15" s="1"/>
      <c r="J15" s="1"/>
      <c r="K15" s="1"/>
      <c r="L15" s="1"/>
      <c r="M15" s="1"/>
      <c r="N15" s="1"/>
      <c r="O15" s="1"/>
      <c r="P15" s="1"/>
      <c r="Q15" s="1"/>
      <c r="R15" s="1"/>
      <c r="S15" s="1"/>
    </row>
    <row r="16" spans="1:19" ht="24" customHeight="1">
      <c r="A16" s="1"/>
      <c r="B16" s="1"/>
      <c r="C16" s="1"/>
      <c r="D16" s="1"/>
      <c r="E16" s="1"/>
      <c r="F16" s="23"/>
      <c r="G16" s="1"/>
      <c r="H16" s="1"/>
      <c r="I16" s="1"/>
      <c r="J16" s="1"/>
      <c r="K16" s="1"/>
      <c r="L16" s="1"/>
      <c r="M16" s="1"/>
      <c r="N16" s="1"/>
      <c r="O16" s="1"/>
      <c r="P16" s="1"/>
      <c r="Q16" s="1"/>
      <c r="R16" s="1"/>
      <c r="S16" s="1"/>
    </row>
    <row r="17" spans="1:19" ht="24" customHeight="1">
      <c r="A17" s="1"/>
      <c r="B17" s="1"/>
      <c r="C17" s="1"/>
      <c r="D17" s="1"/>
      <c r="E17" s="1"/>
      <c r="F17" s="23"/>
      <c r="G17" s="1"/>
      <c r="H17" s="1"/>
      <c r="I17" s="1"/>
      <c r="J17" s="1"/>
      <c r="K17" s="1"/>
      <c r="L17" s="1"/>
      <c r="M17" s="1"/>
      <c r="N17" s="1"/>
      <c r="O17" s="1"/>
      <c r="P17" s="1"/>
      <c r="Q17" s="1"/>
      <c r="R17" s="1"/>
      <c r="S17" s="1"/>
    </row>
    <row r="18" spans="1:19" ht="24" customHeight="1">
      <c r="A18" s="1"/>
      <c r="B18" s="1"/>
      <c r="C18" s="1"/>
      <c r="D18" s="1"/>
      <c r="E18" s="1"/>
      <c r="F18" s="23"/>
      <c r="G18" s="1"/>
      <c r="H18" s="1"/>
      <c r="I18" s="1"/>
      <c r="J18" s="1"/>
      <c r="K18" s="1"/>
      <c r="L18" s="1"/>
      <c r="M18" s="1"/>
      <c r="N18" s="1"/>
      <c r="O18" s="1"/>
      <c r="P18" s="1"/>
      <c r="Q18" s="1"/>
      <c r="R18" s="1"/>
      <c r="S18" s="1"/>
    </row>
    <row r="19" spans="1:19" ht="24" customHeight="1">
      <c r="A19" s="1"/>
      <c r="B19" s="1"/>
      <c r="C19" s="1"/>
      <c r="D19" s="1"/>
      <c r="E19" s="1"/>
      <c r="F19" s="23"/>
      <c r="G19" s="1"/>
      <c r="H19" s="1"/>
      <c r="I19" s="1"/>
      <c r="J19" s="1"/>
      <c r="K19" s="1"/>
      <c r="L19" s="1"/>
      <c r="M19" s="1"/>
      <c r="N19" s="1"/>
      <c r="O19" s="1"/>
      <c r="P19" s="1"/>
      <c r="Q19" s="1"/>
      <c r="R19" s="1"/>
      <c r="S19" s="1"/>
    </row>
    <row r="20" spans="1:19" ht="24" customHeight="1">
      <c r="A20" s="1"/>
      <c r="B20" s="1"/>
      <c r="C20" s="1"/>
      <c r="D20" s="1"/>
      <c r="E20" s="1"/>
      <c r="F20" s="23"/>
      <c r="G20" s="1"/>
      <c r="H20" s="1"/>
      <c r="I20" s="1"/>
      <c r="J20" s="1"/>
      <c r="K20" s="1"/>
      <c r="L20" s="1"/>
      <c r="M20" s="1"/>
      <c r="N20" s="1"/>
      <c r="O20" s="1"/>
      <c r="P20" s="1"/>
      <c r="Q20" s="1"/>
      <c r="R20" s="1"/>
      <c r="S20" s="1"/>
    </row>
    <row r="21" spans="1:19" ht="24" customHeight="1">
      <c r="A21" s="1"/>
      <c r="B21" s="1"/>
      <c r="C21" s="1"/>
      <c r="D21" s="1"/>
      <c r="E21" s="1"/>
      <c r="F21" s="23"/>
      <c r="G21" s="1"/>
      <c r="H21" s="1"/>
      <c r="I21" s="1"/>
      <c r="J21" s="1"/>
      <c r="K21" s="1"/>
      <c r="L21" s="1"/>
      <c r="M21" s="1"/>
      <c r="N21" s="1"/>
      <c r="O21" s="1"/>
      <c r="P21" s="1"/>
      <c r="Q21" s="1"/>
      <c r="R21" s="1"/>
      <c r="S21" s="1"/>
    </row>
    <row r="22" spans="1:19" ht="24" customHeight="1">
      <c r="A22" s="1"/>
      <c r="B22" s="1"/>
      <c r="C22" s="1"/>
      <c r="D22" s="1"/>
      <c r="E22" s="1"/>
      <c r="F22" s="23"/>
      <c r="G22" s="1"/>
      <c r="H22" s="1"/>
      <c r="I22" s="1"/>
      <c r="J22" s="1"/>
      <c r="K22" s="1"/>
      <c r="L22" s="1"/>
      <c r="M22" s="1"/>
      <c r="N22" s="1"/>
      <c r="O22" s="1"/>
      <c r="P22" s="1"/>
      <c r="Q22" s="1"/>
      <c r="R22" s="1"/>
      <c r="S22" s="1"/>
    </row>
    <row r="23" spans="1:19" ht="24" customHeight="1">
      <c r="A23" s="1"/>
      <c r="B23" s="1"/>
      <c r="C23" s="1"/>
      <c r="D23" s="1"/>
      <c r="E23" s="1"/>
      <c r="F23" s="23"/>
      <c r="G23" s="1"/>
      <c r="H23" s="1"/>
      <c r="I23" s="1"/>
      <c r="J23" s="1"/>
      <c r="K23" s="1"/>
      <c r="L23" s="1"/>
      <c r="M23" s="1"/>
      <c r="N23" s="1"/>
      <c r="O23" s="1"/>
      <c r="P23" s="1"/>
      <c r="Q23" s="1"/>
      <c r="R23" s="1"/>
      <c r="S23" s="1"/>
    </row>
    <row r="24" spans="1:19" ht="24" customHeight="1">
      <c r="A24" s="1"/>
      <c r="B24" s="1"/>
      <c r="C24" s="1"/>
      <c r="D24" s="1"/>
      <c r="E24" s="1"/>
      <c r="F24" s="23"/>
      <c r="G24" s="1"/>
      <c r="H24" s="1"/>
      <c r="I24" s="1"/>
      <c r="J24" s="1"/>
      <c r="K24" s="1"/>
      <c r="L24" s="1"/>
      <c r="M24" s="1"/>
      <c r="N24" s="1"/>
      <c r="O24" s="1"/>
      <c r="P24" s="1"/>
      <c r="Q24" s="1"/>
      <c r="R24" s="1"/>
      <c r="S24" s="1"/>
    </row>
    <row r="25" spans="1:19" ht="24" customHeight="1">
      <c r="A25" s="1"/>
      <c r="B25" s="1"/>
      <c r="C25" s="1"/>
      <c r="D25" s="1"/>
      <c r="E25" s="1"/>
      <c r="F25" s="23"/>
      <c r="G25" s="1"/>
      <c r="H25" s="1"/>
      <c r="I25" s="1"/>
      <c r="J25" s="1"/>
      <c r="K25" s="1"/>
      <c r="L25" s="1"/>
      <c r="M25" s="1"/>
      <c r="N25" s="1"/>
      <c r="O25" s="1"/>
      <c r="P25" s="1"/>
      <c r="Q25" s="1"/>
      <c r="R25" s="1"/>
      <c r="S25" s="1"/>
    </row>
    <row r="26" spans="1:19" ht="24" customHeight="1">
      <c r="A26" s="1"/>
      <c r="B26" s="1"/>
      <c r="C26" s="1"/>
      <c r="D26" s="1"/>
      <c r="E26" s="1"/>
      <c r="F26" s="23"/>
      <c r="G26" s="1"/>
      <c r="H26" s="1"/>
      <c r="I26" s="1"/>
      <c r="J26" s="1"/>
      <c r="K26" s="1"/>
      <c r="L26" s="1"/>
      <c r="M26" s="1"/>
      <c r="N26" s="1"/>
      <c r="O26" s="1"/>
      <c r="P26" s="1"/>
      <c r="Q26" s="1"/>
      <c r="R26" s="1"/>
      <c r="S26" s="1"/>
    </row>
    <row r="27" spans="1:19" ht="24" customHeight="1">
      <c r="A27" s="1"/>
      <c r="B27" s="1"/>
      <c r="C27" s="1"/>
      <c r="D27" s="1"/>
      <c r="E27" s="1"/>
      <c r="F27" s="23"/>
      <c r="G27" s="1"/>
      <c r="H27" s="1"/>
      <c r="I27" s="1"/>
      <c r="J27" s="1"/>
      <c r="K27" s="1"/>
      <c r="L27" s="1"/>
      <c r="M27" s="1"/>
      <c r="N27" s="1"/>
      <c r="O27" s="1"/>
      <c r="P27" s="1"/>
      <c r="Q27" s="1"/>
      <c r="R27" s="1"/>
      <c r="S27" s="1"/>
    </row>
    <row r="28" spans="1:19" ht="24" customHeight="1">
      <c r="A28" s="1"/>
      <c r="B28" s="1"/>
      <c r="C28" s="1"/>
      <c r="D28" s="1"/>
      <c r="E28" s="1"/>
      <c r="F28" s="23"/>
      <c r="G28" s="1"/>
      <c r="H28" s="1"/>
      <c r="I28" s="1"/>
      <c r="J28" s="1"/>
      <c r="K28" s="1"/>
      <c r="L28" s="1"/>
      <c r="M28" s="1"/>
      <c r="N28" s="1"/>
      <c r="O28" s="1"/>
      <c r="P28" s="1"/>
      <c r="Q28" s="1"/>
      <c r="R28" s="1"/>
      <c r="S28" s="1"/>
    </row>
    <row r="29" spans="1:19" ht="24" customHeight="1">
      <c r="A29" s="1"/>
      <c r="B29" s="1"/>
      <c r="C29" s="1"/>
      <c r="D29" s="1"/>
      <c r="E29" s="1"/>
      <c r="F29" s="23"/>
      <c r="G29" s="1"/>
      <c r="H29" s="1"/>
      <c r="I29" s="1"/>
      <c r="J29" s="1"/>
      <c r="K29" s="1"/>
      <c r="L29" s="1"/>
      <c r="M29" s="1"/>
      <c r="N29" s="1"/>
      <c r="O29" s="1"/>
      <c r="P29" s="1"/>
      <c r="Q29" s="1"/>
      <c r="R29" s="1"/>
      <c r="S29" s="1"/>
    </row>
    <row r="30" spans="1:19" ht="24" customHeight="1">
      <c r="A30" s="1"/>
      <c r="B30" s="1"/>
      <c r="C30" s="1"/>
      <c r="D30" s="1"/>
      <c r="E30" s="1"/>
      <c r="F30" s="23"/>
      <c r="G30" s="1"/>
      <c r="H30" s="1"/>
      <c r="I30" s="1"/>
      <c r="J30" s="1"/>
      <c r="K30" s="1"/>
      <c r="L30" s="1"/>
      <c r="M30" s="1"/>
      <c r="N30" s="1"/>
      <c r="O30" s="1"/>
      <c r="P30" s="1"/>
      <c r="Q30" s="1"/>
      <c r="R30" s="1"/>
      <c r="S30" s="1"/>
    </row>
    <row r="31" spans="1:19" ht="24" customHeight="1">
      <c r="A31" s="1"/>
      <c r="B31" s="1"/>
      <c r="C31" s="1"/>
      <c r="D31" s="1"/>
      <c r="E31" s="1"/>
      <c r="F31" s="23"/>
      <c r="G31" s="1"/>
      <c r="H31" s="1"/>
      <c r="I31" s="1"/>
      <c r="J31" s="1"/>
      <c r="K31" s="1"/>
      <c r="L31" s="1"/>
      <c r="M31" s="1"/>
      <c r="N31" s="1"/>
      <c r="O31" s="1"/>
      <c r="P31" s="1"/>
      <c r="Q31" s="1"/>
      <c r="R31" s="1"/>
      <c r="S31" s="1"/>
    </row>
    <row r="32" spans="1:19" ht="24" customHeight="1">
      <c r="A32" s="1"/>
      <c r="B32" s="1"/>
      <c r="C32" s="1"/>
      <c r="D32" s="1"/>
      <c r="E32" s="1"/>
      <c r="F32" s="23"/>
      <c r="G32" s="1"/>
      <c r="H32" s="1"/>
      <c r="I32" s="1"/>
      <c r="J32" s="1"/>
      <c r="K32" s="1"/>
      <c r="L32" s="1"/>
      <c r="M32" s="1"/>
      <c r="N32" s="1"/>
      <c r="O32" s="1"/>
      <c r="P32" s="1"/>
      <c r="Q32" s="1"/>
      <c r="R32" s="1"/>
      <c r="S32" s="1"/>
    </row>
    <row r="33" spans="1:19" ht="24" customHeight="1">
      <c r="A33" s="1"/>
      <c r="B33" s="1"/>
      <c r="C33" s="1"/>
      <c r="D33" s="1"/>
      <c r="E33" s="1"/>
      <c r="F33" s="23"/>
      <c r="G33" s="1"/>
      <c r="H33" s="1"/>
      <c r="I33" s="1"/>
      <c r="J33" s="1"/>
      <c r="K33" s="1"/>
      <c r="L33" s="1"/>
      <c r="M33" s="1"/>
      <c r="N33" s="1"/>
      <c r="O33" s="1"/>
      <c r="P33" s="1"/>
      <c r="Q33" s="1"/>
      <c r="R33" s="1"/>
      <c r="S33" s="1"/>
    </row>
    <row r="34" spans="1:19" ht="24" customHeight="1">
      <c r="A34" s="1"/>
      <c r="B34" s="1"/>
      <c r="C34" s="1"/>
      <c r="D34" s="1"/>
      <c r="E34" s="1"/>
      <c r="F34" s="23"/>
      <c r="G34" s="1"/>
      <c r="H34" s="1"/>
      <c r="I34" s="1"/>
      <c r="J34" s="1"/>
      <c r="K34" s="1"/>
      <c r="L34" s="1"/>
      <c r="M34" s="1"/>
      <c r="N34" s="1"/>
      <c r="O34" s="1"/>
      <c r="P34" s="1"/>
      <c r="Q34" s="1"/>
      <c r="R34" s="1"/>
      <c r="S34" s="1"/>
    </row>
    <row r="35" spans="1:19" ht="24" customHeight="1">
      <c r="A35" s="1"/>
      <c r="B35" s="1"/>
      <c r="C35" s="1"/>
      <c r="D35" s="1"/>
      <c r="E35" s="1"/>
      <c r="F35" s="23"/>
      <c r="G35" s="1"/>
      <c r="H35" s="1"/>
      <c r="I35" s="1"/>
      <c r="J35" s="1"/>
      <c r="K35" s="1"/>
      <c r="L35" s="1"/>
      <c r="M35" s="1"/>
      <c r="N35" s="1"/>
      <c r="O35" s="1"/>
      <c r="P35" s="1"/>
      <c r="Q35" s="1"/>
      <c r="R35" s="1"/>
      <c r="S35" s="1"/>
    </row>
    <row r="36" spans="1:19" ht="24" customHeight="1">
      <c r="A36" s="1"/>
      <c r="B36" s="1"/>
      <c r="C36" s="1"/>
      <c r="D36" s="1"/>
      <c r="E36" s="1"/>
      <c r="F36" s="23"/>
      <c r="G36" s="1"/>
      <c r="H36" s="1"/>
      <c r="I36" s="1"/>
      <c r="J36" s="1"/>
      <c r="K36" s="1"/>
      <c r="L36" s="1"/>
      <c r="M36" s="1"/>
      <c r="N36" s="1"/>
      <c r="O36" s="1"/>
      <c r="P36" s="1"/>
      <c r="Q36" s="1"/>
      <c r="R36" s="1"/>
      <c r="S36" s="1"/>
    </row>
    <row r="37" spans="1:19" ht="24" customHeight="1">
      <c r="A37" s="1"/>
      <c r="B37" s="1"/>
      <c r="C37" s="1"/>
      <c r="D37" s="1"/>
      <c r="E37" s="1"/>
      <c r="F37" s="23"/>
      <c r="G37" s="1"/>
      <c r="H37" s="1"/>
      <c r="I37" s="1"/>
      <c r="J37" s="1"/>
      <c r="K37" s="1"/>
      <c r="L37" s="1"/>
      <c r="M37" s="1"/>
      <c r="N37" s="1"/>
      <c r="O37" s="1"/>
      <c r="P37" s="1"/>
      <c r="Q37" s="1"/>
      <c r="R37" s="1"/>
      <c r="S37" s="1"/>
    </row>
    <row r="38" spans="1:19" ht="24" customHeight="1">
      <c r="A38" s="1"/>
      <c r="B38" s="1"/>
      <c r="C38" s="1"/>
      <c r="D38" s="1"/>
      <c r="E38" s="1"/>
      <c r="F38" s="23"/>
      <c r="G38" s="1"/>
      <c r="H38" s="1"/>
      <c r="I38" s="1"/>
      <c r="J38" s="1"/>
      <c r="K38" s="1"/>
      <c r="L38" s="1"/>
      <c r="M38" s="1"/>
      <c r="N38" s="1"/>
      <c r="O38" s="1"/>
      <c r="P38" s="1"/>
      <c r="Q38" s="1"/>
      <c r="R38" s="1"/>
      <c r="S38" s="1"/>
    </row>
    <row r="39" spans="1:19" ht="24" customHeight="1">
      <c r="A39" s="1"/>
      <c r="B39" s="1"/>
      <c r="C39" s="1"/>
      <c r="D39" s="1"/>
      <c r="E39" s="1"/>
      <c r="F39" s="23"/>
      <c r="G39" s="1"/>
      <c r="H39" s="1"/>
      <c r="I39" s="1"/>
      <c r="J39" s="1"/>
      <c r="K39" s="1"/>
      <c r="L39" s="1"/>
      <c r="M39" s="1"/>
      <c r="N39" s="1"/>
      <c r="O39" s="1"/>
      <c r="P39" s="1"/>
      <c r="Q39" s="1"/>
      <c r="R39" s="1"/>
      <c r="S39" s="1"/>
    </row>
    <row r="40" spans="1:19" ht="24" customHeight="1">
      <c r="A40" s="1"/>
      <c r="B40" s="1"/>
      <c r="C40" s="1"/>
      <c r="D40" s="1"/>
      <c r="E40" s="1"/>
      <c r="F40" s="23"/>
      <c r="G40" s="1"/>
      <c r="H40" s="1"/>
      <c r="I40" s="1"/>
      <c r="J40" s="1"/>
      <c r="K40" s="1"/>
      <c r="L40" s="1"/>
      <c r="M40" s="1"/>
      <c r="N40" s="1"/>
      <c r="O40" s="1"/>
      <c r="P40" s="1"/>
      <c r="Q40" s="1"/>
      <c r="R40" s="1"/>
      <c r="S40" s="1"/>
    </row>
    <row r="41" spans="1:19" ht="24" customHeight="1">
      <c r="A41" s="1"/>
      <c r="B41" s="1"/>
      <c r="C41" s="1"/>
      <c r="D41" s="1"/>
      <c r="E41" s="1"/>
      <c r="F41" s="23"/>
      <c r="G41" s="1"/>
      <c r="H41" s="1"/>
      <c r="I41" s="1"/>
      <c r="J41" s="1"/>
      <c r="K41" s="1"/>
      <c r="L41" s="1"/>
      <c r="M41" s="1"/>
      <c r="N41" s="1"/>
      <c r="O41" s="1"/>
      <c r="P41" s="1"/>
      <c r="Q41" s="1"/>
      <c r="R41" s="1"/>
      <c r="S41" s="1"/>
    </row>
    <row r="42" spans="1:19" ht="24" customHeight="1">
      <c r="A42" s="1"/>
      <c r="B42" s="1"/>
      <c r="C42" s="1"/>
      <c r="D42" s="1"/>
      <c r="E42" s="1"/>
      <c r="F42" s="23"/>
      <c r="G42" s="1"/>
      <c r="H42" s="1"/>
      <c r="I42" s="1"/>
      <c r="J42" s="1"/>
      <c r="K42" s="1"/>
      <c r="L42" s="1"/>
      <c r="M42" s="1"/>
      <c r="N42" s="1"/>
      <c r="O42" s="1"/>
      <c r="P42" s="1"/>
      <c r="Q42" s="1"/>
      <c r="R42" s="1"/>
      <c r="S42" s="1"/>
    </row>
    <row r="43" spans="1:19" ht="24" customHeight="1">
      <c r="A43" s="1"/>
      <c r="B43" s="1"/>
      <c r="C43" s="1"/>
      <c r="D43" s="1"/>
      <c r="E43" s="1"/>
      <c r="F43" s="23"/>
      <c r="G43" s="1"/>
      <c r="H43" s="1"/>
      <c r="I43" s="1"/>
      <c r="J43" s="1"/>
      <c r="K43" s="1"/>
      <c r="L43" s="1"/>
      <c r="M43" s="1"/>
      <c r="N43" s="1"/>
      <c r="O43" s="1"/>
      <c r="P43" s="1"/>
      <c r="Q43" s="1"/>
      <c r="R43" s="1"/>
      <c r="S43" s="1"/>
    </row>
    <row r="44" spans="1:19" ht="24" customHeight="1">
      <c r="A44" s="1"/>
      <c r="B44" s="1"/>
      <c r="C44" s="1"/>
      <c r="D44" s="1"/>
      <c r="E44" s="1"/>
      <c r="F44" s="23"/>
      <c r="G44" s="1"/>
      <c r="H44" s="1"/>
      <c r="I44" s="1"/>
      <c r="J44" s="1"/>
      <c r="K44" s="1"/>
      <c r="L44" s="1"/>
      <c r="M44" s="1"/>
      <c r="N44" s="1"/>
      <c r="O44" s="1"/>
      <c r="P44" s="1"/>
      <c r="Q44" s="1"/>
      <c r="R44" s="1"/>
      <c r="S44" s="1"/>
    </row>
    <row r="45" spans="1:19" ht="24" customHeight="1">
      <c r="A45" s="1"/>
      <c r="B45" s="1"/>
      <c r="C45" s="1"/>
      <c r="D45" s="1"/>
      <c r="E45" s="1"/>
      <c r="F45" s="23"/>
      <c r="G45" s="1"/>
      <c r="H45" s="1"/>
      <c r="I45" s="1"/>
      <c r="J45" s="1"/>
      <c r="K45" s="1"/>
      <c r="L45" s="1"/>
      <c r="M45" s="1"/>
      <c r="N45" s="1"/>
      <c r="O45" s="1"/>
      <c r="P45" s="1"/>
      <c r="Q45" s="1"/>
      <c r="R45" s="1"/>
      <c r="S45" s="1"/>
    </row>
    <row r="46" spans="1:19" ht="24" customHeight="1">
      <c r="A46" s="1"/>
      <c r="B46" s="1"/>
      <c r="C46" s="1"/>
      <c r="D46" s="1"/>
      <c r="E46" s="1"/>
      <c r="F46" s="23"/>
      <c r="G46" s="1"/>
      <c r="H46" s="1"/>
      <c r="I46" s="1"/>
      <c r="J46" s="1"/>
      <c r="K46" s="1"/>
      <c r="L46" s="1"/>
      <c r="M46" s="1"/>
      <c r="N46" s="1"/>
      <c r="O46" s="1"/>
      <c r="P46" s="1"/>
      <c r="Q46" s="1"/>
      <c r="R46" s="1"/>
      <c r="S46" s="1"/>
    </row>
    <row r="47" spans="1:19" ht="24" customHeight="1">
      <c r="A47" s="1"/>
      <c r="B47" s="1"/>
      <c r="C47" s="1"/>
      <c r="D47" s="1"/>
      <c r="E47" s="1"/>
      <c r="F47" s="23"/>
      <c r="G47" s="1"/>
      <c r="H47" s="1"/>
      <c r="I47" s="1"/>
      <c r="J47" s="1"/>
      <c r="K47" s="1"/>
      <c r="L47" s="1"/>
      <c r="M47" s="1"/>
      <c r="N47" s="1"/>
      <c r="O47" s="1"/>
      <c r="P47" s="1"/>
      <c r="Q47" s="1"/>
      <c r="R47" s="1"/>
      <c r="S47" s="1"/>
    </row>
    <row r="48" spans="1:19" ht="24" customHeight="1">
      <c r="A48" s="1"/>
      <c r="B48" s="1"/>
      <c r="C48" s="1"/>
      <c r="D48" s="1"/>
      <c r="E48" s="1"/>
      <c r="F48" s="23"/>
      <c r="G48" s="1"/>
      <c r="H48" s="1"/>
      <c r="I48" s="1"/>
      <c r="J48" s="1"/>
      <c r="K48" s="1"/>
      <c r="L48" s="1"/>
      <c r="M48" s="1"/>
      <c r="N48" s="1"/>
      <c r="O48" s="1"/>
      <c r="P48" s="1"/>
      <c r="Q48" s="1"/>
      <c r="R48" s="1"/>
      <c r="S48" s="1"/>
    </row>
    <row r="49" spans="1:19" ht="24" customHeight="1">
      <c r="A49" s="1"/>
      <c r="B49" s="1"/>
      <c r="C49" s="1"/>
      <c r="D49" s="1"/>
      <c r="E49" s="1"/>
      <c r="F49" s="23"/>
      <c r="G49" s="1"/>
      <c r="H49" s="1"/>
      <c r="I49" s="1"/>
      <c r="J49" s="1"/>
      <c r="K49" s="1"/>
      <c r="L49" s="1"/>
      <c r="M49" s="1"/>
      <c r="N49" s="1"/>
      <c r="O49" s="1"/>
      <c r="P49" s="1"/>
      <c r="Q49" s="1"/>
      <c r="R49" s="1"/>
      <c r="S49" s="1"/>
    </row>
    <row r="50" spans="1:19" ht="24" customHeight="1">
      <c r="A50" s="1"/>
      <c r="B50" s="1"/>
      <c r="C50" s="1"/>
      <c r="D50" s="1"/>
      <c r="E50" s="1"/>
      <c r="F50" s="23"/>
      <c r="G50" s="1"/>
      <c r="H50" s="1"/>
      <c r="I50" s="1"/>
      <c r="J50" s="1"/>
      <c r="K50" s="1"/>
      <c r="L50" s="1"/>
      <c r="M50" s="1"/>
      <c r="N50" s="1"/>
      <c r="O50" s="1"/>
      <c r="P50" s="1"/>
      <c r="Q50" s="1"/>
      <c r="R50" s="1"/>
      <c r="S50" s="1"/>
    </row>
    <row r="51" spans="1:19" ht="24" customHeight="1">
      <c r="A51" s="1"/>
      <c r="B51" s="1"/>
      <c r="C51" s="1"/>
      <c r="D51" s="1"/>
      <c r="E51" s="1"/>
      <c r="F51" s="23"/>
      <c r="G51" s="1"/>
      <c r="H51" s="1"/>
      <c r="I51" s="1"/>
      <c r="J51" s="1"/>
      <c r="K51" s="1"/>
      <c r="L51" s="1"/>
      <c r="M51" s="1"/>
      <c r="N51" s="1"/>
      <c r="O51" s="1"/>
      <c r="P51" s="1"/>
      <c r="Q51" s="1"/>
      <c r="R51" s="1"/>
      <c r="S51" s="1"/>
    </row>
    <row r="52" spans="1:19" ht="24" customHeight="1">
      <c r="A52" s="1"/>
      <c r="B52" s="1"/>
      <c r="C52" s="1"/>
      <c r="D52" s="1"/>
      <c r="E52" s="1"/>
      <c r="F52" s="23"/>
      <c r="G52" s="1"/>
      <c r="H52" s="1"/>
      <c r="I52" s="1"/>
      <c r="J52" s="1"/>
      <c r="K52" s="1"/>
      <c r="L52" s="1"/>
      <c r="M52" s="1"/>
      <c r="N52" s="1"/>
      <c r="O52" s="1"/>
      <c r="P52" s="1"/>
      <c r="Q52" s="1"/>
      <c r="R52" s="1"/>
      <c r="S52" s="1"/>
    </row>
    <row r="53" spans="1:19" ht="24" customHeight="1">
      <c r="A53" s="1"/>
      <c r="B53" s="1"/>
      <c r="C53" s="1"/>
      <c r="D53" s="1"/>
      <c r="E53" s="1"/>
      <c r="F53" s="23"/>
      <c r="G53" s="1"/>
      <c r="H53" s="1"/>
      <c r="I53" s="1"/>
      <c r="J53" s="1"/>
      <c r="K53" s="1"/>
      <c r="L53" s="1"/>
      <c r="M53" s="1"/>
      <c r="N53" s="1"/>
      <c r="O53" s="1"/>
      <c r="P53" s="1"/>
      <c r="Q53" s="1"/>
      <c r="R53" s="1"/>
      <c r="S53" s="1"/>
    </row>
    <row r="54" spans="1:19" ht="24" customHeight="1">
      <c r="A54" s="1"/>
      <c r="B54" s="1"/>
      <c r="C54" s="1"/>
      <c r="D54" s="1"/>
      <c r="E54" s="1"/>
      <c r="F54" s="23"/>
      <c r="G54" s="1"/>
      <c r="H54" s="1"/>
      <c r="I54" s="1"/>
      <c r="J54" s="1"/>
      <c r="K54" s="1"/>
      <c r="L54" s="1"/>
      <c r="M54" s="1"/>
      <c r="N54" s="1"/>
      <c r="O54" s="1"/>
      <c r="P54" s="1"/>
      <c r="Q54" s="1"/>
      <c r="R54" s="1"/>
      <c r="S54" s="1"/>
    </row>
    <row r="55" spans="1:19" ht="24" customHeight="1">
      <c r="A55" s="1"/>
      <c r="B55" s="1"/>
      <c r="C55" s="1"/>
      <c r="D55" s="1"/>
      <c r="E55" s="1"/>
      <c r="F55" s="23"/>
      <c r="G55" s="1"/>
      <c r="H55" s="1"/>
      <c r="I55" s="1"/>
      <c r="J55" s="1"/>
      <c r="K55" s="1"/>
      <c r="L55" s="1"/>
      <c r="M55" s="1"/>
      <c r="N55" s="1"/>
      <c r="O55" s="1"/>
      <c r="P55" s="1"/>
      <c r="Q55" s="1"/>
      <c r="R55" s="1"/>
      <c r="S55" s="1"/>
    </row>
    <row r="56" spans="1:19" ht="24" customHeight="1">
      <c r="A56" s="1"/>
      <c r="B56" s="1"/>
      <c r="C56" s="1"/>
      <c r="D56" s="1"/>
      <c r="E56" s="1"/>
      <c r="F56" s="23"/>
      <c r="G56" s="1"/>
      <c r="H56" s="1"/>
      <c r="I56" s="1"/>
      <c r="J56" s="1"/>
      <c r="K56" s="1"/>
      <c r="L56" s="1"/>
      <c r="M56" s="1"/>
      <c r="N56" s="1"/>
      <c r="O56" s="1"/>
      <c r="P56" s="1"/>
      <c r="Q56" s="1"/>
      <c r="R56" s="1"/>
      <c r="S56" s="1"/>
    </row>
    <row r="57" spans="1:19" ht="24" customHeight="1">
      <c r="A57" s="1"/>
      <c r="B57" s="1"/>
      <c r="C57" s="1"/>
      <c r="D57" s="1"/>
      <c r="E57" s="1"/>
      <c r="F57" s="23"/>
      <c r="G57" s="1"/>
      <c r="H57" s="1"/>
      <c r="I57" s="1"/>
      <c r="J57" s="1"/>
      <c r="K57" s="1"/>
      <c r="L57" s="1"/>
      <c r="M57" s="1"/>
      <c r="N57" s="1"/>
      <c r="O57" s="1"/>
      <c r="P57" s="1"/>
      <c r="Q57" s="1"/>
      <c r="R57" s="1"/>
      <c r="S57" s="1"/>
    </row>
    <row r="58" spans="1:19" ht="24" customHeight="1">
      <c r="A58" s="1"/>
      <c r="B58" s="1"/>
      <c r="C58" s="1"/>
      <c r="D58" s="1"/>
      <c r="E58" s="1"/>
      <c r="F58" s="23"/>
      <c r="G58" s="1"/>
      <c r="H58" s="1"/>
      <c r="I58" s="1"/>
      <c r="J58" s="1"/>
      <c r="K58" s="1"/>
      <c r="L58" s="1"/>
      <c r="M58" s="1"/>
      <c r="N58" s="1"/>
      <c r="O58" s="1"/>
      <c r="P58" s="1"/>
      <c r="Q58" s="1"/>
      <c r="R58" s="1"/>
      <c r="S58" s="1"/>
    </row>
    <row r="59" spans="1:19" ht="24" customHeight="1">
      <c r="A59" s="1"/>
      <c r="B59" s="1"/>
      <c r="C59" s="1"/>
      <c r="D59" s="1"/>
      <c r="E59" s="1"/>
      <c r="F59" s="23"/>
      <c r="G59" s="1"/>
      <c r="H59" s="1"/>
      <c r="I59" s="1"/>
      <c r="J59" s="1"/>
      <c r="K59" s="1"/>
      <c r="L59" s="1"/>
      <c r="M59" s="1"/>
      <c r="N59" s="1"/>
      <c r="O59" s="1"/>
      <c r="P59" s="1"/>
      <c r="Q59" s="1"/>
      <c r="R59" s="1"/>
      <c r="S59" s="1"/>
    </row>
    <row r="60" spans="1:19" ht="24" customHeight="1">
      <c r="A60" s="1"/>
      <c r="B60" s="1"/>
      <c r="C60" s="1"/>
      <c r="D60" s="1"/>
      <c r="E60" s="1"/>
      <c r="F60" s="23"/>
      <c r="G60" s="1"/>
      <c r="H60" s="1"/>
      <c r="I60" s="1"/>
      <c r="J60" s="1"/>
      <c r="K60" s="1"/>
      <c r="L60" s="1"/>
      <c r="M60" s="1"/>
      <c r="N60" s="1"/>
      <c r="O60" s="1"/>
      <c r="P60" s="1"/>
      <c r="Q60" s="1"/>
      <c r="R60" s="1"/>
      <c r="S60" s="1"/>
    </row>
    <row r="61" spans="1:19" ht="24" customHeight="1">
      <c r="A61" s="1"/>
      <c r="B61" s="1"/>
      <c r="C61" s="1"/>
      <c r="D61" s="1"/>
      <c r="E61" s="1"/>
      <c r="F61" s="23"/>
      <c r="G61" s="1"/>
      <c r="H61" s="1"/>
      <c r="I61" s="1"/>
      <c r="J61" s="1"/>
      <c r="K61" s="1"/>
      <c r="L61" s="1"/>
      <c r="M61" s="1"/>
      <c r="N61" s="1"/>
      <c r="O61" s="1"/>
      <c r="P61" s="1"/>
      <c r="Q61" s="1"/>
      <c r="R61" s="1"/>
      <c r="S61" s="1"/>
    </row>
    <row r="62" spans="1:19" ht="24" customHeight="1">
      <c r="A62" s="1"/>
      <c r="B62" s="1"/>
      <c r="C62" s="1"/>
      <c r="D62" s="1"/>
      <c r="E62" s="1"/>
      <c r="F62" s="23"/>
      <c r="G62" s="1"/>
      <c r="H62" s="1"/>
      <c r="I62" s="1"/>
      <c r="J62" s="1"/>
      <c r="K62" s="1"/>
      <c r="L62" s="1"/>
      <c r="M62" s="1"/>
      <c r="N62" s="1"/>
      <c r="O62" s="1"/>
      <c r="P62" s="1"/>
      <c r="Q62" s="1"/>
      <c r="R62" s="1"/>
      <c r="S62" s="1"/>
    </row>
    <row r="63" spans="1:19" ht="24" customHeight="1">
      <c r="A63" s="1"/>
      <c r="B63" s="1"/>
      <c r="C63" s="1"/>
      <c r="D63" s="1"/>
      <c r="E63" s="1"/>
      <c r="F63" s="23"/>
      <c r="G63" s="1"/>
      <c r="H63" s="1"/>
      <c r="I63" s="1"/>
      <c r="J63" s="1"/>
      <c r="K63" s="1"/>
      <c r="L63" s="1"/>
      <c r="M63" s="1"/>
      <c r="N63" s="1"/>
      <c r="O63" s="1"/>
      <c r="P63" s="1"/>
      <c r="Q63" s="1"/>
      <c r="R63" s="1"/>
      <c r="S63" s="1"/>
    </row>
    <row r="64" spans="1:19" ht="24" customHeight="1">
      <c r="A64" s="1"/>
      <c r="B64" s="1"/>
      <c r="C64" s="1"/>
      <c r="D64" s="1"/>
      <c r="E64" s="1"/>
      <c r="F64" s="23"/>
      <c r="G64" s="1"/>
      <c r="H64" s="1"/>
      <c r="I64" s="1"/>
      <c r="J64" s="1"/>
      <c r="K64" s="1"/>
      <c r="L64" s="1"/>
      <c r="M64" s="1"/>
      <c r="N64" s="1"/>
      <c r="O64" s="1"/>
      <c r="P64" s="1"/>
      <c r="Q64" s="1"/>
      <c r="R64" s="1"/>
      <c r="S64" s="1"/>
    </row>
    <row r="65" spans="1:19" ht="24" customHeight="1">
      <c r="A65" s="1"/>
      <c r="B65" s="1"/>
      <c r="C65" s="1"/>
      <c r="D65" s="1"/>
      <c r="E65" s="1"/>
      <c r="F65" s="23"/>
      <c r="G65" s="1"/>
      <c r="H65" s="1"/>
      <c r="I65" s="1"/>
      <c r="J65" s="1"/>
      <c r="K65" s="1"/>
      <c r="L65" s="1"/>
      <c r="M65" s="1"/>
      <c r="N65" s="1"/>
      <c r="O65" s="1"/>
      <c r="P65" s="1"/>
      <c r="Q65" s="1"/>
      <c r="R65" s="1"/>
      <c r="S65" s="1"/>
    </row>
    <row r="66" spans="1:19" ht="24" customHeight="1">
      <c r="A66" s="1"/>
      <c r="B66" s="1"/>
      <c r="C66" s="1"/>
      <c r="D66" s="1"/>
      <c r="E66" s="1"/>
      <c r="F66" s="23"/>
      <c r="G66" s="1"/>
      <c r="H66" s="1"/>
      <c r="I66" s="1"/>
      <c r="J66" s="1"/>
      <c r="K66" s="1"/>
      <c r="L66" s="1"/>
      <c r="M66" s="1"/>
      <c r="N66" s="1"/>
      <c r="O66" s="1"/>
      <c r="P66" s="1"/>
      <c r="Q66" s="1"/>
      <c r="R66" s="1"/>
      <c r="S66" s="1"/>
    </row>
    <row r="67" spans="1:19" ht="24" customHeight="1">
      <c r="A67" s="1"/>
      <c r="B67" s="1"/>
      <c r="C67" s="1"/>
      <c r="D67" s="1"/>
      <c r="E67" s="1"/>
      <c r="F67" s="23"/>
      <c r="G67" s="1"/>
      <c r="H67" s="1"/>
      <c r="I67" s="1"/>
      <c r="J67" s="1"/>
      <c r="K67" s="1"/>
      <c r="L67" s="1"/>
      <c r="M67" s="1"/>
      <c r="N67" s="1"/>
      <c r="O67" s="1"/>
      <c r="P67" s="1"/>
      <c r="Q67" s="1"/>
      <c r="R67" s="1"/>
      <c r="S67" s="1"/>
    </row>
    <row r="68" spans="1:19" ht="24" customHeight="1">
      <c r="A68" s="1"/>
      <c r="B68" s="1"/>
      <c r="C68" s="1"/>
      <c r="D68" s="1"/>
      <c r="E68" s="1"/>
      <c r="F68" s="23"/>
      <c r="G68" s="1"/>
      <c r="H68" s="1"/>
      <c r="I68" s="1"/>
      <c r="J68" s="1"/>
      <c r="K68" s="1"/>
      <c r="L68" s="1"/>
      <c r="M68" s="1"/>
      <c r="N68" s="1"/>
      <c r="O68" s="1"/>
      <c r="P68" s="1"/>
      <c r="Q68" s="1"/>
      <c r="R68" s="1"/>
      <c r="S68" s="1"/>
    </row>
    <row r="69" spans="1:19" ht="24" customHeight="1">
      <c r="A69" s="1"/>
      <c r="B69" s="1"/>
      <c r="C69" s="1"/>
      <c r="D69" s="1"/>
      <c r="E69" s="1"/>
      <c r="F69" s="23"/>
      <c r="G69" s="1"/>
      <c r="H69" s="1"/>
      <c r="I69" s="1"/>
      <c r="J69" s="1"/>
      <c r="K69" s="1"/>
      <c r="L69" s="1"/>
      <c r="M69" s="1"/>
      <c r="N69" s="1"/>
      <c r="O69" s="1"/>
      <c r="P69" s="1"/>
      <c r="Q69" s="1"/>
      <c r="R69" s="1"/>
      <c r="S69" s="1"/>
    </row>
    <row r="70" spans="1:19" ht="24" customHeight="1">
      <c r="A70" s="1"/>
      <c r="B70" s="1"/>
      <c r="C70" s="1"/>
      <c r="D70" s="1"/>
      <c r="E70" s="1"/>
      <c r="F70" s="23"/>
      <c r="G70" s="1"/>
      <c r="H70" s="1"/>
      <c r="I70" s="1"/>
      <c r="J70" s="1"/>
      <c r="K70" s="1"/>
      <c r="L70" s="1"/>
      <c r="M70" s="1"/>
      <c r="N70" s="1"/>
      <c r="O70" s="1"/>
      <c r="P70" s="1"/>
      <c r="Q70" s="1"/>
      <c r="R70" s="1"/>
      <c r="S70" s="1"/>
    </row>
  </sheetData>
  <sheetProtection/>
  <mergeCells count="3">
    <mergeCell ref="E3:F3"/>
    <mergeCell ref="E4:F4"/>
    <mergeCell ref="B4:B5"/>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0.xml><?xml version="1.0" encoding="utf-8"?>
<worksheet xmlns="http://schemas.openxmlformats.org/spreadsheetml/2006/main" xmlns:r="http://schemas.openxmlformats.org/officeDocument/2006/relationships">
  <dimension ref="A1:S48"/>
  <sheetViews>
    <sheetView tabSelected="1" zoomScalePageLayoutView="0" workbookViewId="0" topLeftCell="A1">
      <selection activeCell="B6" sqref="B6"/>
    </sheetView>
  </sheetViews>
  <sheetFormatPr defaultColWidth="9.00390625" defaultRowHeight="16.5"/>
  <cols>
    <col min="1" max="1" width="23.625" style="0" customWidth="1"/>
    <col min="2" max="2" width="27.625" style="0" customWidth="1"/>
    <col min="3" max="3" width="13.625" style="0" customWidth="1"/>
    <col min="4" max="4" width="7.625" style="29" customWidth="1"/>
    <col min="5" max="5" width="13.625" style="0" customWidth="1"/>
    <col min="6" max="6" width="7.625" style="29" customWidth="1"/>
    <col min="7" max="7" width="13.625" style="0" customWidth="1"/>
    <col min="8" max="8" width="8.625" style="29" customWidth="1"/>
    <col min="9" max="9" width="2.625" style="0" customWidth="1"/>
    <col min="10" max="19" width="13.625" style="0" customWidth="1"/>
  </cols>
  <sheetData>
    <row r="1" spans="1:19" ht="60" customHeight="1">
      <c r="A1" s="1"/>
      <c r="B1" s="1"/>
      <c r="C1" s="1"/>
      <c r="D1" s="23"/>
      <c r="E1" s="1"/>
      <c r="F1" s="23"/>
      <c r="G1" s="1"/>
      <c r="H1" s="23"/>
      <c r="I1" s="1"/>
      <c r="J1" s="1"/>
      <c r="K1" s="1"/>
      <c r="L1" s="1"/>
      <c r="M1" s="1"/>
      <c r="N1" s="1"/>
      <c r="O1" s="1"/>
      <c r="P1" s="1"/>
      <c r="Q1" s="1"/>
      <c r="R1" s="1"/>
      <c r="S1" s="1"/>
    </row>
    <row r="2" spans="1:19" ht="21.75" customHeight="1">
      <c r="A2" s="1"/>
      <c r="B2" s="13" t="s">
        <v>388</v>
      </c>
      <c r="C2" s="1"/>
      <c r="D2" s="23"/>
      <c r="E2" s="1"/>
      <c r="F2" s="23"/>
      <c r="G2" s="1"/>
      <c r="H2" s="23"/>
      <c r="I2" s="1"/>
      <c r="J2" s="1"/>
      <c r="K2" s="1"/>
      <c r="L2" s="1"/>
      <c r="M2" s="1"/>
      <c r="N2" s="1"/>
      <c r="O2" s="1"/>
      <c r="P2" s="1"/>
      <c r="Q2" s="1"/>
      <c r="R2" s="1"/>
      <c r="S2" s="1"/>
    </row>
    <row r="3" spans="1:19" ht="21.75" customHeight="1">
      <c r="A3" s="1"/>
      <c r="B3" s="13" t="s">
        <v>389</v>
      </c>
      <c r="C3" s="1"/>
      <c r="D3" s="23"/>
      <c r="E3" s="1"/>
      <c r="F3" s="23"/>
      <c r="G3" s="1"/>
      <c r="H3" s="23"/>
      <c r="I3" s="1"/>
      <c r="J3" s="1"/>
      <c r="K3" s="1"/>
      <c r="L3" s="1"/>
      <c r="M3" s="1"/>
      <c r="N3" s="1"/>
      <c r="O3" s="1"/>
      <c r="P3" s="1"/>
      <c r="Q3" s="1"/>
      <c r="R3" s="1"/>
      <c r="S3" s="1"/>
    </row>
    <row r="4" spans="1:19" ht="21.75" customHeight="1">
      <c r="A4" s="1"/>
      <c r="B4" s="13" t="s">
        <v>390</v>
      </c>
      <c r="C4" s="1"/>
      <c r="D4" s="23"/>
      <c r="E4" s="1"/>
      <c r="F4" s="23"/>
      <c r="G4" s="1"/>
      <c r="H4" s="23"/>
      <c r="I4" s="1"/>
      <c r="J4" s="1"/>
      <c r="K4" s="1"/>
      <c r="L4" s="1"/>
      <c r="M4" s="1"/>
      <c r="N4" s="1"/>
      <c r="O4" s="1"/>
      <c r="P4" s="1"/>
      <c r="Q4" s="1"/>
      <c r="R4" s="1"/>
      <c r="S4" s="1"/>
    </row>
    <row r="5" spans="1:19" ht="21.75" customHeight="1">
      <c r="A5" s="1"/>
      <c r="B5" s="13" t="s">
        <v>444</v>
      </c>
      <c r="C5" s="1"/>
      <c r="D5" s="23"/>
      <c r="E5" s="1"/>
      <c r="F5" s="23"/>
      <c r="G5" s="1"/>
      <c r="H5" s="23"/>
      <c r="I5" s="1"/>
      <c r="J5" s="1"/>
      <c r="K5" s="1"/>
      <c r="L5" s="1"/>
      <c r="M5" s="1"/>
      <c r="N5" s="1"/>
      <c r="O5" s="1"/>
      <c r="P5" s="1"/>
      <c r="Q5" s="1"/>
      <c r="R5" s="1"/>
      <c r="S5" s="1"/>
    </row>
    <row r="6" spans="1:19" ht="21.75" customHeight="1">
      <c r="A6" s="1"/>
      <c r="B6" s="13" t="s">
        <v>391</v>
      </c>
      <c r="C6" s="1"/>
      <c r="D6" s="23"/>
      <c r="E6" s="1"/>
      <c r="F6" s="23"/>
      <c r="G6" s="1"/>
      <c r="H6" s="23"/>
      <c r="I6" s="1"/>
      <c r="J6" s="1"/>
      <c r="K6" s="1"/>
      <c r="L6" s="1"/>
      <c r="M6" s="1"/>
      <c r="N6" s="1"/>
      <c r="O6" s="1"/>
      <c r="P6" s="1"/>
      <c r="Q6" s="1"/>
      <c r="R6" s="1"/>
      <c r="S6" s="1"/>
    </row>
    <row r="7" spans="1:19" ht="9.75" customHeight="1">
      <c r="A7" s="1"/>
      <c r="B7" s="1"/>
      <c r="C7" s="1"/>
      <c r="D7" s="23"/>
      <c r="E7" s="1"/>
      <c r="F7" s="23"/>
      <c r="G7" s="1"/>
      <c r="H7" s="23"/>
      <c r="I7" s="1"/>
      <c r="J7" s="1"/>
      <c r="K7" s="1"/>
      <c r="L7" s="1"/>
      <c r="M7" s="1"/>
      <c r="N7" s="1"/>
      <c r="O7" s="1"/>
      <c r="P7" s="1"/>
      <c r="Q7" s="1"/>
      <c r="R7" s="1"/>
      <c r="S7" s="1"/>
    </row>
    <row r="8" spans="1:19" ht="25.5" customHeight="1">
      <c r="A8" s="1"/>
      <c r="B8" s="2" t="s">
        <v>347</v>
      </c>
      <c r="C8" s="1"/>
      <c r="D8" s="23"/>
      <c r="E8" s="1"/>
      <c r="F8" s="23"/>
      <c r="G8" s="1"/>
      <c r="H8" s="23"/>
      <c r="I8" s="1"/>
      <c r="J8" s="1"/>
      <c r="K8" s="1"/>
      <c r="L8" s="1"/>
      <c r="M8" s="1"/>
      <c r="N8" s="1"/>
      <c r="O8" s="1"/>
      <c r="P8" s="1"/>
      <c r="Q8" s="1"/>
      <c r="R8" s="1"/>
      <c r="S8" s="1"/>
    </row>
    <row r="9" spans="1:19" ht="18" customHeight="1">
      <c r="A9" s="1"/>
      <c r="B9" s="1"/>
      <c r="C9" s="1"/>
      <c r="D9" s="23"/>
      <c r="E9" s="1"/>
      <c r="F9" s="23"/>
      <c r="G9" s="65" t="s">
        <v>2</v>
      </c>
      <c r="H9" s="65"/>
      <c r="I9" s="1"/>
      <c r="J9" s="1"/>
      <c r="K9" s="1"/>
      <c r="L9" s="1"/>
      <c r="M9" s="1"/>
      <c r="N9" s="1"/>
      <c r="O9" s="1"/>
      <c r="P9" s="1"/>
      <c r="Q9" s="1"/>
      <c r="R9" s="1"/>
      <c r="S9" s="1"/>
    </row>
    <row r="10" spans="1:19" ht="21.75" customHeight="1">
      <c r="A10" s="1"/>
      <c r="B10" s="66" t="s">
        <v>190</v>
      </c>
      <c r="C10" s="64" t="s">
        <v>3</v>
      </c>
      <c r="D10" s="64"/>
      <c r="E10" s="64" t="s">
        <v>4</v>
      </c>
      <c r="F10" s="64"/>
      <c r="G10" s="64" t="s">
        <v>5</v>
      </c>
      <c r="H10" s="64"/>
      <c r="I10" s="1"/>
      <c r="J10" s="1"/>
      <c r="K10" s="1"/>
      <c r="L10" s="1"/>
      <c r="M10" s="1"/>
      <c r="N10" s="1"/>
      <c r="O10" s="1"/>
      <c r="P10" s="1"/>
      <c r="Q10" s="1"/>
      <c r="R10" s="1"/>
      <c r="S10" s="1"/>
    </row>
    <row r="11" spans="1:19" ht="21.75" customHeight="1">
      <c r="A11" s="1"/>
      <c r="B11" s="66"/>
      <c r="C11" s="10" t="s">
        <v>7</v>
      </c>
      <c r="D11" s="24" t="s">
        <v>8</v>
      </c>
      <c r="E11" s="10" t="s">
        <v>7</v>
      </c>
      <c r="F11" s="24" t="s">
        <v>8</v>
      </c>
      <c r="G11" s="10" t="s">
        <v>7</v>
      </c>
      <c r="H11" s="24" t="s">
        <v>8</v>
      </c>
      <c r="I11" s="1"/>
      <c r="J11" s="1"/>
      <c r="K11" s="1"/>
      <c r="L11" s="1"/>
      <c r="M11" s="1"/>
      <c r="N11" s="1"/>
      <c r="O11" s="1"/>
      <c r="P11" s="1"/>
      <c r="Q11" s="1"/>
      <c r="R11" s="1"/>
      <c r="S11" s="1"/>
    </row>
    <row r="12" spans="1:19" ht="21.75" customHeight="1">
      <c r="A12" s="1"/>
      <c r="B12" s="9" t="s">
        <v>126</v>
      </c>
      <c r="C12" s="19">
        <v>546</v>
      </c>
      <c r="D12" s="28" t="s">
        <v>16</v>
      </c>
      <c r="E12" s="19">
        <v>565</v>
      </c>
      <c r="F12" s="28" t="s">
        <v>16</v>
      </c>
      <c r="G12" s="19">
        <v>-19</v>
      </c>
      <c r="H12" s="28">
        <v>-3.4</v>
      </c>
      <c r="I12" s="1"/>
      <c r="J12" s="1"/>
      <c r="K12" s="1"/>
      <c r="L12" s="1"/>
      <c r="M12" s="1"/>
      <c r="N12" s="1"/>
      <c r="O12" s="1"/>
      <c r="P12" s="1"/>
      <c r="Q12" s="1"/>
      <c r="R12" s="1"/>
      <c r="S12" s="1"/>
    </row>
    <row r="13" spans="1:19" ht="21.75" customHeight="1">
      <c r="A13" s="1"/>
      <c r="B13" s="9" t="s">
        <v>381</v>
      </c>
      <c r="C13" s="20">
        <v>476155</v>
      </c>
      <c r="D13" s="28">
        <v>11.9</v>
      </c>
      <c r="E13" s="20">
        <v>442992</v>
      </c>
      <c r="F13" s="28">
        <v>12.9</v>
      </c>
      <c r="G13" s="20">
        <v>33163</v>
      </c>
      <c r="H13" s="28">
        <v>7.5</v>
      </c>
      <c r="I13" s="1"/>
      <c r="J13" s="1"/>
      <c r="K13" s="1"/>
      <c r="L13" s="1"/>
      <c r="M13" s="1"/>
      <c r="N13" s="1"/>
      <c r="O13" s="1"/>
      <c r="P13" s="1"/>
      <c r="Q13" s="1"/>
      <c r="R13" s="1"/>
      <c r="S13" s="1"/>
    </row>
    <row r="14" spans="1:19" ht="21.75" customHeight="1">
      <c r="A14" s="1"/>
      <c r="B14" s="9" t="s">
        <v>128</v>
      </c>
      <c r="C14" s="20">
        <v>140635</v>
      </c>
      <c r="D14" s="28">
        <v>3.5</v>
      </c>
      <c r="E14" s="20">
        <v>140727</v>
      </c>
      <c r="F14" s="28">
        <v>4.1</v>
      </c>
      <c r="G14" s="19">
        <v>-92</v>
      </c>
      <c r="H14" s="28">
        <v>-0.1</v>
      </c>
      <c r="I14" s="1"/>
      <c r="J14" s="1"/>
      <c r="K14" s="1"/>
      <c r="L14" s="1"/>
      <c r="M14" s="1"/>
      <c r="N14" s="1"/>
      <c r="O14" s="1"/>
      <c r="P14" s="1"/>
      <c r="Q14" s="1"/>
      <c r="R14" s="1"/>
      <c r="S14" s="1"/>
    </row>
    <row r="15" spans="1:19" ht="21.75" customHeight="1">
      <c r="A15" s="1"/>
      <c r="B15" s="9" t="s">
        <v>129</v>
      </c>
      <c r="C15" s="20">
        <v>12279</v>
      </c>
      <c r="D15" s="28">
        <v>0.3</v>
      </c>
      <c r="E15" s="20">
        <v>12456</v>
      </c>
      <c r="F15" s="28">
        <v>0.4</v>
      </c>
      <c r="G15" s="19">
        <v>-177</v>
      </c>
      <c r="H15" s="28">
        <v>-1.4</v>
      </c>
      <c r="I15" s="1"/>
      <c r="J15" s="1"/>
      <c r="K15" s="1"/>
      <c r="L15" s="1"/>
      <c r="M15" s="1"/>
      <c r="N15" s="1"/>
      <c r="O15" s="1"/>
      <c r="P15" s="1"/>
      <c r="Q15" s="1"/>
      <c r="R15" s="1"/>
      <c r="S15" s="1"/>
    </row>
    <row r="16" spans="1:19" ht="21.75" customHeight="1">
      <c r="A16" s="1"/>
      <c r="B16" s="9" t="s">
        <v>130</v>
      </c>
      <c r="C16" s="20">
        <v>81019</v>
      </c>
      <c r="D16" s="28">
        <v>2</v>
      </c>
      <c r="E16" s="20">
        <v>67462</v>
      </c>
      <c r="F16" s="28">
        <v>2</v>
      </c>
      <c r="G16" s="20">
        <v>13557</v>
      </c>
      <c r="H16" s="28">
        <v>20.1</v>
      </c>
      <c r="I16" s="1"/>
      <c r="J16" s="1"/>
      <c r="K16" s="1"/>
      <c r="L16" s="1"/>
      <c r="M16" s="1"/>
      <c r="N16" s="1"/>
      <c r="O16" s="1"/>
      <c r="P16" s="1"/>
      <c r="Q16" s="1"/>
      <c r="R16" s="1"/>
      <c r="S16" s="1"/>
    </row>
    <row r="17" spans="1:19" ht="21.75" customHeight="1">
      <c r="A17" s="1"/>
      <c r="B17" s="9" t="s">
        <v>131</v>
      </c>
      <c r="C17" s="20">
        <v>191654</v>
      </c>
      <c r="D17" s="28">
        <v>4.8</v>
      </c>
      <c r="E17" s="20">
        <v>176907</v>
      </c>
      <c r="F17" s="28">
        <v>5.2</v>
      </c>
      <c r="G17" s="20">
        <v>14747</v>
      </c>
      <c r="H17" s="28">
        <v>8.3</v>
      </c>
      <c r="I17" s="1"/>
      <c r="J17" s="1"/>
      <c r="K17" s="1"/>
      <c r="L17" s="1"/>
      <c r="M17" s="1"/>
      <c r="N17" s="1"/>
      <c r="O17" s="1"/>
      <c r="P17" s="1"/>
      <c r="Q17" s="1"/>
      <c r="R17" s="1"/>
      <c r="S17" s="1"/>
    </row>
    <row r="18" spans="1:19" ht="21.75" customHeight="1">
      <c r="A18" s="1"/>
      <c r="B18" s="9" t="s">
        <v>132</v>
      </c>
      <c r="C18" s="20">
        <v>138387</v>
      </c>
      <c r="D18" s="28">
        <v>3.5</v>
      </c>
      <c r="E18" s="20">
        <v>105503</v>
      </c>
      <c r="F18" s="28">
        <v>3.1</v>
      </c>
      <c r="G18" s="20">
        <v>32884</v>
      </c>
      <c r="H18" s="28">
        <v>31.2</v>
      </c>
      <c r="I18" s="1"/>
      <c r="J18" s="1"/>
      <c r="K18" s="1"/>
      <c r="L18" s="1"/>
      <c r="M18" s="1"/>
      <c r="N18" s="1"/>
      <c r="O18" s="1"/>
      <c r="P18" s="1"/>
      <c r="Q18" s="1"/>
      <c r="R18" s="1"/>
      <c r="S18" s="1"/>
    </row>
    <row r="19" spans="1:19" ht="21.75" customHeight="1">
      <c r="A19" s="1"/>
      <c r="B19" s="9" t="s">
        <v>392</v>
      </c>
      <c r="C19" s="20">
        <v>153163</v>
      </c>
      <c r="D19" s="28">
        <v>3.8</v>
      </c>
      <c r="E19" s="20">
        <v>138894</v>
      </c>
      <c r="F19" s="28">
        <v>4</v>
      </c>
      <c r="G19" s="20">
        <v>14269</v>
      </c>
      <c r="H19" s="28">
        <v>10.3</v>
      </c>
      <c r="I19" s="1"/>
      <c r="J19" s="1"/>
      <c r="K19" s="1"/>
      <c r="L19" s="1"/>
      <c r="M19" s="1"/>
      <c r="N19" s="1"/>
      <c r="O19" s="1"/>
      <c r="P19" s="1"/>
      <c r="Q19" s="1"/>
      <c r="R19" s="1"/>
      <c r="S19" s="1"/>
    </row>
    <row r="20" spans="1:19" ht="21.75" customHeight="1">
      <c r="A20" s="1"/>
      <c r="B20" s="9" t="s">
        <v>134</v>
      </c>
      <c r="C20" s="20">
        <v>110987</v>
      </c>
      <c r="D20" s="28">
        <v>2.8</v>
      </c>
      <c r="E20" s="20">
        <v>98618</v>
      </c>
      <c r="F20" s="28">
        <v>2.9</v>
      </c>
      <c r="G20" s="20">
        <v>12369</v>
      </c>
      <c r="H20" s="28">
        <v>12.5</v>
      </c>
      <c r="I20" s="1"/>
      <c r="J20" s="1"/>
      <c r="K20" s="1"/>
      <c r="L20" s="1"/>
      <c r="M20" s="1"/>
      <c r="N20" s="1"/>
      <c r="O20" s="1"/>
      <c r="P20" s="1"/>
      <c r="Q20" s="1"/>
      <c r="R20" s="1"/>
      <c r="S20" s="1"/>
    </row>
    <row r="21" spans="1:19" ht="21.75" customHeight="1">
      <c r="A21" s="1"/>
      <c r="B21" s="9" t="s">
        <v>135</v>
      </c>
      <c r="C21" s="20">
        <v>272976</v>
      </c>
      <c r="D21" s="28">
        <v>6.8</v>
      </c>
      <c r="E21" s="20">
        <v>217464</v>
      </c>
      <c r="F21" s="28">
        <v>6.3</v>
      </c>
      <c r="G21" s="20">
        <v>55512</v>
      </c>
      <c r="H21" s="28">
        <v>25.5</v>
      </c>
      <c r="I21" s="1"/>
      <c r="J21" s="1"/>
      <c r="K21" s="1"/>
      <c r="L21" s="1"/>
      <c r="M21" s="1"/>
      <c r="N21" s="1"/>
      <c r="O21" s="1"/>
      <c r="P21" s="1"/>
      <c r="Q21" s="1"/>
      <c r="R21" s="1"/>
      <c r="S21" s="1"/>
    </row>
    <row r="22" spans="1:19" ht="21.75" customHeight="1">
      <c r="A22" s="1"/>
      <c r="B22" s="9" t="s">
        <v>136</v>
      </c>
      <c r="C22" s="20">
        <v>212802</v>
      </c>
      <c r="D22" s="28">
        <v>5.3</v>
      </c>
      <c r="E22" s="20">
        <v>142964</v>
      </c>
      <c r="F22" s="28">
        <v>4.2</v>
      </c>
      <c r="G22" s="20">
        <v>69838</v>
      </c>
      <c r="H22" s="28">
        <v>48.9</v>
      </c>
      <c r="I22" s="1"/>
      <c r="J22" s="1"/>
      <c r="K22" s="1"/>
      <c r="L22" s="1"/>
      <c r="M22" s="1"/>
      <c r="N22" s="1"/>
      <c r="O22" s="1"/>
      <c r="P22" s="1"/>
      <c r="Q22" s="1"/>
      <c r="R22" s="1"/>
      <c r="S22" s="1"/>
    </row>
    <row r="23" spans="1:19" ht="21.75" customHeight="1">
      <c r="A23" s="1"/>
      <c r="B23" s="9" t="s">
        <v>137</v>
      </c>
      <c r="C23" s="20">
        <v>65398</v>
      </c>
      <c r="D23" s="28">
        <v>1.6</v>
      </c>
      <c r="E23" s="20">
        <v>7475</v>
      </c>
      <c r="F23" s="28">
        <v>0.2</v>
      </c>
      <c r="G23" s="20">
        <v>57923</v>
      </c>
      <c r="H23" s="28">
        <v>774.9</v>
      </c>
      <c r="I23" s="1"/>
      <c r="J23" s="1"/>
      <c r="K23" s="1"/>
      <c r="L23" s="1"/>
      <c r="M23" s="1"/>
      <c r="N23" s="1"/>
      <c r="O23" s="1"/>
      <c r="P23" s="1"/>
      <c r="Q23" s="1"/>
      <c r="R23" s="1"/>
      <c r="S23" s="1"/>
    </row>
    <row r="24" spans="1:19" ht="21.75" customHeight="1">
      <c r="A24" s="1"/>
      <c r="B24" s="9" t="s">
        <v>393</v>
      </c>
      <c r="C24" s="20">
        <v>153270</v>
      </c>
      <c r="D24" s="28">
        <v>3.8</v>
      </c>
      <c r="E24" s="20">
        <v>129184</v>
      </c>
      <c r="F24" s="28">
        <v>3.8</v>
      </c>
      <c r="G24" s="20">
        <v>24086</v>
      </c>
      <c r="H24" s="28">
        <v>18.6</v>
      </c>
      <c r="I24" s="1"/>
      <c r="J24" s="1"/>
      <c r="K24" s="1"/>
      <c r="L24" s="1"/>
      <c r="M24" s="1"/>
      <c r="N24" s="1"/>
      <c r="O24" s="1"/>
      <c r="P24" s="1"/>
      <c r="Q24" s="1"/>
      <c r="R24" s="1"/>
      <c r="S24" s="1"/>
    </row>
    <row r="25" spans="1:19" ht="21.75" customHeight="1">
      <c r="A25" s="1"/>
      <c r="B25" s="9" t="s">
        <v>139</v>
      </c>
      <c r="C25" s="20">
        <v>76373</v>
      </c>
      <c r="D25" s="28">
        <v>1.9</v>
      </c>
      <c r="E25" s="20">
        <v>70001</v>
      </c>
      <c r="F25" s="28">
        <v>2</v>
      </c>
      <c r="G25" s="20">
        <v>6372</v>
      </c>
      <c r="H25" s="28">
        <v>9.1</v>
      </c>
      <c r="I25" s="1"/>
      <c r="J25" s="1"/>
      <c r="K25" s="1"/>
      <c r="L25" s="1"/>
      <c r="M25" s="1"/>
      <c r="N25" s="1"/>
      <c r="O25" s="1"/>
      <c r="P25" s="1"/>
      <c r="Q25" s="1"/>
      <c r="R25" s="1"/>
      <c r="S25" s="1"/>
    </row>
    <row r="26" spans="1:19" ht="21.75" customHeight="1">
      <c r="A26" s="1"/>
      <c r="B26" s="9" t="s">
        <v>140</v>
      </c>
      <c r="C26" s="20">
        <v>37268</v>
      </c>
      <c r="D26" s="28">
        <v>0.9</v>
      </c>
      <c r="E26" s="20">
        <v>32184</v>
      </c>
      <c r="F26" s="28">
        <v>0.9</v>
      </c>
      <c r="G26" s="20">
        <v>5084</v>
      </c>
      <c r="H26" s="28">
        <v>15.8</v>
      </c>
      <c r="I26" s="1"/>
      <c r="J26" s="1"/>
      <c r="K26" s="1"/>
      <c r="L26" s="1"/>
      <c r="M26" s="1"/>
      <c r="N26" s="1"/>
      <c r="O26" s="1"/>
      <c r="P26" s="1"/>
      <c r="Q26" s="1"/>
      <c r="R26" s="1"/>
      <c r="S26" s="1"/>
    </row>
    <row r="27" spans="1:19" ht="21.75" customHeight="1">
      <c r="A27" s="1"/>
      <c r="B27" s="9" t="s">
        <v>141</v>
      </c>
      <c r="C27" s="20">
        <v>40072</v>
      </c>
      <c r="D27" s="28">
        <v>1</v>
      </c>
      <c r="E27" s="20">
        <v>24422</v>
      </c>
      <c r="F27" s="28">
        <v>0.7</v>
      </c>
      <c r="G27" s="20">
        <v>15650</v>
      </c>
      <c r="H27" s="28">
        <v>64.1</v>
      </c>
      <c r="I27" s="1"/>
      <c r="J27" s="1"/>
      <c r="K27" s="1"/>
      <c r="L27" s="1"/>
      <c r="M27" s="1"/>
      <c r="N27" s="1"/>
      <c r="O27" s="1"/>
      <c r="P27" s="1"/>
      <c r="Q27" s="1"/>
      <c r="R27" s="1"/>
      <c r="S27" s="1"/>
    </row>
    <row r="28" spans="1:19" ht="21.75" customHeight="1">
      <c r="A28" s="1"/>
      <c r="B28" s="9" t="s">
        <v>142</v>
      </c>
      <c r="C28" s="20">
        <v>86639</v>
      </c>
      <c r="D28" s="28">
        <v>2.2</v>
      </c>
      <c r="E28" s="20">
        <v>64035</v>
      </c>
      <c r="F28" s="28">
        <v>1.9</v>
      </c>
      <c r="G28" s="20">
        <v>22604</v>
      </c>
      <c r="H28" s="28">
        <v>35.3</v>
      </c>
      <c r="I28" s="1"/>
      <c r="J28" s="1"/>
      <c r="K28" s="1"/>
      <c r="L28" s="1"/>
      <c r="M28" s="1"/>
      <c r="N28" s="1"/>
      <c r="O28" s="1"/>
      <c r="P28" s="1"/>
      <c r="Q28" s="1"/>
      <c r="R28" s="1"/>
      <c r="S28" s="1"/>
    </row>
    <row r="29" spans="1:19" ht="21.75" customHeight="1">
      <c r="A29" s="1"/>
      <c r="B29" s="9" t="s">
        <v>143</v>
      </c>
      <c r="C29" s="20">
        <v>138035</v>
      </c>
      <c r="D29" s="28">
        <v>3.5</v>
      </c>
      <c r="E29" s="20">
        <v>124905</v>
      </c>
      <c r="F29" s="28">
        <v>3.6</v>
      </c>
      <c r="G29" s="20">
        <v>13130</v>
      </c>
      <c r="H29" s="28">
        <v>10.5</v>
      </c>
      <c r="I29" s="1"/>
      <c r="J29" s="1"/>
      <c r="K29" s="1"/>
      <c r="L29" s="1"/>
      <c r="M29" s="1"/>
      <c r="N29" s="1"/>
      <c r="O29" s="1"/>
      <c r="P29" s="1"/>
      <c r="Q29" s="1"/>
      <c r="R29" s="1"/>
      <c r="S29" s="1"/>
    </row>
    <row r="30" spans="1:19" ht="21.75" customHeight="1">
      <c r="A30" s="1"/>
      <c r="B30" s="9" t="s">
        <v>144</v>
      </c>
      <c r="C30" s="20">
        <v>12052</v>
      </c>
      <c r="D30" s="28">
        <v>0.3</v>
      </c>
      <c r="E30" s="20">
        <v>16434</v>
      </c>
      <c r="F30" s="28">
        <v>0.5</v>
      </c>
      <c r="G30" s="20">
        <v>-4382</v>
      </c>
      <c r="H30" s="28">
        <v>-26.7</v>
      </c>
      <c r="I30" s="1"/>
      <c r="J30" s="1"/>
      <c r="K30" s="1"/>
      <c r="L30" s="1"/>
      <c r="M30" s="1"/>
      <c r="N30" s="1"/>
      <c r="O30" s="1"/>
      <c r="P30" s="1"/>
      <c r="Q30" s="1"/>
      <c r="R30" s="1"/>
      <c r="S30" s="1"/>
    </row>
    <row r="31" spans="1:19" ht="21.75" customHeight="1">
      <c r="A31" s="1"/>
      <c r="B31" s="9" t="s">
        <v>145</v>
      </c>
      <c r="C31" s="20">
        <v>97077</v>
      </c>
      <c r="D31" s="28">
        <v>2.4</v>
      </c>
      <c r="E31" s="20">
        <v>108771</v>
      </c>
      <c r="F31" s="28">
        <v>3.2</v>
      </c>
      <c r="G31" s="20">
        <v>-11694</v>
      </c>
      <c r="H31" s="28">
        <v>-10.8</v>
      </c>
      <c r="I31" s="1"/>
      <c r="J31" s="1"/>
      <c r="K31" s="1"/>
      <c r="L31" s="1"/>
      <c r="M31" s="1"/>
      <c r="N31" s="1"/>
      <c r="O31" s="1"/>
      <c r="P31" s="1"/>
      <c r="Q31" s="1"/>
      <c r="R31" s="1"/>
      <c r="S31" s="1"/>
    </row>
    <row r="32" spans="1:19" ht="21.75" customHeight="1">
      <c r="A32" s="1"/>
      <c r="B32" s="1" t="s">
        <v>348</v>
      </c>
      <c r="C32" s="1"/>
      <c r="D32" s="23"/>
      <c r="E32" s="1"/>
      <c r="F32" s="23"/>
      <c r="G32" s="1"/>
      <c r="H32" s="23"/>
      <c r="I32" s="1"/>
      <c r="J32" s="1"/>
      <c r="K32" s="1"/>
      <c r="L32" s="1"/>
      <c r="M32" s="1"/>
      <c r="N32" s="1"/>
      <c r="O32" s="1"/>
      <c r="P32" s="1"/>
      <c r="Q32" s="1"/>
      <c r="R32" s="1"/>
      <c r="S32" s="1"/>
    </row>
    <row r="33" spans="1:19" ht="21.75" customHeight="1">
      <c r="A33" s="1"/>
      <c r="B33" s="1"/>
      <c r="C33" s="1"/>
      <c r="D33" s="23"/>
      <c r="E33" s="1"/>
      <c r="F33" s="23"/>
      <c r="G33" s="1"/>
      <c r="H33" s="23"/>
      <c r="I33" s="1"/>
      <c r="J33" s="1"/>
      <c r="K33" s="1"/>
      <c r="L33" s="1"/>
      <c r="M33" s="1"/>
      <c r="N33" s="1"/>
      <c r="O33" s="1"/>
      <c r="P33" s="1"/>
      <c r="Q33" s="1"/>
      <c r="R33" s="1"/>
      <c r="S33" s="1"/>
    </row>
    <row r="34" spans="1:19" ht="21.75" customHeight="1">
      <c r="A34" s="1"/>
      <c r="B34" s="1"/>
      <c r="C34" s="1"/>
      <c r="D34" s="23"/>
      <c r="E34" s="1"/>
      <c r="F34" s="23"/>
      <c r="G34" s="1"/>
      <c r="H34" s="23"/>
      <c r="I34" s="1"/>
      <c r="J34" s="1"/>
      <c r="K34" s="1"/>
      <c r="L34" s="1"/>
      <c r="M34" s="1"/>
      <c r="N34" s="1"/>
      <c r="O34" s="1"/>
      <c r="P34" s="1"/>
      <c r="Q34" s="1"/>
      <c r="R34" s="1"/>
      <c r="S34" s="1"/>
    </row>
    <row r="35" spans="1:19" ht="21.75" customHeight="1">
      <c r="A35" s="1"/>
      <c r="B35" s="1"/>
      <c r="C35" s="1"/>
      <c r="D35" s="23"/>
      <c r="E35" s="1"/>
      <c r="F35" s="23"/>
      <c r="G35" s="1"/>
      <c r="H35" s="23"/>
      <c r="I35" s="1"/>
      <c r="J35" s="1"/>
      <c r="K35" s="1"/>
      <c r="L35" s="1"/>
      <c r="M35" s="1"/>
      <c r="N35" s="1"/>
      <c r="O35" s="1"/>
      <c r="P35" s="1"/>
      <c r="Q35" s="1"/>
      <c r="R35" s="1"/>
      <c r="S35" s="1"/>
    </row>
    <row r="36" spans="1:19" ht="21.75" customHeight="1">
      <c r="A36" s="1"/>
      <c r="B36" s="1"/>
      <c r="C36" s="1"/>
      <c r="D36" s="23"/>
      <c r="E36" s="1"/>
      <c r="F36" s="23"/>
      <c r="G36" s="1"/>
      <c r="H36" s="23"/>
      <c r="I36" s="1"/>
      <c r="J36" s="1"/>
      <c r="K36" s="1"/>
      <c r="L36" s="1"/>
      <c r="M36" s="1"/>
      <c r="N36" s="1"/>
      <c r="O36" s="1"/>
      <c r="P36" s="1"/>
      <c r="Q36" s="1"/>
      <c r="R36" s="1"/>
      <c r="S36" s="1"/>
    </row>
    <row r="37" spans="1:19" ht="21.75" customHeight="1">
      <c r="A37" s="1"/>
      <c r="B37" s="1"/>
      <c r="C37" s="1"/>
      <c r="D37" s="23"/>
      <c r="E37" s="1"/>
      <c r="F37" s="23"/>
      <c r="G37" s="1"/>
      <c r="H37" s="23"/>
      <c r="I37" s="1"/>
      <c r="J37" s="1"/>
      <c r="K37" s="1"/>
      <c r="L37" s="1"/>
      <c r="M37" s="1"/>
      <c r="N37" s="1"/>
      <c r="O37" s="1"/>
      <c r="P37" s="1"/>
      <c r="Q37" s="1"/>
      <c r="R37" s="1"/>
      <c r="S37" s="1"/>
    </row>
    <row r="38" spans="1:19" ht="21.75" customHeight="1">
      <c r="A38" s="1"/>
      <c r="B38" s="1"/>
      <c r="C38" s="1"/>
      <c r="D38" s="23"/>
      <c r="E38" s="1"/>
      <c r="F38" s="23"/>
      <c r="G38" s="1"/>
      <c r="H38" s="23"/>
      <c r="I38" s="1"/>
      <c r="J38" s="1"/>
      <c r="K38" s="1"/>
      <c r="L38" s="1"/>
      <c r="M38" s="1"/>
      <c r="N38" s="1"/>
      <c r="O38" s="1"/>
      <c r="P38" s="1"/>
      <c r="Q38" s="1"/>
      <c r="R38" s="1"/>
      <c r="S38" s="1"/>
    </row>
    <row r="39" spans="1:19" ht="21.75" customHeight="1">
      <c r="A39" s="1"/>
      <c r="B39" s="1"/>
      <c r="C39" s="1"/>
      <c r="D39" s="23"/>
      <c r="E39" s="1"/>
      <c r="F39" s="23"/>
      <c r="G39" s="1"/>
      <c r="H39" s="23"/>
      <c r="I39" s="1"/>
      <c r="J39" s="1"/>
      <c r="K39" s="1"/>
      <c r="L39" s="1"/>
      <c r="M39" s="1"/>
      <c r="N39" s="1"/>
      <c r="O39" s="1"/>
      <c r="P39" s="1"/>
      <c r="Q39" s="1"/>
      <c r="R39" s="1"/>
      <c r="S39" s="1"/>
    </row>
    <row r="40" spans="1:19" ht="21.75" customHeight="1">
      <c r="A40" s="1"/>
      <c r="B40" s="1"/>
      <c r="C40" s="1"/>
      <c r="D40" s="23"/>
      <c r="E40" s="1"/>
      <c r="F40" s="23"/>
      <c r="G40" s="1"/>
      <c r="H40" s="23"/>
      <c r="I40" s="1"/>
      <c r="J40" s="1"/>
      <c r="K40" s="1"/>
      <c r="L40" s="1"/>
      <c r="M40" s="1"/>
      <c r="N40" s="1"/>
      <c r="O40" s="1"/>
      <c r="P40" s="1"/>
      <c r="Q40" s="1"/>
      <c r="R40" s="1"/>
      <c r="S40" s="1"/>
    </row>
    <row r="41" spans="1:19" ht="21.75" customHeight="1">
      <c r="A41" s="1"/>
      <c r="B41" s="1"/>
      <c r="C41" s="1"/>
      <c r="D41" s="23"/>
      <c r="E41" s="1"/>
      <c r="F41" s="23"/>
      <c r="G41" s="1"/>
      <c r="H41" s="23"/>
      <c r="I41" s="1"/>
      <c r="J41" s="1"/>
      <c r="K41" s="1"/>
      <c r="L41" s="1"/>
      <c r="M41" s="1"/>
      <c r="N41" s="1"/>
      <c r="O41" s="1"/>
      <c r="P41" s="1"/>
      <c r="Q41" s="1"/>
      <c r="R41" s="1"/>
      <c r="S41" s="1"/>
    </row>
    <row r="42" spans="1:19" ht="21.75" customHeight="1">
      <c r="A42" s="1"/>
      <c r="B42" s="1"/>
      <c r="C42" s="1"/>
      <c r="D42" s="23"/>
      <c r="E42" s="1"/>
      <c r="F42" s="23"/>
      <c r="G42" s="1"/>
      <c r="H42" s="23"/>
      <c r="I42" s="1"/>
      <c r="J42" s="1"/>
      <c r="K42" s="1"/>
      <c r="L42" s="1"/>
      <c r="M42" s="1"/>
      <c r="N42" s="1"/>
      <c r="O42" s="1"/>
      <c r="P42" s="1"/>
      <c r="Q42" s="1"/>
      <c r="R42" s="1"/>
      <c r="S42" s="1"/>
    </row>
    <row r="43" spans="1:19" ht="21.75" customHeight="1">
      <c r="A43" s="1"/>
      <c r="B43" s="1"/>
      <c r="C43" s="1"/>
      <c r="D43" s="23"/>
      <c r="E43" s="1"/>
      <c r="F43" s="23"/>
      <c r="G43" s="1"/>
      <c r="H43" s="23"/>
      <c r="I43" s="1"/>
      <c r="J43" s="1"/>
      <c r="K43" s="1"/>
      <c r="L43" s="1"/>
      <c r="M43" s="1"/>
      <c r="N43" s="1"/>
      <c r="O43" s="1"/>
      <c r="P43" s="1"/>
      <c r="Q43" s="1"/>
      <c r="R43" s="1"/>
      <c r="S43" s="1"/>
    </row>
    <row r="44" spans="1:19" ht="21.75" customHeight="1">
      <c r="A44" s="1"/>
      <c r="B44" s="1"/>
      <c r="C44" s="1"/>
      <c r="D44" s="23"/>
      <c r="E44" s="1"/>
      <c r="F44" s="23"/>
      <c r="G44" s="1"/>
      <c r="H44" s="23"/>
      <c r="I44" s="1"/>
      <c r="J44" s="1"/>
      <c r="K44" s="1"/>
      <c r="L44" s="1"/>
      <c r="M44" s="1"/>
      <c r="N44" s="1"/>
      <c r="O44" s="1"/>
      <c r="P44" s="1"/>
      <c r="Q44" s="1"/>
      <c r="R44" s="1"/>
      <c r="S44" s="1"/>
    </row>
    <row r="45" spans="1:19" ht="21.75" customHeight="1">
      <c r="A45" s="1"/>
      <c r="B45" s="1"/>
      <c r="C45" s="1"/>
      <c r="D45" s="23"/>
      <c r="E45" s="1"/>
      <c r="F45" s="23"/>
      <c r="G45" s="1"/>
      <c r="H45" s="23"/>
      <c r="I45" s="1"/>
      <c r="J45" s="1"/>
      <c r="K45" s="1"/>
      <c r="L45" s="1"/>
      <c r="M45" s="1"/>
      <c r="N45" s="1"/>
      <c r="O45" s="1"/>
      <c r="P45" s="1"/>
      <c r="Q45" s="1"/>
      <c r="R45" s="1"/>
      <c r="S45" s="1"/>
    </row>
    <row r="46" spans="1:19" ht="21.75" customHeight="1">
      <c r="A46" s="1"/>
      <c r="B46" s="1"/>
      <c r="C46" s="1"/>
      <c r="D46" s="23"/>
      <c r="E46" s="1"/>
      <c r="F46" s="23"/>
      <c r="G46" s="1"/>
      <c r="H46" s="23"/>
      <c r="I46" s="1"/>
      <c r="J46" s="1"/>
      <c r="K46" s="1"/>
      <c r="L46" s="1"/>
      <c r="M46" s="1"/>
      <c r="N46" s="1"/>
      <c r="O46" s="1"/>
      <c r="P46" s="1"/>
      <c r="Q46" s="1"/>
      <c r="R46" s="1"/>
      <c r="S46" s="1"/>
    </row>
    <row r="47" spans="1:19" ht="21.75" customHeight="1">
      <c r="A47" s="1"/>
      <c r="B47" s="1"/>
      <c r="C47" s="1"/>
      <c r="D47" s="23"/>
      <c r="E47" s="1"/>
      <c r="F47" s="23"/>
      <c r="G47" s="1"/>
      <c r="H47" s="23"/>
      <c r="I47" s="1"/>
      <c r="J47" s="1"/>
      <c r="K47" s="1"/>
      <c r="L47" s="1"/>
      <c r="M47" s="1"/>
      <c r="N47" s="1"/>
      <c r="O47" s="1"/>
      <c r="P47" s="1"/>
      <c r="Q47" s="1"/>
      <c r="R47" s="1"/>
      <c r="S47" s="1"/>
    </row>
    <row r="48" spans="1:19" ht="21.75" customHeight="1">
      <c r="A48" s="1"/>
      <c r="B48" s="1"/>
      <c r="C48" s="1"/>
      <c r="D48" s="23"/>
      <c r="E48" s="1"/>
      <c r="F48" s="23"/>
      <c r="G48" s="1"/>
      <c r="H48" s="23"/>
      <c r="I48" s="1"/>
      <c r="J48" s="1"/>
      <c r="K48" s="1"/>
      <c r="L48" s="1"/>
      <c r="M48" s="1"/>
      <c r="N48" s="1"/>
      <c r="O48" s="1"/>
      <c r="P48" s="1"/>
      <c r="Q48" s="1"/>
      <c r="R48" s="1"/>
      <c r="S48" s="1"/>
    </row>
  </sheetData>
  <sheetProtection/>
  <mergeCells count="5">
    <mergeCell ref="B10:B11"/>
    <mergeCell ref="G9:H9"/>
    <mergeCell ref="C10:D10"/>
    <mergeCell ref="E10:F10"/>
    <mergeCell ref="G10:H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1.xml><?xml version="1.0" encoding="utf-8"?>
<worksheet xmlns="http://schemas.openxmlformats.org/spreadsheetml/2006/main" xmlns:r="http://schemas.openxmlformats.org/officeDocument/2006/relationships">
  <dimension ref="A1:S45"/>
  <sheetViews>
    <sheetView zoomScalePageLayoutView="0" workbookViewId="0" topLeftCell="A1">
      <selection activeCell="B7" sqref="B7"/>
    </sheetView>
  </sheetViews>
  <sheetFormatPr defaultColWidth="9.00390625" defaultRowHeight="16.5"/>
  <cols>
    <col min="1" max="1" width="23.625" style="0" customWidth="1"/>
    <col min="2" max="2" width="27.625" style="0" customWidth="1"/>
    <col min="3" max="3" width="13.625" style="0" customWidth="1"/>
    <col min="4" max="4" width="7.625" style="29" customWidth="1"/>
    <col min="5" max="5" width="13.625" style="0" customWidth="1"/>
    <col min="6" max="6" width="7.625" style="29" customWidth="1"/>
    <col min="7" max="7" width="13.625" style="0" customWidth="1"/>
    <col min="8" max="8" width="8.625" style="29" customWidth="1"/>
    <col min="9" max="9" width="2.625" style="0" customWidth="1"/>
    <col min="10" max="19" width="13.625" style="0" customWidth="1"/>
  </cols>
  <sheetData>
    <row r="1" spans="1:19" ht="60" customHeight="1">
      <c r="A1" s="1"/>
      <c r="B1" s="1"/>
      <c r="C1" s="1"/>
      <c r="D1" s="23"/>
      <c r="E1" s="1"/>
      <c r="F1" s="23"/>
      <c r="G1" s="1"/>
      <c r="H1" s="23"/>
      <c r="I1" s="1"/>
      <c r="J1" s="1"/>
      <c r="K1" s="1"/>
      <c r="L1" s="1"/>
      <c r="M1" s="1"/>
      <c r="N1" s="1"/>
      <c r="O1" s="1"/>
      <c r="P1" s="1"/>
      <c r="Q1" s="1"/>
      <c r="R1" s="1"/>
      <c r="S1" s="1"/>
    </row>
    <row r="2" spans="1:19" ht="9.75" customHeight="1">
      <c r="A2" s="1"/>
      <c r="B2" s="1"/>
      <c r="C2" s="1"/>
      <c r="D2" s="23"/>
      <c r="E2" s="1"/>
      <c r="F2" s="23"/>
      <c r="G2" s="1"/>
      <c r="H2" s="23"/>
      <c r="I2" s="1"/>
      <c r="J2" s="1"/>
      <c r="K2" s="1"/>
      <c r="L2" s="1"/>
      <c r="M2" s="1"/>
      <c r="N2" s="1"/>
      <c r="O2" s="1"/>
      <c r="P2" s="1"/>
      <c r="Q2" s="1"/>
      <c r="R2" s="1"/>
      <c r="S2" s="1"/>
    </row>
    <row r="3" spans="1:19" ht="25.5" customHeight="1">
      <c r="A3" s="1"/>
      <c r="B3" s="2" t="s">
        <v>347</v>
      </c>
      <c r="C3" s="1"/>
      <c r="D3" s="23"/>
      <c r="E3" s="1"/>
      <c r="F3" s="23"/>
      <c r="G3" s="1"/>
      <c r="H3" s="23"/>
      <c r="I3" s="1"/>
      <c r="J3" s="1"/>
      <c r="K3" s="1"/>
      <c r="L3" s="1"/>
      <c r="M3" s="1"/>
      <c r="N3" s="1"/>
      <c r="O3" s="1"/>
      <c r="P3" s="1"/>
      <c r="Q3" s="1"/>
      <c r="R3" s="1"/>
      <c r="S3" s="1"/>
    </row>
    <row r="4" spans="1:19" ht="18" customHeight="1">
      <c r="A4" s="1"/>
      <c r="B4" s="1"/>
      <c r="C4" s="1"/>
      <c r="D4" s="23"/>
      <c r="E4" s="1"/>
      <c r="F4" s="23"/>
      <c r="G4" s="65" t="s">
        <v>2</v>
      </c>
      <c r="H4" s="65"/>
      <c r="I4" s="1"/>
      <c r="J4" s="1"/>
      <c r="K4" s="1"/>
      <c r="L4" s="1"/>
      <c r="M4" s="1"/>
      <c r="N4" s="1"/>
      <c r="O4" s="1"/>
      <c r="P4" s="1"/>
      <c r="Q4" s="1"/>
      <c r="R4" s="1"/>
      <c r="S4" s="1"/>
    </row>
    <row r="5" spans="1:19" ht="21.75" customHeight="1">
      <c r="A5" s="1"/>
      <c r="B5" s="66" t="s">
        <v>190</v>
      </c>
      <c r="C5" s="64" t="s">
        <v>3</v>
      </c>
      <c r="D5" s="64"/>
      <c r="E5" s="64" t="s">
        <v>4</v>
      </c>
      <c r="F5" s="64"/>
      <c r="G5" s="64" t="s">
        <v>5</v>
      </c>
      <c r="H5" s="64"/>
      <c r="I5" s="1"/>
      <c r="J5" s="1"/>
      <c r="K5" s="1"/>
      <c r="L5" s="1"/>
      <c r="M5" s="1"/>
      <c r="N5" s="1"/>
      <c r="O5" s="1"/>
      <c r="P5" s="1"/>
      <c r="Q5" s="1"/>
      <c r="R5" s="1"/>
      <c r="S5" s="1"/>
    </row>
    <row r="6" spans="1:19" ht="21.75" customHeight="1">
      <c r="A6" s="1"/>
      <c r="B6" s="66"/>
      <c r="C6" s="10" t="s">
        <v>7</v>
      </c>
      <c r="D6" s="24" t="s">
        <v>8</v>
      </c>
      <c r="E6" s="10" t="s">
        <v>7</v>
      </c>
      <c r="F6" s="24" t="s">
        <v>8</v>
      </c>
      <c r="G6" s="10" t="s">
        <v>7</v>
      </c>
      <c r="H6" s="24" t="s">
        <v>8</v>
      </c>
      <c r="I6" s="1"/>
      <c r="J6" s="1"/>
      <c r="K6" s="1"/>
      <c r="L6" s="1"/>
      <c r="M6" s="1"/>
      <c r="N6" s="1"/>
      <c r="O6" s="1"/>
      <c r="P6" s="1"/>
      <c r="Q6" s="1"/>
      <c r="R6" s="1"/>
      <c r="S6" s="1"/>
    </row>
    <row r="7" spans="1:19" ht="21.75" customHeight="1">
      <c r="A7" s="1"/>
      <c r="B7" s="9" t="s">
        <v>146</v>
      </c>
      <c r="C7" s="20">
        <v>49301</v>
      </c>
      <c r="D7" s="28">
        <v>1.2</v>
      </c>
      <c r="E7" s="20">
        <v>41592</v>
      </c>
      <c r="F7" s="28">
        <v>1.2</v>
      </c>
      <c r="G7" s="20">
        <v>7709</v>
      </c>
      <c r="H7" s="28">
        <v>18.5</v>
      </c>
      <c r="I7" s="1"/>
      <c r="J7" s="1"/>
      <c r="K7" s="1"/>
      <c r="L7" s="1"/>
      <c r="M7" s="1"/>
      <c r="N7" s="1"/>
      <c r="O7" s="1"/>
      <c r="P7" s="1"/>
      <c r="Q7" s="1"/>
      <c r="R7" s="1"/>
      <c r="S7" s="1"/>
    </row>
    <row r="8" spans="1:19" ht="21.75" customHeight="1">
      <c r="A8" s="1"/>
      <c r="B8" s="9" t="s">
        <v>147</v>
      </c>
      <c r="C8" s="20">
        <v>19405</v>
      </c>
      <c r="D8" s="28">
        <v>0.5</v>
      </c>
      <c r="E8" s="20">
        <v>23161</v>
      </c>
      <c r="F8" s="28">
        <v>0.7</v>
      </c>
      <c r="G8" s="20">
        <v>-3756</v>
      </c>
      <c r="H8" s="28">
        <v>-16.2</v>
      </c>
      <c r="I8" s="1"/>
      <c r="J8" s="1"/>
      <c r="K8" s="1"/>
      <c r="L8" s="1"/>
      <c r="M8" s="1"/>
      <c r="N8" s="1"/>
      <c r="O8" s="1"/>
      <c r="P8" s="1"/>
      <c r="Q8" s="1"/>
      <c r="R8" s="1"/>
      <c r="S8" s="1"/>
    </row>
    <row r="9" spans="1:19" ht="21.75" customHeight="1">
      <c r="A9" s="1"/>
      <c r="B9" s="9" t="s">
        <v>148</v>
      </c>
      <c r="C9" s="20">
        <v>53162</v>
      </c>
      <c r="D9" s="28">
        <v>1.3</v>
      </c>
      <c r="E9" s="20">
        <v>51358</v>
      </c>
      <c r="F9" s="28">
        <v>1.5</v>
      </c>
      <c r="G9" s="20">
        <v>1804</v>
      </c>
      <c r="H9" s="28">
        <v>3.5</v>
      </c>
      <c r="I9" s="1"/>
      <c r="J9" s="1"/>
      <c r="K9" s="1"/>
      <c r="L9" s="1"/>
      <c r="M9" s="1"/>
      <c r="N9" s="1"/>
      <c r="O9" s="1"/>
      <c r="P9" s="1"/>
      <c r="Q9" s="1"/>
      <c r="R9" s="1"/>
      <c r="S9" s="1"/>
    </row>
    <row r="10" spans="1:19" ht="21.75" customHeight="1">
      <c r="A10" s="1"/>
      <c r="B10" s="9" t="s">
        <v>149</v>
      </c>
      <c r="C10" s="20">
        <v>148673</v>
      </c>
      <c r="D10" s="28">
        <v>3.7</v>
      </c>
      <c r="E10" s="20">
        <v>148553</v>
      </c>
      <c r="F10" s="28">
        <v>4.3</v>
      </c>
      <c r="G10" s="19">
        <v>120</v>
      </c>
      <c r="H10" s="28">
        <v>0.1</v>
      </c>
      <c r="I10" s="1"/>
      <c r="J10" s="1"/>
      <c r="K10" s="1"/>
      <c r="L10" s="1"/>
      <c r="M10" s="1"/>
      <c r="N10" s="1"/>
      <c r="O10" s="1"/>
      <c r="P10" s="1"/>
      <c r="Q10" s="1"/>
      <c r="R10" s="1"/>
      <c r="S10" s="1"/>
    </row>
    <row r="11" spans="1:19" ht="21.75" customHeight="1">
      <c r="A11" s="1"/>
      <c r="B11" s="9" t="s">
        <v>150</v>
      </c>
      <c r="C11" s="20">
        <v>47555</v>
      </c>
      <c r="D11" s="28">
        <v>1.2</v>
      </c>
      <c r="E11" s="20">
        <v>23363</v>
      </c>
      <c r="F11" s="28">
        <v>0.7</v>
      </c>
      <c r="G11" s="20">
        <v>24192</v>
      </c>
      <c r="H11" s="28">
        <v>103.5</v>
      </c>
      <c r="I11" s="1"/>
      <c r="J11" s="1"/>
      <c r="K11" s="1"/>
      <c r="L11" s="1"/>
      <c r="M11" s="1"/>
      <c r="N11" s="1"/>
      <c r="O11" s="1"/>
      <c r="P11" s="1"/>
      <c r="Q11" s="1"/>
      <c r="R11" s="1"/>
      <c r="S11" s="1"/>
    </row>
    <row r="12" spans="1:19" ht="21.75" customHeight="1">
      <c r="A12" s="1"/>
      <c r="B12" s="9" t="s">
        <v>151</v>
      </c>
      <c r="C12" s="20">
        <v>26811</v>
      </c>
      <c r="D12" s="28">
        <v>0.7</v>
      </c>
      <c r="E12" s="20">
        <v>16921</v>
      </c>
      <c r="F12" s="28">
        <v>0.5</v>
      </c>
      <c r="G12" s="20">
        <v>9890</v>
      </c>
      <c r="H12" s="28">
        <v>58.4</v>
      </c>
      <c r="I12" s="1"/>
      <c r="J12" s="1"/>
      <c r="K12" s="1"/>
      <c r="L12" s="1"/>
      <c r="M12" s="1"/>
      <c r="N12" s="1"/>
      <c r="O12" s="1"/>
      <c r="P12" s="1"/>
      <c r="Q12" s="1"/>
      <c r="R12" s="1"/>
      <c r="S12" s="1"/>
    </row>
    <row r="13" spans="1:19" ht="21.75" customHeight="1">
      <c r="A13" s="1"/>
      <c r="B13" s="9" t="s">
        <v>152</v>
      </c>
      <c r="C13" s="20">
        <v>10701</v>
      </c>
      <c r="D13" s="28">
        <v>0.3</v>
      </c>
      <c r="E13" s="20">
        <v>11141</v>
      </c>
      <c r="F13" s="28">
        <v>0.3</v>
      </c>
      <c r="G13" s="19">
        <v>-440</v>
      </c>
      <c r="H13" s="28">
        <v>-3.9</v>
      </c>
      <c r="I13" s="1"/>
      <c r="J13" s="1"/>
      <c r="K13" s="1"/>
      <c r="L13" s="1"/>
      <c r="M13" s="1"/>
      <c r="N13" s="1"/>
      <c r="O13" s="1"/>
      <c r="P13" s="1"/>
      <c r="Q13" s="1"/>
      <c r="R13" s="1"/>
      <c r="S13" s="1"/>
    </row>
    <row r="14" spans="1:19" ht="21.75" customHeight="1">
      <c r="A14" s="1"/>
      <c r="B14" s="9" t="s">
        <v>153</v>
      </c>
      <c r="C14" s="20">
        <v>653851</v>
      </c>
      <c r="D14" s="28">
        <v>16.4</v>
      </c>
      <c r="E14" s="20">
        <v>578371</v>
      </c>
      <c r="F14" s="28">
        <v>16.9</v>
      </c>
      <c r="G14" s="20">
        <v>75480</v>
      </c>
      <c r="H14" s="28">
        <v>13.1</v>
      </c>
      <c r="I14" s="1"/>
      <c r="J14" s="1"/>
      <c r="K14" s="1"/>
      <c r="L14" s="1"/>
      <c r="M14" s="1"/>
      <c r="N14" s="1"/>
      <c r="O14" s="1"/>
      <c r="P14" s="1"/>
      <c r="Q14" s="1"/>
      <c r="R14" s="1"/>
      <c r="S14" s="1"/>
    </row>
    <row r="15" spans="1:19" ht="21.75" customHeight="1">
      <c r="A15" s="1"/>
      <c r="B15" s="9" t="s">
        <v>154</v>
      </c>
      <c r="C15" s="20">
        <v>41271</v>
      </c>
      <c r="D15" s="28">
        <v>1</v>
      </c>
      <c r="E15" s="20">
        <v>35363</v>
      </c>
      <c r="F15" s="28">
        <v>1</v>
      </c>
      <c r="G15" s="20">
        <v>5908</v>
      </c>
      <c r="H15" s="28">
        <v>16.7</v>
      </c>
      <c r="I15" s="1"/>
      <c r="J15" s="1"/>
      <c r="K15" s="1"/>
      <c r="L15" s="1"/>
      <c r="M15" s="1"/>
      <c r="N15" s="1"/>
      <c r="O15" s="1"/>
      <c r="P15" s="1"/>
      <c r="Q15" s="1"/>
      <c r="R15" s="1"/>
      <c r="S15" s="1"/>
    </row>
    <row r="16" spans="1:19" ht="21.75" customHeight="1">
      <c r="A16" s="1"/>
      <c r="B16" s="9" t="s">
        <v>155</v>
      </c>
      <c r="C16" s="20">
        <v>15219</v>
      </c>
      <c r="D16" s="28">
        <v>0.4</v>
      </c>
      <c r="E16" s="20">
        <v>16546</v>
      </c>
      <c r="F16" s="28">
        <v>0.5</v>
      </c>
      <c r="G16" s="20">
        <v>-1327</v>
      </c>
      <c r="H16" s="28">
        <v>-8</v>
      </c>
      <c r="I16" s="1"/>
      <c r="J16" s="1"/>
      <c r="K16" s="1"/>
      <c r="L16" s="1"/>
      <c r="M16" s="1"/>
      <c r="N16" s="1"/>
      <c r="O16" s="1"/>
      <c r="P16" s="1"/>
      <c r="Q16" s="1"/>
      <c r="R16" s="1"/>
      <c r="S16" s="1"/>
    </row>
    <row r="17" spans="1:19" ht="21.75" customHeight="1">
      <c r="A17" s="1"/>
      <c r="B17" s="9" t="s">
        <v>156</v>
      </c>
      <c r="C17" s="20">
        <v>39035</v>
      </c>
      <c r="D17" s="28">
        <v>1</v>
      </c>
      <c r="E17" s="20">
        <v>36685</v>
      </c>
      <c r="F17" s="28">
        <v>1.1</v>
      </c>
      <c r="G17" s="20">
        <v>2350</v>
      </c>
      <c r="H17" s="28">
        <v>6.4</v>
      </c>
      <c r="I17" s="1"/>
      <c r="J17" s="1"/>
      <c r="K17" s="1"/>
      <c r="L17" s="1"/>
      <c r="M17" s="1"/>
      <c r="N17" s="1"/>
      <c r="O17" s="1"/>
      <c r="P17" s="1"/>
      <c r="Q17" s="1"/>
      <c r="R17" s="1"/>
      <c r="S17" s="1"/>
    </row>
    <row r="18" spans="1:19" ht="21.75" customHeight="1">
      <c r="A18" s="1"/>
      <c r="B18" s="9" t="s">
        <v>157</v>
      </c>
      <c r="C18" s="20">
        <v>37721</v>
      </c>
      <c r="D18" s="28">
        <v>1</v>
      </c>
      <c r="E18" s="20">
        <v>38322</v>
      </c>
      <c r="F18" s="28">
        <v>1.1</v>
      </c>
      <c r="G18" s="19">
        <v>-601</v>
      </c>
      <c r="H18" s="28">
        <v>-1.6</v>
      </c>
      <c r="I18" s="1"/>
      <c r="J18" s="1"/>
      <c r="K18" s="1"/>
      <c r="L18" s="1"/>
      <c r="M18" s="1"/>
      <c r="N18" s="1"/>
      <c r="O18" s="1"/>
      <c r="P18" s="1"/>
      <c r="Q18" s="1"/>
      <c r="R18" s="1"/>
      <c r="S18" s="1"/>
    </row>
    <row r="19" spans="1:19" ht="21.75" customHeight="1">
      <c r="A19" s="1"/>
      <c r="B19" s="9" t="s">
        <v>158</v>
      </c>
      <c r="C19" s="20">
        <v>136655</v>
      </c>
      <c r="D19" s="28">
        <v>3.4</v>
      </c>
      <c r="E19" s="20">
        <v>94762</v>
      </c>
      <c r="F19" s="28">
        <v>2.8</v>
      </c>
      <c r="G19" s="20">
        <v>41893</v>
      </c>
      <c r="H19" s="28">
        <v>44.2</v>
      </c>
      <c r="I19" s="1"/>
      <c r="J19" s="1"/>
      <c r="K19" s="1"/>
      <c r="L19" s="1"/>
      <c r="M19" s="1"/>
      <c r="N19" s="1"/>
      <c r="O19" s="1"/>
      <c r="P19" s="1"/>
      <c r="Q19" s="1"/>
      <c r="R19" s="1"/>
      <c r="S19" s="1"/>
    </row>
    <row r="20" spans="1:19" ht="21.75" customHeight="1">
      <c r="A20" s="1"/>
      <c r="B20" s="9" t="s">
        <v>159</v>
      </c>
      <c r="C20" s="20">
        <v>3976</v>
      </c>
      <c r="D20" s="28">
        <v>0.1</v>
      </c>
      <c r="E20" s="20">
        <v>3065</v>
      </c>
      <c r="F20" s="28">
        <v>0.1</v>
      </c>
      <c r="G20" s="19">
        <v>911</v>
      </c>
      <c r="H20" s="28">
        <v>29.7</v>
      </c>
      <c r="I20" s="1"/>
      <c r="J20" s="1"/>
      <c r="K20" s="1"/>
      <c r="L20" s="1"/>
      <c r="M20" s="1"/>
      <c r="N20" s="1"/>
      <c r="O20" s="1"/>
      <c r="P20" s="1"/>
      <c r="Q20" s="1"/>
      <c r="R20" s="1"/>
      <c r="S20" s="1"/>
    </row>
    <row r="21" spans="1:19" ht="21.75" customHeight="1">
      <c r="A21" s="1"/>
      <c r="B21" s="9" t="s">
        <v>160</v>
      </c>
      <c r="C21" s="20">
        <v>9302</v>
      </c>
      <c r="D21" s="28">
        <v>0.2</v>
      </c>
      <c r="E21" s="20">
        <v>9534</v>
      </c>
      <c r="F21" s="28">
        <v>0.3</v>
      </c>
      <c r="G21" s="19">
        <v>-232</v>
      </c>
      <c r="H21" s="28">
        <v>-2.4</v>
      </c>
      <c r="I21" s="1"/>
      <c r="J21" s="1"/>
      <c r="K21" s="1"/>
      <c r="L21" s="1"/>
      <c r="M21" s="1"/>
      <c r="N21" s="1"/>
      <c r="O21" s="1"/>
      <c r="P21" s="1"/>
      <c r="Q21" s="1"/>
      <c r="R21" s="1"/>
      <c r="S21" s="1"/>
    </row>
    <row r="22" spans="1:19" ht="21.75" customHeight="1">
      <c r="A22" s="1"/>
      <c r="B22" s="9" t="s">
        <v>161</v>
      </c>
      <c r="C22" s="20">
        <v>33780</v>
      </c>
      <c r="D22" s="28">
        <v>0.9</v>
      </c>
      <c r="E22" s="20">
        <v>33115</v>
      </c>
      <c r="F22" s="28">
        <v>1</v>
      </c>
      <c r="G22" s="19">
        <v>665</v>
      </c>
      <c r="H22" s="28">
        <v>2</v>
      </c>
      <c r="I22" s="1"/>
      <c r="J22" s="1"/>
      <c r="K22" s="1"/>
      <c r="L22" s="1"/>
      <c r="M22" s="1"/>
      <c r="N22" s="1"/>
      <c r="O22" s="1"/>
      <c r="P22" s="1"/>
      <c r="Q22" s="1"/>
      <c r="R22" s="1"/>
      <c r="S22" s="1"/>
    </row>
    <row r="23" spans="1:19" ht="21.75" customHeight="1">
      <c r="A23" s="1"/>
      <c r="B23" s="9" t="s">
        <v>394</v>
      </c>
      <c r="C23" s="20">
        <v>151562</v>
      </c>
      <c r="D23" s="28">
        <v>3.8</v>
      </c>
      <c r="E23" s="20">
        <v>123546</v>
      </c>
      <c r="F23" s="28">
        <v>3.6</v>
      </c>
      <c r="G23" s="20">
        <v>28016</v>
      </c>
      <c r="H23" s="28">
        <v>22.7</v>
      </c>
      <c r="I23" s="1"/>
      <c r="J23" s="1"/>
      <c r="K23" s="1"/>
      <c r="L23" s="1"/>
      <c r="M23" s="1"/>
      <c r="N23" s="1"/>
      <c r="O23" s="1"/>
      <c r="P23" s="1"/>
      <c r="Q23" s="1"/>
      <c r="R23" s="1"/>
      <c r="S23" s="1"/>
    </row>
    <row r="24" spans="1:19" ht="21.75" customHeight="1">
      <c r="A24" s="1"/>
      <c r="B24" s="9" t="s">
        <v>163</v>
      </c>
      <c r="C24" s="20">
        <v>7564</v>
      </c>
      <c r="D24" s="28">
        <v>0.2</v>
      </c>
      <c r="E24" s="20">
        <v>7085</v>
      </c>
      <c r="F24" s="28">
        <v>0.2</v>
      </c>
      <c r="G24" s="19">
        <v>479</v>
      </c>
      <c r="H24" s="28">
        <v>6.8</v>
      </c>
      <c r="I24" s="1"/>
      <c r="J24" s="1"/>
      <c r="K24" s="1"/>
      <c r="L24" s="1"/>
      <c r="M24" s="1"/>
      <c r="N24" s="1"/>
      <c r="O24" s="1"/>
      <c r="P24" s="1"/>
      <c r="Q24" s="1"/>
      <c r="R24" s="1"/>
      <c r="S24" s="1"/>
    </row>
    <row r="25" spans="1:19" ht="21.75" customHeight="1">
      <c r="A25" s="1"/>
      <c r="B25" s="9" t="s">
        <v>164</v>
      </c>
      <c r="C25" s="20">
        <v>9346</v>
      </c>
      <c r="D25" s="28">
        <v>0.2</v>
      </c>
      <c r="E25" s="20">
        <v>9657</v>
      </c>
      <c r="F25" s="28">
        <v>0.3</v>
      </c>
      <c r="G25" s="19">
        <v>-311</v>
      </c>
      <c r="H25" s="28">
        <v>-3.2</v>
      </c>
      <c r="I25" s="1"/>
      <c r="J25" s="1"/>
      <c r="K25" s="1"/>
      <c r="L25" s="1"/>
      <c r="M25" s="1"/>
      <c r="N25" s="1"/>
      <c r="O25" s="1"/>
      <c r="P25" s="1"/>
      <c r="Q25" s="1"/>
      <c r="R25" s="1"/>
      <c r="S25" s="1"/>
    </row>
    <row r="26" spans="1:19" ht="21.75" customHeight="1">
      <c r="A26" s="1"/>
      <c r="B26" s="9" t="s">
        <v>165</v>
      </c>
      <c r="C26" s="20">
        <v>1459</v>
      </c>
      <c r="D26" s="28" t="s">
        <v>16</v>
      </c>
      <c r="E26" s="20">
        <v>1379</v>
      </c>
      <c r="F26" s="28" t="s">
        <v>16</v>
      </c>
      <c r="G26" s="19">
        <v>80</v>
      </c>
      <c r="H26" s="28">
        <v>5.8</v>
      </c>
      <c r="I26" s="1"/>
      <c r="J26" s="1"/>
      <c r="K26" s="1"/>
      <c r="L26" s="1"/>
      <c r="M26" s="1"/>
      <c r="N26" s="1"/>
      <c r="O26" s="1"/>
      <c r="P26" s="1"/>
      <c r="Q26" s="1"/>
      <c r="R26" s="1"/>
      <c r="S26" s="1"/>
    </row>
    <row r="27" spans="1:19" ht="21.75" customHeight="1">
      <c r="A27" s="1"/>
      <c r="B27" s="9" t="s">
        <v>166</v>
      </c>
      <c r="C27" s="20">
        <v>6954</v>
      </c>
      <c r="D27" s="28">
        <v>0.2</v>
      </c>
      <c r="E27" s="11" t="s">
        <v>16</v>
      </c>
      <c r="F27" s="28" t="s">
        <v>16</v>
      </c>
      <c r="G27" s="20">
        <v>6954</v>
      </c>
      <c r="H27" s="28" t="s">
        <v>16</v>
      </c>
      <c r="I27" s="1"/>
      <c r="J27" s="1"/>
      <c r="K27" s="1"/>
      <c r="L27" s="1"/>
      <c r="M27" s="1"/>
      <c r="N27" s="1"/>
      <c r="O27" s="1"/>
      <c r="P27" s="1"/>
      <c r="Q27" s="1"/>
      <c r="R27" s="1"/>
      <c r="S27" s="1"/>
    </row>
    <row r="28" spans="1:19" ht="21.75" customHeight="1">
      <c r="A28" s="1"/>
      <c r="B28" s="9" t="s">
        <v>167</v>
      </c>
      <c r="C28" s="20">
        <v>4000090</v>
      </c>
      <c r="D28" s="28">
        <v>100</v>
      </c>
      <c r="E28" s="20">
        <v>3425482</v>
      </c>
      <c r="F28" s="28">
        <v>100</v>
      </c>
      <c r="G28" s="20">
        <v>574608</v>
      </c>
      <c r="H28" s="28">
        <v>16.8</v>
      </c>
      <c r="I28" s="1"/>
      <c r="J28" s="1"/>
      <c r="K28" s="1"/>
      <c r="L28" s="1"/>
      <c r="M28" s="1"/>
      <c r="N28" s="1"/>
      <c r="O28" s="1"/>
      <c r="P28" s="1"/>
      <c r="Q28" s="1"/>
      <c r="R28" s="1"/>
      <c r="S28" s="1"/>
    </row>
    <row r="29" spans="1:19" ht="21.75" customHeight="1">
      <c r="A29" s="1"/>
      <c r="B29" s="1" t="s">
        <v>348</v>
      </c>
      <c r="C29" s="1"/>
      <c r="D29" s="23"/>
      <c r="E29" s="1"/>
      <c r="F29" s="23"/>
      <c r="G29" s="1"/>
      <c r="H29" s="23"/>
      <c r="I29" s="1"/>
      <c r="J29" s="1"/>
      <c r="K29" s="1"/>
      <c r="L29" s="1"/>
      <c r="M29" s="1"/>
      <c r="N29" s="1"/>
      <c r="O29" s="1"/>
      <c r="P29" s="1"/>
      <c r="Q29" s="1"/>
      <c r="R29" s="1"/>
      <c r="S29" s="1"/>
    </row>
    <row r="30" spans="1:19" ht="21.75" customHeight="1">
      <c r="A30" s="1"/>
      <c r="B30" s="1"/>
      <c r="C30" s="1"/>
      <c r="D30" s="23"/>
      <c r="E30" s="1"/>
      <c r="F30" s="23"/>
      <c r="G30" s="1"/>
      <c r="H30" s="23"/>
      <c r="I30" s="1"/>
      <c r="J30" s="1"/>
      <c r="K30" s="1"/>
      <c r="L30" s="1"/>
      <c r="M30" s="1"/>
      <c r="N30" s="1"/>
      <c r="O30" s="1"/>
      <c r="P30" s="1"/>
      <c r="Q30" s="1"/>
      <c r="R30" s="1"/>
      <c r="S30" s="1"/>
    </row>
    <row r="31" spans="1:19" ht="21.75" customHeight="1">
      <c r="A31" s="1"/>
      <c r="B31" s="1"/>
      <c r="C31" s="1"/>
      <c r="D31" s="23"/>
      <c r="E31" s="1"/>
      <c r="F31" s="23"/>
      <c r="G31" s="1"/>
      <c r="H31" s="23"/>
      <c r="I31" s="1"/>
      <c r="J31" s="1"/>
      <c r="K31" s="1"/>
      <c r="L31" s="1"/>
      <c r="M31" s="1"/>
      <c r="N31" s="1"/>
      <c r="O31" s="1"/>
      <c r="P31" s="1"/>
      <c r="Q31" s="1"/>
      <c r="R31" s="1"/>
      <c r="S31" s="1"/>
    </row>
    <row r="32" spans="1:19" ht="21.75" customHeight="1">
      <c r="A32" s="1"/>
      <c r="B32" s="1"/>
      <c r="C32" s="1"/>
      <c r="D32" s="23"/>
      <c r="E32" s="1"/>
      <c r="F32" s="23"/>
      <c r="G32" s="1"/>
      <c r="H32" s="23"/>
      <c r="I32" s="1"/>
      <c r="J32" s="1"/>
      <c r="K32" s="1"/>
      <c r="L32" s="1"/>
      <c r="M32" s="1"/>
      <c r="N32" s="1"/>
      <c r="O32" s="1"/>
      <c r="P32" s="1"/>
      <c r="Q32" s="1"/>
      <c r="R32" s="1"/>
      <c r="S32" s="1"/>
    </row>
    <row r="33" spans="1:19" ht="21.75" customHeight="1">
      <c r="A33" s="1"/>
      <c r="B33" s="1"/>
      <c r="C33" s="1"/>
      <c r="D33" s="23"/>
      <c r="E33" s="1"/>
      <c r="F33" s="23"/>
      <c r="G33" s="1"/>
      <c r="H33" s="23"/>
      <c r="I33" s="1"/>
      <c r="J33" s="1"/>
      <c r="K33" s="1"/>
      <c r="L33" s="1"/>
      <c r="M33" s="1"/>
      <c r="N33" s="1"/>
      <c r="O33" s="1"/>
      <c r="P33" s="1"/>
      <c r="Q33" s="1"/>
      <c r="R33" s="1"/>
      <c r="S33" s="1"/>
    </row>
    <row r="34" spans="1:19" ht="21.75" customHeight="1">
      <c r="A34" s="1"/>
      <c r="B34" s="1"/>
      <c r="C34" s="1"/>
      <c r="D34" s="23"/>
      <c r="E34" s="1"/>
      <c r="F34" s="23"/>
      <c r="G34" s="1"/>
      <c r="H34" s="23"/>
      <c r="I34" s="1"/>
      <c r="J34" s="1"/>
      <c r="K34" s="1"/>
      <c r="L34" s="1"/>
      <c r="M34" s="1"/>
      <c r="N34" s="1"/>
      <c r="O34" s="1"/>
      <c r="P34" s="1"/>
      <c r="Q34" s="1"/>
      <c r="R34" s="1"/>
      <c r="S34" s="1"/>
    </row>
    <row r="35" spans="1:19" ht="21.75" customHeight="1">
      <c r="A35" s="1"/>
      <c r="B35" s="1"/>
      <c r="C35" s="1"/>
      <c r="D35" s="23"/>
      <c r="E35" s="1"/>
      <c r="F35" s="23"/>
      <c r="G35" s="1"/>
      <c r="H35" s="23"/>
      <c r="I35" s="1"/>
      <c r="J35" s="1"/>
      <c r="K35" s="1"/>
      <c r="L35" s="1"/>
      <c r="M35" s="1"/>
      <c r="N35" s="1"/>
      <c r="O35" s="1"/>
      <c r="P35" s="1"/>
      <c r="Q35" s="1"/>
      <c r="R35" s="1"/>
      <c r="S35" s="1"/>
    </row>
    <row r="36" spans="1:19" ht="21.75" customHeight="1">
      <c r="A36" s="1"/>
      <c r="B36" s="1"/>
      <c r="C36" s="1"/>
      <c r="D36" s="23"/>
      <c r="E36" s="1"/>
      <c r="F36" s="23"/>
      <c r="G36" s="1"/>
      <c r="H36" s="23"/>
      <c r="I36" s="1"/>
      <c r="J36" s="1"/>
      <c r="K36" s="1"/>
      <c r="L36" s="1"/>
      <c r="M36" s="1"/>
      <c r="N36" s="1"/>
      <c r="O36" s="1"/>
      <c r="P36" s="1"/>
      <c r="Q36" s="1"/>
      <c r="R36" s="1"/>
      <c r="S36" s="1"/>
    </row>
    <row r="37" spans="1:19" ht="21.75" customHeight="1">
      <c r="A37" s="1"/>
      <c r="B37" s="1"/>
      <c r="C37" s="1"/>
      <c r="D37" s="23"/>
      <c r="E37" s="1"/>
      <c r="F37" s="23"/>
      <c r="G37" s="1"/>
      <c r="H37" s="23"/>
      <c r="I37" s="1"/>
      <c r="J37" s="1"/>
      <c r="K37" s="1"/>
      <c r="L37" s="1"/>
      <c r="M37" s="1"/>
      <c r="N37" s="1"/>
      <c r="O37" s="1"/>
      <c r="P37" s="1"/>
      <c r="Q37" s="1"/>
      <c r="R37" s="1"/>
      <c r="S37" s="1"/>
    </row>
    <row r="38" spans="1:19" ht="21.75" customHeight="1">
      <c r="A38" s="1"/>
      <c r="B38" s="1"/>
      <c r="C38" s="1"/>
      <c r="D38" s="23"/>
      <c r="E38" s="1"/>
      <c r="F38" s="23"/>
      <c r="G38" s="1"/>
      <c r="H38" s="23"/>
      <c r="I38" s="1"/>
      <c r="J38" s="1"/>
      <c r="K38" s="1"/>
      <c r="L38" s="1"/>
      <c r="M38" s="1"/>
      <c r="N38" s="1"/>
      <c r="O38" s="1"/>
      <c r="P38" s="1"/>
      <c r="Q38" s="1"/>
      <c r="R38" s="1"/>
      <c r="S38" s="1"/>
    </row>
    <row r="39" spans="1:19" ht="21.75" customHeight="1">
      <c r="A39" s="1"/>
      <c r="B39" s="1"/>
      <c r="C39" s="1"/>
      <c r="D39" s="23"/>
      <c r="E39" s="1"/>
      <c r="F39" s="23"/>
      <c r="G39" s="1"/>
      <c r="H39" s="23"/>
      <c r="I39" s="1"/>
      <c r="J39" s="1"/>
      <c r="K39" s="1"/>
      <c r="L39" s="1"/>
      <c r="M39" s="1"/>
      <c r="N39" s="1"/>
      <c r="O39" s="1"/>
      <c r="P39" s="1"/>
      <c r="Q39" s="1"/>
      <c r="R39" s="1"/>
      <c r="S39" s="1"/>
    </row>
    <row r="40" spans="1:19" ht="21.75" customHeight="1">
      <c r="A40" s="1"/>
      <c r="B40" s="1"/>
      <c r="C40" s="1"/>
      <c r="D40" s="23"/>
      <c r="E40" s="1"/>
      <c r="F40" s="23"/>
      <c r="G40" s="1"/>
      <c r="H40" s="23"/>
      <c r="I40" s="1"/>
      <c r="J40" s="1"/>
      <c r="K40" s="1"/>
      <c r="L40" s="1"/>
      <c r="M40" s="1"/>
      <c r="N40" s="1"/>
      <c r="O40" s="1"/>
      <c r="P40" s="1"/>
      <c r="Q40" s="1"/>
      <c r="R40" s="1"/>
      <c r="S40" s="1"/>
    </row>
    <row r="41" spans="1:19" ht="21.75" customHeight="1">
      <c r="A41" s="1"/>
      <c r="B41" s="1"/>
      <c r="C41" s="1"/>
      <c r="D41" s="23"/>
      <c r="E41" s="1"/>
      <c r="F41" s="23"/>
      <c r="G41" s="1"/>
      <c r="H41" s="23"/>
      <c r="I41" s="1"/>
      <c r="J41" s="1"/>
      <c r="K41" s="1"/>
      <c r="L41" s="1"/>
      <c r="M41" s="1"/>
      <c r="N41" s="1"/>
      <c r="O41" s="1"/>
      <c r="P41" s="1"/>
      <c r="Q41" s="1"/>
      <c r="R41" s="1"/>
      <c r="S41" s="1"/>
    </row>
    <row r="42" spans="1:19" ht="21.75" customHeight="1">
      <c r="A42" s="1"/>
      <c r="B42" s="1"/>
      <c r="C42" s="1"/>
      <c r="D42" s="23"/>
      <c r="E42" s="1"/>
      <c r="F42" s="23"/>
      <c r="G42" s="1"/>
      <c r="H42" s="23"/>
      <c r="I42" s="1"/>
      <c r="J42" s="1"/>
      <c r="K42" s="1"/>
      <c r="L42" s="1"/>
      <c r="M42" s="1"/>
      <c r="N42" s="1"/>
      <c r="O42" s="1"/>
      <c r="P42" s="1"/>
      <c r="Q42" s="1"/>
      <c r="R42" s="1"/>
      <c r="S42" s="1"/>
    </row>
    <row r="43" spans="1:19" ht="21.75" customHeight="1">
      <c r="A43" s="1"/>
      <c r="B43" s="1"/>
      <c r="C43" s="1"/>
      <c r="D43" s="23"/>
      <c r="E43" s="1"/>
      <c r="F43" s="23"/>
      <c r="G43" s="1"/>
      <c r="H43" s="23"/>
      <c r="I43" s="1"/>
      <c r="J43" s="1"/>
      <c r="K43" s="1"/>
      <c r="L43" s="1"/>
      <c r="M43" s="1"/>
      <c r="N43" s="1"/>
      <c r="O43" s="1"/>
      <c r="P43" s="1"/>
      <c r="Q43" s="1"/>
      <c r="R43" s="1"/>
      <c r="S43" s="1"/>
    </row>
    <row r="44" spans="1:19" ht="21.75" customHeight="1">
      <c r="A44" s="1"/>
      <c r="B44" s="1"/>
      <c r="C44" s="1"/>
      <c r="D44" s="23"/>
      <c r="E44" s="1"/>
      <c r="F44" s="23"/>
      <c r="G44" s="1"/>
      <c r="H44" s="23"/>
      <c r="I44" s="1"/>
      <c r="J44" s="1"/>
      <c r="K44" s="1"/>
      <c r="L44" s="1"/>
      <c r="M44" s="1"/>
      <c r="N44" s="1"/>
      <c r="O44" s="1"/>
      <c r="P44" s="1"/>
      <c r="Q44" s="1"/>
      <c r="R44" s="1"/>
      <c r="S44" s="1"/>
    </row>
    <row r="45" spans="1:19" ht="21.75" customHeight="1">
      <c r="A45" s="1"/>
      <c r="B45" s="1"/>
      <c r="C45" s="1"/>
      <c r="D45" s="23"/>
      <c r="E45" s="1"/>
      <c r="F45" s="23"/>
      <c r="G45" s="1"/>
      <c r="H45" s="23"/>
      <c r="I45" s="1"/>
      <c r="J45" s="1"/>
      <c r="K45" s="1"/>
      <c r="L45" s="1"/>
      <c r="M45" s="1"/>
      <c r="N45" s="1"/>
      <c r="O45" s="1"/>
      <c r="P45" s="1"/>
      <c r="Q45" s="1"/>
      <c r="R45" s="1"/>
      <c r="S45" s="1"/>
    </row>
  </sheetData>
  <sheetProtection/>
  <mergeCells count="5">
    <mergeCell ref="B5:B6"/>
    <mergeCell ref="G4:H4"/>
    <mergeCell ref="C5:D5"/>
    <mergeCell ref="E5:F5"/>
    <mergeCell ref="G5:H5"/>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2.xml><?xml version="1.0" encoding="utf-8"?>
<worksheet xmlns="http://schemas.openxmlformats.org/spreadsheetml/2006/main" xmlns:r="http://schemas.openxmlformats.org/officeDocument/2006/relationships">
  <dimension ref="A1:S70"/>
  <sheetViews>
    <sheetView zoomScalePageLayoutView="0" workbookViewId="0" topLeftCell="B1">
      <selection activeCell="B7" sqref="B7"/>
    </sheetView>
  </sheetViews>
  <sheetFormatPr defaultColWidth="9.00390625" defaultRowHeight="16.5"/>
  <cols>
    <col min="1" max="1" width="24.625" style="0" customWidth="1"/>
    <col min="2" max="2" width="21.625" style="0" customWidth="1"/>
    <col min="3" max="3" width="14.625" style="0" customWidth="1"/>
    <col min="4" max="4" width="7.625" style="29" customWidth="1"/>
    <col min="5" max="5" width="14.625" style="0" customWidth="1"/>
    <col min="6" max="6" width="7.625" style="29" customWidth="1"/>
    <col min="7" max="7" width="14.625" style="0" customWidth="1"/>
    <col min="8" max="8" width="8.625" style="29" customWidth="1"/>
    <col min="9" max="9" width="2.625" style="0" customWidth="1"/>
    <col min="10" max="19" width="14.625" style="0" customWidth="1"/>
  </cols>
  <sheetData>
    <row r="1" spans="1:19" ht="60" customHeight="1">
      <c r="A1" s="1"/>
      <c r="B1" s="1"/>
      <c r="C1" s="1"/>
      <c r="D1" s="23"/>
      <c r="E1" s="1"/>
      <c r="F1" s="23"/>
      <c r="G1" s="1"/>
      <c r="H1" s="23"/>
      <c r="I1" s="1"/>
      <c r="J1" s="1"/>
      <c r="K1" s="1"/>
      <c r="L1" s="1"/>
      <c r="M1" s="1"/>
      <c r="N1" s="1"/>
      <c r="O1" s="1"/>
      <c r="P1" s="1"/>
      <c r="Q1" s="1"/>
      <c r="R1" s="1"/>
      <c r="S1" s="1"/>
    </row>
    <row r="2" spans="1:19" ht="0.75" customHeight="1">
      <c r="A2" s="1"/>
      <c r="B2" s="1"/>
      <c r="C2" s="1"/>
      <c r="D2" s="23"/>
      <c r="E2" s="1"/>
      <c r="F2" s="23"/>
      <c r="G2" s="1"/>
      <c r="H2" s="23"/>
      <c r="I2" s="1"/>
      <c r="J2" s="1"/>
      <c r="K2" s="1"/>
      <c r="L2" s="1"/>
      <c r="M2" s="1"/>
      <c r="N2" s="1"/>
      <c r="O2" s="1"/>
      <c r="P2" s="1"/>
      <c r="Q2" s="1"/>
      <c r="R2" s="1"/>
      <c r="S2" s="1"/>
    </row>
    <row r="3" spans="1:19" ht="0.75" customHeight="1">
      <c r="A3" s="1"/>
      <c r="B3" s="1"/>
      <c r="C3" s="1"/>
      <c r="D3" s="23"/>
      <c r="E3" s="1"/>
      <c r="F3" s="23"/>
      <c r="G3" s="1"/>
      <c r="H3" s="23"/>
      <c r="I3" s="1"/>
      <c r="J3" s="1"/>
      <c r="K3" s="1"/>
      <c r="L3" s="1"/>
      <c r="M3" s="1"/>
      <c r="N3" s="1"/>
      <c r="O3" s="1"/>
      <c r="P3" s="1"/>
      <c r="Q3" s="1"/>
      <c r="R3" s="1"/>
      <c r="S3" s="1"/>
    </row>
    <row r="4" spans="1:19" ht="21.75" customHeight="1">
      <c r="A4" s="1"/>
      <c r="B4" s="13" t="s">
        <v>386</v>
      </c>
      <c r="C4" s="1"/>
      <c r="D4" s="23"/>
      <c r="E4" s="1"/>
      <c r="F4" s="23"/>
      <c r="G4" s="1"/>
      <c r="H4" s="23"/>
      <c r="I4" s="1"/>
      <c r="J4" s="1"/>
      <c r="K4" s="1"/>
      <c r="L4" s="1"/>
      <c r="M4" s="1"/>
      <c r="N4" s="1"/>
      <c r="O4" s="1"/>
      <c r="P4" s="1"/>
      <c r="Q4" s="1"/>
      <c r="R4" s="1"/>
      <c r="S4" s="1"/>
    </row>
    <row r="5" spans="1:19" ht="21.75" customHeight="1">
      <c r="A5" s="1"/>
      <c r="B5" s="13" t="s">
        <v>387</v>
      </c>
      <c r="C5" s="1"/>
      <c r="D5" s="23"/>
      <c r="E5" s="1"/>
      <c r="F5" s="23"/>
      <c r="G5" s="1"/>
      <c r="H5" s="23"/>
      <c r="I5" s="1"/>
      <c r="J5" s="1"/>
      <c r="K5" s="1"/>
      <c r="L5" s="1"/>
      <c r="M5" s="1"/>
      <c r="N5" s="1"/>
      <c r="O5" s="1"/>
      <c r="P5" s="1"/>
      <c r="Q5" s="1"/>
      <c r="R5" s="1"/>
      <c r="S5" s="1"/>
    </row>
    <row r="6" spans="1:19" ht="21.75" customHeight="1" hidden="1">
      <c r="A6" s="1"/>
      <c r="B6" s="1"/>
      <c r="C6" s="1"/>
      <c r="D6" s="23"/>
      <c r="E6" s="1"/>
      <c r="F6" s="23"/>
      <c r="G6" s="1"/>
      <c r="H6" s="23"/>
      <c r="I6" s="1"/>
      <c r="J6" s="1"/>
      <c r="K6" s="1"/>
      <c r="L6" s="1"/>
      <c r="M6" s="1"/>
      <c r="N6" s="1"/>
      <c r="O6" s="1"/>
      <c r="P6" s="1"/>
      <c r="Q6" s="1"/>
      <c r="R6" s="1"/>
      <c r="S6" s="1"/>
    </row>
    <row r="7" spans="1:19" ht="6" customHeight="1">
      <c r="A7" s="1"/>
      <c r="B7" s="1"/>
      <c r="C7" s="1"/>
      <c r="D7" s="23"/>
      <c r="E7" s="1"/>
      <c r="F7" s="23"/>
      <c r="G7" s="1"/>
      <c r="H7" s="23"/>
      <c r="I7" s="1"/>
      <c r="J7" s="1"/>
      <c r="K7" s="1"/>
      <c r="L7" s="1"/>
      <c r="M7" s="1"/>
      <c r="N7" s="1"/>
      <c r="O7" s="1"/>
      <c r="P7" s="1"/>
      <c r="Q7" s="1"/>
      <c r="R7" s="1"/>
      <c r="S7" s="1"/>
    </row>
    <row r="8" spans="1:19" ht="25.5" customHeight="1">
      <c r="A8" s="1"/>
      <c r="B8" s="2" t="s">
        <v>325</v>
      </c>
      <c r="C8" s="1"/>
      <c r="D8" s="23"/>
      <c r="E8" s="1"/>
      <c r="F8" s="23"/>
      <c r="G8" s="1"/>
      <c r="H8" s="23"/>
      <c r="I8" s="1"/>
      <c r="J8" s="1"/>
      <c r="K8" s="1"/>
      <c r="L8" s="1"/>
      <c r="M8" s="1"/>
      <c r="N8" s="1"/>
      <c r="O8" s="1"/>
      <c r="P8" s="1"/>
      <c r="Q8" s="1"/>
      <c r="R8" s="1"/>
      <c r="S8" s="1"/>
    </row>
    <row r="9" spans="1:19" ht="18" customHeight="1">
      <c r="A9" s="1"/>
      <c r="B9" s="1"/>
      <c r="C9" s="1"/>
      <c r="D9" s="23"/>
      <c r="E9" s="1"/>
      <c r="F9" s="23"/>
      <c r="G9" s="65" t="s">
        <v>2</v>
      </c>
      <c r="H9" s="65"/>
      <c r="I9" s="1"/>
      <c r="J9" s="1"/>
      <c r="K9" s="1"/>
      <c r="L9" s="1"/>
      <c r="M9" s="1"/>
      <c r="N9" s="1"/>
      <c r="O9" s="1"/>
      <c r="P9" s="1"/>
      <c r="Q9" s="1"/>
      <c r="R9" s="1"/>
      <c r="S9" s="1"/>
    </row>
    <row r="10" spans="1:19" ht="21.75" customHeight="1">
      <c r="A10" s="1"/>
      <c r="B10" s="66" t="s">
        <v>326</v>
      </c>
      <c r="C10" s="64" t="s">
        <v>3</v>
      </c>
      <c r="D10" s="64"/>
      <c r="E10" s="64" t="s">
        <v>4</v>
      </c>
      <c r="F10" s="64"/>
      <c r="G10" s="64" t="s">
        <v>5</v>
      </c>
      <c r="H10" s="64"/>
      <c r="I10" s="1"/>
      <c r="J10" s="1"/>
      <c r="K10" s="1"/>
      <c r="L10" s="1"/>
      <c r="M10" s="1"/>
      <c r="N10" s="1"/>
      <c r="O10" s="1"/>
      <c r="P10" s="1"/>
      <c r="Q10" s="1"/>
      <c r="R10" s="1"/>
      <c r="S10" s="1"/>
    </row>
    <row r="11" spans="1:19" ht="21.75" customHeight="1">
      <c r="A11" s="1"/>
      <c r="B11" s="66"/>
      <c r="C11" s="10" t="s">
        <v>7</v>
      </c>
      <c r="D11" s="24" t="s">
        <v>8</v>
      </c>
      <c r="E11" s="10" t="s">
        <v>7</v>
      </c>
      <c r="F11" s="24" t="s">
        <v>8</v>
      </c>
      <c r="G11" s="10" t="s">
        <v>7</v>
      </c>
      <c r="H11" s="24" t="s">
        <v>8</v>
      </c>
      <c r="I11" s="1"/>
      <c r="J11" s="1"/>
      <c r="K11" s="1"/>
      <c r="L11" s="1"/>
      <c r="M11" s="1"/>
      <c r="N11" s="1"/>
      <c r="O11" s="1"/>
      <c r="P11" s="1"/>
      <c r="Q11" s="1"/>
      <c r="R11" s="1"/>
      <c r="S11" s="1"/>
    </row>
    <row r="12" spans="1:19" ht="21.75" customHeight="1">
      <c r="A12" s="1"/>
      <c r="B12" s="9" t="s">
        <v>327</v>
      </c>
      <c r="C12" s="20">
        <v>626314</v>
      </c>
      <c r="D12" s="28">
        <v>15.2</v>
      </c>
      <c r="E12" s="20">
        <v>547218</v>
      </c>
      <c r="F12" s="28">
        <v>14.9</v>
      </c>
      <c r="G12" s="20">
        <v>79096</v>
      </c>
      <c r="H12" s="28">
        <v>14.5</v>
      </c>
      <c r="I12" s="1"/>
      <c r="J12" s="1"/>
      <c r="K12" s="1"/>
      <c r="L12" s="1"/>
      <c r="M12" s="1"/>
      <c r="N12" s="1"/>
      <c r="O12" s="1"/>
      <c r="P12" s="1"/>
      <c r="Q12" s="1"/>
      <c r="R12" s="1"/>
      <c r="S12" s="1"/>
    </row>
    <row r="13" spans="1:19" ht="21.75" customHeight="1">
      <c r="A13" s="1"/>
      <c r="B13" s="9" t="s">
        <v>328</v>
      </c>
      <c r="C13" s="20">
        <v>86723</v>
      </c>
      <c r="D13" s="28">
        <v>2.1</v>
      </c>
      <c r="E13" s="20">
        <v>86206</v>
      </c>
      <c r="F13" s="28">
        <v>2.3</v>
      </c>
      <c r="G13" s="19">
        <v>517</v>
      </c>
      <c r="H13" s="28">
        <v>0.6</v>
      </c>
      <c r="I13" s="1"/>
      <c r="J13" s="1"/>
      <c r="K13" s="1"/>
      <c r="L13" s="1"/>
      <c r="M13" s="1"/>
      <c r="N13" s="1"/>
      <c r="O13" s="1"/>
      <c r="P13" s="1"/>
      <c r="Q13" s="1"/>
      <c r="R13" s="1"/>
      <c r="S13" s="1"/>
    </row>
    <row r="14" spans="1:19" ht="21.75" customHeight="1">
      <c r="A14" s="1"/>
      <c r="B14" s="4" t="s">
        <v>329</v>
      </c>
      <c r="C14" s="21">
        <v>1687108</v>
      </c>
      <c r="D14" s="34">
        <v>41.1</v>
      </c>
      <c r="E14" s="21">
        <v>1432020</v>
      </c>
      <c r="F14" s="34">
        <v>39.1</v>
      </c>
      <c r="G14" s="21">
        <v>255088</v>
      </c>
      <c r="H14" s="34">
        <v>17.8</v>
      </c>
      <c r="I14" s="1"/>
      <c r="J14" s="1"/>
      <c r="K14" s="1"/>
      <c r="L14" s="1"/>
      <c r="M14" s="1"/>
      <c r="N14" s="1"/>
      <c r="O14" s="1"/>
      <c r="P14" s="1"/>
      <c r="Q14" s="1"/>
      <c r="R14" s="1"/>
      <c r="S14" s="1"/>
    </row>
    <row r="15" spans="1:19" ht="21.75" customHeight="1">
      <c r="A15" s="1"/>
      <c r="B15" s="5" t="s">
        <v>330</v>
      </c>
      <c r="C15" s="16">
        <v>1044407</v>
      </c>
      <c r="D15" s="22">
        <v>25.4</v>
      </c>
      <c r="E15" s="16">
        <v>931810</v>
      </c>
      <c r="F15" s="22">
        <v>25.4</v>
      </c>
      <c r="G15" s="16">
        <v>112597</v>
      </c>
      <c r="H15" s="22">
        <v>12.1</v>
      </c>
      <c r="I15" s="1"/>
      <c r="J15" s="1"/>
      <c r="K15" s="1"/>
      <c r="L15" s="1"/>
      <c r="M15" s="1"/>
      <c r="N15" s="1"/>
      <c r="O15" s="1"/>
      <c r="P15" s="1"/>
      <c r="Q15" s="1"/>
      <c r="R15" s="1"/>
      <c r="S15" s="1"/>
    </row>
    <row r="16" spans="1:19" ht="21.75" customHeight="1">
      <c r="A16" s="1"/>
      <c r="B16" s="5" t="s">
        <v>331</v>
      </c>
      <c r="C16" s="15">
        <v>72</v>
      </c>
      <c r="D16" s="22" t="s">
        <v>16</v>
      </c>
      <c r="E16" s="6" t="s">
        <v>16</v>
      </c>
      <c r="F16" s="22" t="s">
        <v>16</v>
      </c>
      <c r="G16" s="15">
        <v>72</v>
      </c>
      <c r="H16" s="22" t="s">
        <v>16</v>
      </c>
      <c r="I16" s="1"/>
      <c r="J16" s="1"/>
      <c r="K16" s="1"/>
      <c r="L16" s="1"/>
      <c r="M16" s="1"/>
      <c r="N16" s="1"/>
      <c r="O16" s="1"/>
      <c r="P16" s="1"/>
      <c r="Q16" s="1"/>
      <c r="R16" s="1"/>
      <c r="S16" s="1"/>
    </row>
    <row r="17" spans="1:19" ht="21.75" customHeight="1">
      <c r="A17" s="1"/>
      <c r="B17" s="7" t="s">
        <v>332</v>
      </c>
      <c r="C17" s="18">
        <v>642629</v>
      </c>
      <c r="D17" s="27">
        <v>15.7</v>
      </c>
      <c r="E17" s="18">
        <v>500210</v>
      </c>
      <c r="F17" s="27">
        <v>13.7</v>
      </c>
      <c r="G17" s="18">
        <v>142419</v>
      </c>
      <c r="H17" s="27">
        <v>28.5</v>
      </c>
      <c r="I17" s="1"/>
      <c r="J17" s="1"/>
      <c r="K17" s="1"/>
      <c r="L17" s="1"/>
      <c r="M17" s="1"/>
      <c r="N17" s="1"/>
      <c r="O17" s="1"/>
      <c r="P17" s="1"/>
      <c r="Q17" s="1"/>
      <c r="R17" s="1"/>
      <c r="S17" s="1"/>
    </row>
    <row r="18" spans="1:19" ht="21.75" customHeight="1">
      <c r="A18" s="1"/>
      <c r="B18" s="4" t="s">
        <v>333</v>
      </c>
      <c r="C18" s="21">
        <v>1707596</v>
      </c>
      <c r="D18" s="34">
        <v>41.6</v>
      </c>
      <c r="E18" s="21">
        <v>1600910</v>
      </c>
      <c r="F18" s="34">
        <v>43.7</v>
      </c>
      <c r="G18" s="21">
        <v>106686</v>
      </c>
      <c r="H18" s="34">
        <v>6.7</v>
      </c>
      <c r="I18" s="1"/>
      <c r="J18" s="1"/>
      <c r="K18" s="1"/>
      <c r="L18" s="1"/>
      <c r="M18" s="1"/>
      <c r="N18" s="1"/>
      <c r="O18" s="1"/>
      <c r="P18" s="1"/>
      <c r="Q18" s="1"/>
      <c r="R18" s="1"/>
      <c r="S18" s="1"/>
    </row>
    <row r="19" spans="1:19" ht="21.75" customHeight="1">
      <c r="A19" s="1"/>
      <c r="B19" s="5" t="s">
        <v>334</v>
      </c>
      <c r="C19" s="16">
        <v>414467</v>
      </c>
      <c r="D19" s="22">
        <v>10.1</v>
      </c>
      <c r="E19" s="16">
        <v>400147</v>
      </c>
      <c r="F19" s="22">
        <v>10.9</v>
      </c>
      <c r="G19" s="16">
        <v>14320</v>
      </c>
      <c r="H19" s="22">
        <v>3.6</v>
      </c>
      <c r="I19" s="1"/>
      <c r="J19" s="1"/>
      <c r="K19" s="1"/>
      <c r="L19" s="1"/>
      <c r="M19" s="1"/>
      <c r="N19" s="1"/>
      <c r="O19" s="1"/>
      <c r="P19" s="1"/>
      <c r="Q19" s="1"/>
      <c r="R19" s="1"/>
      <c r="S19" s="1"/>
    </row>
    <row r="20" spans="1:19" ht="21.75" customHeight="1">
      <c r="A20" s="1"/>
      <c r="B20" s="5" t="s">
        <v>335</v>
      </c>
      <c r="C20" s="16">
        <v>65506</v>
      </c>
      <c r="D20" s="22">
        <v>1.6</v>
      </c>
      <c r="E20" s="16">
        <v>51685</v>
      </c>
      <c r="F20" s="22">
        <v>1.4</v>
      </c>
      <c r="G20" s="16">
        <v>13821</v>
      </c>
      <c r="H20" s="22">
        <v>26.7</v>
      </c>
      <c r="I20" s="1"/>
      <c r="J20" s="1"/>
      <c r="K20" s="1"/>
      <c r="L20" s="1"/>
      <c r="M20" s="1"/>
      <c r="N20" s="1"/>
      <c r="O20" s="1"/>
      <c r="P20" s="1"/>
      <c r="Q20" s="1"/>
      <c r="R20" s="1"/>
      <c r="S20" s="1"/>
    </row>
    <row r="21" spans="1:19" ht="21.75" customHeight="1">
      <c r="A21" s="1"/>
      <c r="B21" s="5" t="s">
        <v>336</v>
      </c>
      <c r="C21" s="5" t="s">
        <v>10</v>
      </c>
      <c r="D21" s="26" t="s">
        <v>266</v>
      </c>
      <c r="E21" s="5" t="s">
        <v>10</v>
      </c>
      <c r="F21" s="26" t="s">
        <v>266</v>
      </c>
      <c r="G21" s="5" t="s">
        <v>10</v>
      </c>
      <c r="H21" s="26" t="s">
        <v>266</v>
      </c>
      <c r="I21" s="1"/>
      <c r="J21" s="1"/>
      <c r="K21" s="1"/>
      <c r="L21" s="1"/>
      <c r="M21" s="1"/>
      <c r="N21" s="1"/>
      <c r="O21" s="1"/>
      <c r="P21" s="1"/>
      <c r="Q21" s="1"/>
      <c r="R21" s="1"/>
      <c r="S21" s="1"/>
    </row>
    <row r="22" spans="1:19" ht="21.75" customHeight="1">
      <c r="A22" s="1"/>
      <c r="B22" s="5" t="s">
        <v>337</v>
      </c>
      <c r="C22" s="16">
        <v>73627</v>
      </c>
      <c r="D22" s="22">
        <v>1.8</v>
      </c>
      <c r="E22" s="16">
        <v>65461</v>
      </c>
      <c r="F22" s="22">
        <v>1.8</v>
      </c>
      <c r="G22" s="16">
        <v>8166</v>
      </c>
      <c r="H22" s="22">
        <v>12.5</v>
      </c>
      <c r="I22" s="1"/>
      <c r="J22" s="1"/>
      <c r="K22" s="1"/>
      <c r="L22" s="1"/>
      <c r="M22" s="1"/>
      <c r="N22" s="1"/>
      <c r="O22" s="1"/>
      <c r="P22" s="1"/>
      <c r="Q22" s="1"/>
      <c r="R22" s="1"/>
      <c r="S22" s="1"/>
    </row>
    <row r="23" spans="1:19" ht="21.75" customHeight="1">
      <c r="A23" s="1"/>
      <c r="B23" s="5" t="s">
        <v>338</v>
      </c>
      <c r="C23" s="16">
        <v>25335</v>
      </c>
      <c r="D23" s="22">
        <v>0.6</v>
      </c>
      <c r="E23" s="6" t="s">
        <v>16</v>
      </c>
      <c r="F23" s="22" t="s">
        <v>16</v>
      </c>
      <c r="G23" s="16">
        <v>25335</v>
      </c>
      <c r="H23" s="22" t="s">
        <v>16</v>
      </c>
      <c r="I23" s="1"/>
      <c r="J23" s="1"/>
      <c r="K23" s="1"/>
      <c r="L23" s="1"/>
      <c r="M23" s="1"/>
      <c r="N23" s="1"/>
      <c r="O23" s="1"/>
      <c r="P23" s="1"/>
      <c r="Q23" s="1"/>
      <c r="R23" s="1"/>
      <c r="S23" s="1"/>
    </row>
    <row r="24" spans="1:19" ht="21.75" customHeight="1">
      <c r="A24" s="1"/>
      <c r="B24" s="5" t="s">
        <v>339</v>
      </c>
      <c r="C24" s="5" t="s">
        <v>10</v>
      </c>
      <c r="D24" s="26" t="s">
        <v>266</v>
      </c>
      <c r="E24" s="5" t="s">
        <v>10</v>
      </c>
      <c r="F24" s="26" t="s">
        <v>266</v>
      </c>
      <c r="G24" s="5" t="s">
        <v>10</v>
      </c>
      <c r="H24" s="26" t="s">
        <v>266</v>
      </c>
      <c r="I24" s="1"/>
      <c r="J24" s="1"/>
      <c r="K24" s="1"/>
      <c r="L24" s="1"/>
      <c r="M24" s="1"/>
      <c r="N24" s="1"/>
      <c r="O24" s="1"/>
      <c r="P24" s="1"/>
      <c r="Q24" s="1"/>
      <c r="R24" s="1"/>
      <c r="S24" s="1"/>
    </row>
    <row r="25" spans="1:19" ht="21.75" customHeight="1">
      <c r="A25" s="1"/>
      <c r="B25" s="5" t="s">
        <v>340</v>
      </c>
      <c r="C25" s="16">
        <v>233327</v>
      </c>
      <c r="D25" s="22">
        <v>5.7</v>
      </c>
      <c r="E25" s="16">
        <v>206041</v>
      </c>
      <c r="F25" s="22">
        <v>5.6</v>
      </c>
      <c r="G25" s="16">
        <v>27286</v>
      </c>
      <c r="H25" s="22">
        <v>13.2</v>
      </c>
      <c r="I25" s="1"/>
      <c r="J25" s="1"/>
      <c r="K25" s="1"/>
      <c r="L25" s="1"/>
      <c r="M25" s="1"/>
      <c r="N25" s="1"/>
      <c r="O25" s="1"/>
      <c r="P25" s="1"/>
      <c r="Q25" s="1"/>
      <c r="R25" s="1"/>
      <c r="S25" s="1"/>
    </row>
    <row r="26" spans="1:19" ht="21.75" customHeight="1">
      <c r="A26" s="1"/>
      <c r="B26" s="5" t="s">
        <v>341</v>
      </c>
      <c r="C26" s="16">
        <v>509870</v>
      </c>
      <c r="D26" s="22">
        <v>12.4</v>
      </c>
      <c r="E26" s="16">
        <v>507002</v>
      </c>
      <c r="F26" s="22">
        <v>13.9</v>
      </c>
      <c r="G26" s="16">
        <v>2868</v>
      </c>
      <c r="H26" s="22">
        <v>0.6</v>
      </c>
      <c r="I26" s="1"/>
      <c r="J26" s="1"/>
      <c r="K26" s="1"/>
      <c r="L26" s="1"/>
      <c r="M26" s="1"/>
      <c r="N26" s="1"/>
      <c r="O26" s="1"/>
      <c r="P26" s="1"/>
      <c r="Q26" s="1"/>
      <c r="R26" s="1"/>
      <c r="S26" s="1"/>
    </row>
    <row r="27" spans="1:19" ht="21.75" customHeight="1">
      <c r="A27" s="1"/>
      <c r="B27" s="7" t="s">
        <v>342</v>
      </c>
      <c r="C27" s="18">
        <v>385464</v>
      </c>
      <c r="D27" s="27">
        <v>9.4</v>
      </c>
      <c r="E27" s="18">
        <v>370574</v>
      </c>
      <c r="F27" s="27">
        <v>10.1</v>
      </c>
      <c r="G27" s="18">
        <v>14890</v>
      </c>
      <c r="H27" s="27">
        <v>4</v>
      </c>
      <c r="I27" s="1"/>
      <c r="J27" s="1"/>
      <c r="K27" s="1"/>
      <c r="L27" s="1"/>
      <c r="M27" s="1"/>
      <c r="N27" s="1"/>
      <c r="O27" s="1"/>
      <c r="P27" s="1"/>
      <c r="Q27" s="1"/>
      <c r="R27" s="1"/>
      <c r="S27" s="1"/>
    </row>
    <row r="28" spans="1:19" ht="21.75" customHeight="1">
      <c r="A28" s="1"/>
      <c r="B28" s="9" t="s">
        <v>343</v>
      </c>
      <c r="C28" s="20">
        <v>4107741</v>
      </c>
      <c r="D28" s="28">
        <v>100</v>
      </c>
      <c r="E28" s="20">
        <v>3666354</v>
      </c>
      <c r="F28" s="28">
        <v>100</v>
      </c>
      <c r="G28" s="20">
        <v>441387</v>
      </c>
      <c r="H28" s="28">
        <v>12</v>
      </c>
      <c r="I28" s="1"/>
      <c r="J28" s="1"/>
      <c r="K28" s="1"/>
      <c r="L28" s="1"/>
      <c r="M28" s="1"/>
      <c r="N28" s="1"/>
      <c r="O28" s="1"/>
      <c r="P28" s="1"/>
      <c r="Q28" s="1"/>
      <c r="R28" s="1"/>
      <c r="S28" s="1"/>
    </row>
    <row r="29" spans="1:19" ht="21.75" customHeight="1">
      <c r="A29" s="1"/>
      <c r="B29" s="1" t="s">
        <v>344</v>
      </c>
      <c r="C29" s="1"/>
      <c r="D29" s="23"/>
      <c r="E29" s="1"/>
      <c r="F29" s="23"/>
      <c r="G29" s="1"/>
      <c r="H29" s="23"/>
      <c r="I29" s="1"/>
      <c r="J29" s="1"/>
      <c r="K29" s="1"/>
      <c r="L29" s="1"/>
      <c r="M29" s="1"/>
      <c r="N29" s="1"/>
      <c r="O29" s="1"/>
      <c r="P29" s="1"/>
      <c r="Q29" s="1"/>
      <c r="R29" s="1"/>
      <c r="S29" s="1"/>
    </row>
    <row r="30" spans="1:19" ht="21.75" customHeight="1">
      <c r="A30" s="1"/>
      <c r="B30" s="1" t="s">
        <v>345</v>
      </c>
      <c r="C30" s="1"/>
      <c r="D30" s="23"/>
      <c r="E30" s="1"/>
      <c r="F30" s="23"/>
      <c r="G30" s="1"/>
      <c r="H30" s="23"/>
      <c r="I30" s="1"/>
      <c r="J30" s="1"/>
      <c r="K30" s="1"/>
      <c r="L30" s="1"/>
      <c r="M30" s="1"/>
      <c r="N30" s="1"/>
      <c r="O30" s="1"/>
      <c r="P30" s="1"/>
      <c r="Q30" s="1"/>
      <c r="R30" s="1"/>
      <c r="S30" s="1"/>
    </row>
    <row r="31" spans="1:19" ht="21.75" customHeight="1">
      <c r="A31" s="1"/>
      <c r="B31" s="1" t="s">
        <v>346</v>
      </c>
      <c r="C31" s="1"/>
      <c r="D31" s="23"/>
      <c r="E31" s="1"/>
      <c r="F31" s="23"/>
      <c r="G31" s="1"/>
      <c r="H31" s="23"/>
      <c r="I31" s="1"/>
      <c r="J31" s="1"/>
      <c r="K31" s="1"/>
      <c r="L31" s="1"/>
      <c r="M31" s="1"/>
      <c r="N31" s="1"/>
      <c r="O31" s="1"/>
      <c r="P31" s="1"/>
      <c r="Q31" s="1"/>
      <c r="R31" s="1"/>
      <c r="S31" s="1"/>
    </row>
    <row r="32" spans="1:19" ht="21.75" customHeight="1">
      <c r="A32" s="1"/>
      <c r="B32" s="1"/>
      <c r="C32" s="1"/>
      <c r="D32" s="23"/>
      <c r="E32" s="1"/>
      <c r="F32" s="23"/>
      <c r="G32" s="1"/>
      <c r="H32" s="23"/>
      <c r="I32" s="1"/>
      <c r="J32" s="1"/>
      <c r="K32" s="1"/>
      <c r="L32" s="1"/>
      <c r="M32" s="1"/>
      <c r="N32" s="1"/>
      <c r="O32" s="1"/>
      <c r="P32" s="1"/>
      <c r="Q32" s="1"/>
      <c r="R32" s="1"/>
      <c r="S32" s="1"/>
    </row>
    <row r="33" spans="1:19" ht="21.75" customHeight="1">
      <c r="A33" s="1"/>
      <c r="B33" s="1"/>
      <c r="C33" s="31"/>
      <c r="D33" s="23"/>
      <c r="E33" s="31"/>
      <c r="F33" s="23"/>
      <c r="G33" s="31"/>
      <c r="H33" s="23"/>
      <c r="I33" s="1"/>
      <c r="J33" s="1"/>
      <c r="K33" s="1"/>
      <c r="L33" s="1"/>
      <c r="M33" s="1"/>
      <c r="N33" s="1"/>
      <c r="O33" s="1"/>
      <c r="P33" s="1"/>
      <c r="Q33" s="1"/>
      <c r="R33" s="1"/>
      <c r="S33" s="1"/>
    </row>
    <row r="34" spans="1:19" ht="21.75" customHeight="1">
      <c r="A34" s="1"/>
      <c r="B34" s="1"/>
      <c r="C34" s="31"/>
      <c r="D34" s="23"/>
      <c r="E34" s="31"/>
      <c r="F34" s="23"/>
      <c r="G34" s="31"/>
      <c r="H34" s="23"/>
      <c r="I34" s="1"/>
      <c r="J34" s="1"/>
      <c r="K34" s="1"/>
      <c r="L34" s="1"/>
      <c r="M34" s="1"/>
      <c r="N34" s="1"/>
      <c r="O34" s="1"/>
      <c r="P34" s="1"/>
      <c r="Q34" s="1"/>
      <c r="R34" s="1"/>
      <c r="S34" s="1"/>
    </row>
    <row r="35" spans="1:19" ht="21.75" customHeight="1">
      <c r="A35" s="1"/>
      <c r="B35" s="1"/>
      <c r="C35" s="31"/>
      <c r="D35" s="23"/>
      <c r="E35" s="31"/>
      <c r="F35" s="23"/>
      <c r="G35" s="31"/>
      <c r="H35" s="23"/>
      <c r="I35" s="1"/>
      <c r="J35" s="1"/>
      <c r="K35" s="1"/>
      <c r="L35" s="1"/>
      <c r="M35" s="1"/>
      <c r="N35" s="1"/>
      <c r="O35" s="1"/>
      <c r="P35" s="1"/>
      <c r="Q35" s="1"/>
      <c r="R35" s="1"/>
      <c r="S35" s="1"/>
    </row>
    <row r="36" spans="1:19" ht="21.75" customHeight="1">
      <c r="A36" s="1"/>
      <c r="B36" s="1"/>
      <c r="C36" s="31"/>
      <c r="D36" s="23"/>
      <c r="E36" s="31"/>
      <c r="F36" s="23"/>
      <c r="G36" s="31"/>
      <c r="H36" s="23"/>
      <c r="I36" s="1"/>
      <c r="J36" s="1"/>
      <c r="K36" s="1"/>
      <c r="L36" s="1"/>
      <c r="M36" s="1"/>
      <c r="N36" s="1"/>
      <c r="O36" s="1"/>
      <c r="P36" s="1"/>
      <c r="Q36" s="1"/>
      <c r="R36" s="1"/>
      <c r="S36" s="1"/>
    </row>
    <row r="37" spans="1:19" ht="21.75" customHeight="1">
      <c r="A37" s="1"/>
      <c r="B37" s="1"/>
      <c r="C37" s="31"/>
      <c r="D37" s="23"/>
      <c r="E37" s="31"/>
      <c r="F37" s="23"/>
      <c r="G37" s="31"/>
      <c r="H37" s="23"/>
      <c r="I37" s="1"/>
      <c r="J37" s="1"/>
      <c r="K37" s="1"/>
      <c r="L37" s="1"/>
      <c r="M37" s="1"/>
      <c r="N37" s="1"/>
      <c r="O37" s="1"/>
      <c r="P37" s="1"/>
      <c r="Q37" s="1"/>
      <c r="R37" s="1"/>
      <c r="S37" s="1"/>
    </row>
    <row r="38" spans="1:19" ht="21.75" customHeight="1">
      <c r="A38" s="1"/>
      <c r="B38" s="1"/>
      <c r="C38" s="31"/>
      <c r="D38" s="23"/>
      <c r="E38" s="31"/>
      <c r="F38" s="23"/>
      <c r="G38" s="31"/>
      <c r="H38" s="23"/>
      <c r="I38" s="1"/>
      <c r="J38" s="1"/>
      <c r="K38" s="1"/>
      <c r="L38" s="1"/>
      <c r="M38" s="1"/>
      <c r="N38" s="1"/>
      <c r="O38" s="1"/>
      <c r="P38" s="1"/>
      <c r="Q38" s="1"/>
      <c r="R38" s="1"/>
      <c r="S38" s="1"/>
    </row>
    <row r="39" spans="1:19" ht="21.75" customHeight="1">
      <c r="A39" s="1"/>
      <c r="B39" s="1"/>
      <c r="C39" s="1"/>
      <c r="D39" s="23"/>
      <c r="E39" s="1"/>
      <c r="F39" s="23"/>
      <c r="G39" s="1"/>
      <c r="H39" s="23"/>
      <c r="I39" s="1"/>
      <c r="J39" s="1"/>
      <c r="K39" s="1"/>
      <c r="L39" s="1"/>
      <c r="M39" s="1"/>
      <c r="N39" s="1"/>
      <c r="O39" s="1"/>
      <c r="P39" s="1"/>
      <c r="Q39" s="1"/>
      <c r="R39" s="1"/>
      <c r="S39" s="1"/>
    </row>
    <row r="40" spans="1:19" ht="21.75" customHeight="1">
      <c r="A40" s="1"/>
      <c r="B40" s="1"/>
      <c r="C40" s="1"/>
      <c r="D40" s="23"/>
      <c r="E40" s="1"/>
      <c r="F40" s="23"/>
      <c r="G40" s="1"/>
      <c r="H40" s="23"/>
      <c r="I40" s="1"/>
      <c r="J40" s="1"/>
      <c r="K40" s="1"/>
      <c r="L40" s="1"/>
      <c r="M40" s="1"/>
      <c r="N40" s="1"/>
      <c r="O40" s="1"/>
      <c r="P40" s="1"/>
      <c r="Q40" s="1"/>
      <c r="R40" s="1"/>
      <c r="S40" s="1"/>
    </row>
    <row r="41" spans="1:19" ht="21.75" customHeight="1">
      <c r="A41" s="1"/>
      <c r="B41" s="1"/>
      <c r="C41" s="1"/>
      <c r="D41" s="23"/>
      <c r="E41" s="1"/>
      <c r="F41" s="23"/>
      <c r="G41" s="1"/>
      <c r="H41" s="23"/>
      <c r="I41" s="1"/>
      <c r="J41" s="1"/>
      <c r="K41" s="1"/>
      <c r="L41" s="1"/>
      <c r="M41" s="1"/>
      <c r="N41" s="1"/>
      <c r="O41" s="1"/>
      <c r="P41" s="1"/>
      <c r="Q41" s="1"/>
      <c r="R41" s="1"/>
      <c r="S41" s="1"/>
    </row>
    <row r="42" spans="1:19" ht="21.75" customHeight="1">
      <c r="A42" s="1"/>
      <c r="B42" s="1"/>
      <c r="C42" s="1"/>
      <c r="D42" s="23"/>
      <c r="E42" s="1"/>
      <c r="F42" s="23"/>
      <c r="G42" s="1"/>
      <c r="H42" s="23"/>
      <c r="I42" s="1"/>
      <c r="J42" s="1"/>
      <c r="K42" s="1"/>
      <c r="L42" s="1"/>
      <c r="M42" s="1"/>
      <c r="N42" s="1"/>
      <c r="O42" s="1"/>
      <c r="P42" s="1"/>
      <c r="Q42" s="1"/>
      <c r="R42" s="1"/>
      <c r="S42" s="1"/>
    </row>
    <row r="43" spans="1:19" ht="21.75" customHeight="1">
      <c r="A43" s="1"/>
      <c r="B43" s="1"/>
      <c r="C43" s="1"/>
      <c r="D43" s="23"/>
      <c r="E43" s="1"/>
      <c r="F43" s="23"/>
      <c r="G43" s="1"/>
      <c r="H43" s="23"/>
      <c r="I43" s="1"/>
      <c r="J43" s="1"/>
      <c r="K43" s="1"/>
      <c r="L43" s="1"/>
      <c r="M43" s="1"/>
      <c r="N43" s="1"/>
      <c r="O43" s="1"/>
      <c r="P43" s="1"/>
      <c r="Q43" s="1"/>
      <c r="R43" s="1"/>
      <c r="S43" s="1"/>
    </row>
    <row r="44" spans="1:19" ht="21.75" customHeight="1">
      <c r="A44" s="1"/>
      <c r="B44" s="1"/>
      <c r="C44" s="1"/>
      <c r="D44" s="23"/>
      <c r="E44" s="1"/>
      <c r="F44" s="23"/>
      <c r="G44" s="1"/>
      <c r="H44" s="23"/>
      <c r="I44" s="1"/>
      <c r="J44" s="1"/>
      <c r="K44" s="1"/>
      <c r="L44" s="1"/>
      <c r="M44" s="1"/>
      <c r="N44" s="1"/>
      <c r="O44" s="1"/>
      <c r="P44" s="1"/>
      <c r="Q44" s="1"/>
      <c r="R44" s="1"/>
      <c r="S44" s="1"/>
    </row>
    <row r="45" spans="1:19" ht="21.75" customHeight="1">
      <c r="A45" s="1"/>
      <c r="B45" s="1"/>
      <c r="C45" s="1"/>
      <c r="D45" s="23"/>
      <c r="E45" s="1"/>
      <c r="F45" s="23"/>
      <c r="G45" s="1"/>
      <c r="H45" s="23"/>
      <c r="I45" s="1"/>
      <c r="J45" s="1"/>
      <c r="K45" s="1"/>
      <c r="L45" s="1"/>
      <c r="M45" s="1"/>
      <c r="N45" s="1"/>
      <c r="O45" s="1"/>
      <c r="P45" s="1"/>
      <c r="Q45" s="1"/>
      <c r="R45" s="1"/>
      <c r="S45" s="1"/>
    </row>
    <row r="46" spans="1:19" ht="21.75" customHeight="1">
      <c r="A46" s="1"/>
      <c r="B46" s="1"/>
      <c r="C46" s="1"/>
      <c r="D46" s="23"/>
      <c r="E46" s="1"/>
      <c r="F46" s="23"/>
      <c r="G46" s="1"/>
      <c r="H46" s="23"/>
      <c r="I46" s="1"/>
      <c r="J46" s="1"/>
      <c r="K46" s="1"/>
      <c r="L46" s="1"/>
      <c r="M46" s="1"/>
      <c r="N46" s="1"/>
      <c r="O46" s="1"/>
      <c r="P46" s="1"/>
      <c r="Q46" s="1"/>
      <c r="R46" s="1"/>
      <c r="S46" s="1"/>
    </row>
    <row r="47" spans="1:19" ht="21.75" customHeight="1">
      <c r="A47" s="1"/>
      <c r="B47" s="1"/>
      <c r="C47" s="1"/>
      <c r="D47" s="23"/>
      <c r="E47" s="1"/>
      <c r="F47" s="23"/>
      <c r="G47" s="1"/>
      <c r="H47" s="23"/>
      <c r="I47" s="1"/>
      <c r="J47" s="1"/>
      <c r="K47" s="1"/>
      <c r="L47" s="1"/>
      <c r="M47" s="1"/>
      <c r="N47" s="1"/>
      <c r="O47" s="1"/>
      <c r="P47" s="1"/>
      <c r="Q47" s="1"/>
      <c r="R47" s="1"/>
      <c r="S47" s="1"/>
    </row>
    <row r="48" spans="1:19" ht="21.75" customHeight="1">
      <c r="A48" s="1"/>
      <c r="B48" s="1"/>
      <c r="C48" s="1"/>
      <c r="D48" s="23"/>
      <c r="E48" s="1"/>
      <c r="F48" s="23"/>
      <c r="G48" s="1"/>
      <c r="H48" s="23"/>
      <c r="I48" s="1"/>
      <c r="J48" s="1"/>
      <c r="K48" s="1"/>
      <c r="L48" s="1"/>
      <c r="M48" s="1"/>
      <c r="N48" s="1"/>
      <c r="O48" s="1"/>
      <c r="P48" s="1"/>
      <c r="Q48" s="1"/>
      <c r="R48" s="1"/>
      <c r="S48" s="1"/>
    </row>
    <row r="49" spans="1:19" ht="21.75" customHeight="1">
      <c r="A49" s="1"/>
      <c r="B49" s="1"/>
      <c r="C49" s="1"/>
      <c r="D49" s="23"/>
      <c r="E49" s="1"/>
      <c r="F49" s="23"/>
      <c r="G49" s="1"/>
      <c r="H49" s="23"/>
      <c r="I49" s="1"/>
      <c r="J49" s="1"/>
      <c r="K49" s="1"/>
      <c r="L49" s="1"/>
      <c r="M49" s="1"/>
      <c r="N49" s="1"/>
      <c r="O49" s="1"/>
      <c r="P49" s="1"/>
      <c r="Q49" s="1"/>
      <c r="R49" s="1"/>
      <c r="S49" s="1"/>
    </row>
    <row r="50" spans="1:19" ht="21.75" customHeight="1">
      <c r="A50" s="1"/>
      <c r="B50" s="1"/>
      <c r="C50" s="1"/>
      <c r="D50" s="23"/>
      <c r="E50" s="1"/>
      <c r="F50" s="23"/>
      <c r="G50" s="1"/>
      <c r="H50" s="23"/>
      <c r="I50" s="1"/>
      <c r="J50" s="1"/>
      <c r="K50" s="1"/>
      <c r="L50" s="1"/>
      <c r="M50" s="1"/>
      <c r="N50" s="1"/>
      <c r="O50" s="1"/>
      <c r="P50" s="1"/>
      <c r="Q50" s="1"/>
      <c r="R50" s="1"/>
      <c r="S50" s="1"/>
    </row>
    <row r="51" spans="1:19" ht="21.75" customHeight="1">
      <c r="A51" s="1"/>
      <c r="B51" s="1"/>
      <c r="C51" s="1"/>
      <c r="D51" s="23"/>
      <c r="E51" s="1"/>
      <c r="F51" s="23"/>
      <c r="G51" s="1"/>
      <c r="H51" s="23"/>
      <c r="I51" s="1"/>
      <c r="J51" s="1"/>
      <c r="K51" s="1"/>
      <c r="L51" s="1"/>
      <c r="M51" s="1"/>
      <c r="N51" s="1"/>
      <c r="O51" s="1"/>
      <c r="P51" s="1"/>
      <c r="Q51" s="1"/>
      <c r="R51" s="1"/>
      <c r="S51" s="1"/>
    </row>
    <row r="52" spans="1:19" ht="21.75" customHeight="1">
      <c r="A52" s="1"/>
      <c r="B52" s="1"/>
      <c r="C52" s="1"/>
      <c r="D52" s="23"/>
      <c r="E52" s="1"/>
      <c r="F52" s="23"/>
      <c r="G52" s="1"/>
      <c r="H52" s="23"/>
      <c r="I52" s="1"/>
      <c r="J52" s="1"/>
      <c r="K52" s="1"/>
      <c r="L52" s="1"/>
      <c r="M52" s="1"/>
      <c r="N52" s="1"/>
      <c r="O52" s="1"/>
      <c r="P52" s="1"/>
      <c r="Q52" s="1"/>
      <c r="R52" s="1"/>
      <c r="S52" s="1"/>
    </row>
    <row r="53" spans="1:19" ht="21.75" customHeight="1">
      <c r="A53" s="1"/>
      <c r="B53" s="1"/>
      <c r="C53" s="1"/>
      <c r="D53" s="23"/>
      <c r="E53" s="1"/>
      <c r="F53" s="23"/>
      <c r="G53" s="1"/>
      <c r="H53" s="23"/>
      <c r="I53" s="1"/>
      <c r="J53" s="1"/>
      <c r="K53" s="1"/>
      <c r="L53" s="1"/>
      <c r="M53" s="1"/>
      <c r="N53" s="1"/>
      <c r="O53" s="1"/>
      <c r="P53" s="1"/>
      <c r="Q53" s="1"/>
      <c r="R53" s="1"/>
      <c r="S53" s="1"/>
    </row>
    <row r="54" spans="1:19" ht="21.75" customHeight="1">
      <c r="A54" s="1"/>
      <c r="B54" s="1"/>
      <c r="C54" s="1"/>
      <c r="D54" s="23"/>
      <c r="E54" s="1"/>
      <c r="F54" s="23"/>
      <c r="G54" s="1"/>
      <c r="H54" s="23"/>
      <c r="I54" s="1"/>
      <c r="J54" s="1"/>
      <c r="K54" s="1"/>
      <c r="L54" s="1"/>
      <c r="M54" s="1"/>
      <c r="N54" s="1"/>
      <c r="O54" s="1"/>
      <c r="P54" s="1"/>
      <c r="Q54" s="1"/>
      <c r="R54" s="1"/>
      <c r="S54" s="1"/>
    </row>
    <row r="55" spans="1:19" ht="21.75" customHeight="1">
      <c r="A55" s="1"/>
      <c r="B55" s="1"/>
      <c r="C55" s="1"/>
      <c r="D55" s="23"/>
      <c r="E55" s="1"/>
      <c r="F55" s="23"/>
      <c r="G55" s="1"/>
      <c r="H55" s="23"/>
      <c r="I55" s="1"/>
      <c r="J55" s="1"/>
      <c r="K55" s="1"/>
      <c r="L55" s="1"/>
      <c r="M55" s="1"/>
      <c r="N55" s="1"/>
      <c r="O55" s="1"/>
      <c r="P55" s="1"/>
      <c r="Q55" s="1"/>
      <c r="R55" s="1"/>
      <c r="S55" s="1"/>
    </row>
    <row r="56" spans="1:19" ht="21.75" customHeight="1">
      <c r="A56" s="1"/>
      <c r="B56" s="1"/>
      <c r="C56" s="1"/>
      <c r="D56" s="23"/>
      <c r="E56" s="1"/>
      <c r="F56" s="23"/>
      <c r="G56" s="1"/>
      <c r="H56" s="23"/>
      <c r="I56" s="1"/>
      <c r="J56" s="1"/>
      <c r="K56" s="1"/>
      <c r="L56" s="1"/>
      <c r="M56" s="1"/>
      <c r="N56" s="1"/>
      <c r="O56" s="1"/>
      <c r="P56" s="1"/>
      <c r="Q56" s="1"/>
      <c r="R56" s="1"/>
      <c r="S56" s="1"/>
    </row>
    <row r="57" spans="1:19" ht="21.75" customHeight="1">
      <c r="A57" s="1"/>
      <c r="B57" s="1"/>
      <c r="C57" s="1"/>
      <c r="D57" s="23"/>
      <c r="E57" s="1"/>
      <c r="F57" s="23"/>
      <c r="G57" s="1"/>
      <c r="H57" s="23"/>
      <c r="I57" s="1"/>
      <c r="J57" s="1"/>
      <c r="K57" s="1"/>
      <c r="L57" s="1"/>
      <c r="M57" s="1"/>
      <c r="N57" s="1"/>
      <c r="O57" s="1"/>
      <c r="P57" s="1"/>
      <c r="Q57" s="1"/>
      <c r="R57" s="1"/>
      <c r="S57" s="1"/>
    </row>
    <row r="58" spans="1:19" ht="21.75" customHeight="1">
      <c r="A58" s="1"/>
      <c r="B58" s="1"/>
      <c r="C58" s="1"/>
      <c r="D58" s="23"/>
      <c r="E58" s="1"/>
      <c r="F58" s="23"/>
      <c r="G58" s="1"/>
      <c r="H58" s="23"/>
      <c r="I58" s="1"/>
      <c r="J58" s="1"/>
      <c r="K58" s="1"/>
      <c r="L58" s="1"/>
      <c r="M58" s="1"/>
      <c r="N58" s="1"/>
      <c r="O58" s="1"/>
      <c r="P58" s="1"/>
      <c r="Q58" s="1"/>
      <c r="R58" s="1"/>
      <c r="S58" s="1"/>
    </row>
    <row r="59" spans="1:19" ht="21.75" customHeight="1">
      <c r="A59" s="1"/>
      <c r="B59" s="1"/>
      <c r="C59" s="1"/>
      <c r="D59" s="23"/>
      <c r="E59" s="1"/>
      <c r="F59" s="23"/>
      <c r="G59" s="1"/>
      <c r="H59" s="23"/>
      <c r="I59" s="1"/>
      <c r="J59" s="1"/>
      <c r="K59" s="1"/>
      <c r="L59" s="1"/>
      <c r="M59" s="1"/>
      <c r="N59" s="1"/>
      <c r="O59" s="1"/>
      <c r="P59" s="1"/>
      <c r="Q59" s="1"/>
      <c r="R59" s="1"/>
      <c r="S59" s="1"/>
    </row>
    <row r="60" spans="1:19" ht="21.75" customHeight="1">
      <c r="A60" s="1"/>
      <c r="B60" s="1"/>
      <c r="C60" s="1"/>
      <c r="D60" s="23"/>
      <c r="E60" s="1"/>
      <c r="F60" s="23"/>
      <c r="G60" s="1"/>
      <c r="H60" s="23"/>
      <c r="I60" s="1"/>
      <c r="J60" s="1"/>
      <c r="K60" s="1"/>
      <c r="L60" s="1"/>
      <c r="M60" s="1"/>
      <c r="N60" s="1"/>
      <c r="O60" s="1"/>
      <c r="P60" s="1"/>
      <c r="Q60" s="1"/>
      <c r="R60" s="1"/>
      <c r="S60" s="1"/>
    </row>
    <row r="61" spans="1:19" ht="21.75" customHeight="1">
      <c r="A61" s="1"/>
      <c r="B61" s="1"/>
      <c r="C61" s="1"/>
      <c r="D61" s="23"/>
      <c r="E61" s="1"/>
      <c r="F61" s="23"/>
      <c r="G61" s="1"/>
      <c r="H61" s="23"/>
      <c r="I61" s="1"/>
      <c r="J61" s="1"/>
      <c r="K61" s="1"/>
      <c r="L61" s="1"/>
      <c r="M61" s="1"/>
      <c r="N61" s="1"/>
      <c r="O61" s="1"/>
      <c r="P61" s="1"/>
      <c r="Q61" s="1"/>
      <c r="R61" s="1"/>
      <c r="S61" s="1"/>
    </row>
    <row r="62" spans="1:19" ht="21.75" customHeight="1">
      <c r="A62" s="1"/>
      <c r="B62" s="1"/>
      <c r="C62" s="1"/>
      <c r="D62" s="23"/>
      <c r="E62" s="1"/>
      <c r="F62" s="23"/>
      <c r="G62" s="1"/>
      <c r="H62" s="23"/>
      <c r="I62" s="1"/>
      <c r="J62" s="1"/>
      <c r="K62" s="1"/>
      <c r="L62" s="1"/>
      <c r="M62" s="1"/>
      <c r="N62" s="1"/>
      <c r="O62" s="1"/>
      <c r="P62" s="1"/>
      <c r="Q62" s="1"/>
      <c r="R62" s="1"/>
      <c r="S62" s="1"/>
    </row>
    <row r="63" spans="1:19" ht="21.75" customHeight="1">
      <c r="A63" s="1"/>
      <c r="B63" s="1"/>
      <c r="C63" s="1"/>
      <c r="D63" s="23"/>
      <c r="E63" s="1"/>
      <c r="F63" s="23"/>
      <c r="G63" s="1"/>
      <c r="H63" s="23"/>
      <c r="I63" s="1"/>
      <c r="J63" s="1"/>
      <c r="K63" s="1"/>
      <c r="L63" s="1"/>
      <c r="M63" s="1"/>
      <c r="N63" s="1"/>
      <c r="O63" s="1"/>
      <c r="P63" s="1"/>
      <c r="Q63" s="1"/>
      <c r="R63" s="1"/>
      <c r="S63" s="1"/>
    </row>
    <row r="64" spans="1:19" ht="21.75" customHeight="1">
      <c r="A64" s="1"/>
      <c r="B64" s="1"/>
      <c r="C64" s="1"/>
      <c r="D64" s="23"/>
      <c r="E64" s="1"/>
      <c r="F64" s="23"/>
      <c r="G64" s="1"/>
      <c r="H64" s="23"/>
      <c r="I64" s="1"/>
      <c r="J64" s="1"/>
      <c r="K64" s="1"/>
      <c r="L64" s="1"/>
      <c r="M64" s="1"/>
      <c r="N64" s="1"/>
      <c r="O64" s="1"/>
      <c r="P64" s="1"/>
      <c r="Q64" s="1"/>
      <c r="R64" s="1"/>
      <c r="S64" s="1"/>
    </row>
    <row r="65" spans="1:19" ht="21.75" customHeight="1">
      <c r="A65" s="1"/>
      <c r="B65" s="1"/>
      <c r="C65" s="1"/>
      <c r="D65" s="23"/>
      <c r="E65" s="1"/>
      <c r="F65" s="23"/>
      <c r="G65" s="1"/>
      <c r="H65" s="23"/>
      <c r="I65" s="1"/>
      <c r="J65" s="1"/>
      <c r="K65" s="1"/>
      <c r="L65" s="1"/>
      <c r="M65" s="1"/>
      <c r="N65" s="1"/>
      <c r="O65" s="1"/>
      <c r="P65" s="1"/>
      <c r="Q65" s="1"/>
      <c r="R65" s="1"/>
      <c r="S65" s="1"/>
    </row>
    <row r="66" spans="1:19" ht="21.75" customHeight="1">
      <c r="A66" s="1"/>
      <c r="B66" s="1"/>
      <c r="C66" s="1"/>
      <c r="D66" s="23"/>
      <c r="E66" s="1"/>
      <c r="F66" s="23"/>
      <c r="G66" s="1"/>
      <c r="H66" s="23"/>
      <c r="I66" s="1"/>
      <c r="J66" s="1"/>
      <c r="K66" s="1"/>
      <c r="L66" s="1"/>
      <c r="M66" s="1"/>
      <c r="N66" s="1"/>
      <c r="O66" s="1"/>
      <c r="P66" s="1"/>
      <c r="Q66" s="1"/>
      <c r="R66" s="1"/>
      <c r="S66" s="1"/>
    </row>
    <row r="67" spans="1:19" ht="21.75" customHeight="1">
      <c r="A67" s="1"/>
      <c r="B67" s="1"/>
      <c r="C67" s="1"/>
      <c r="D67" s="23"/>
      <c r="E67" s="1"/>
      <c r="F67" s="23"/>
      <c r="G67" s="1"/>
      <c r="H67" s="23"/>
      <c r="I67" s="1"/>
      <c r="J67" s="1"/>
      <c r="K67" s="1"/>
      <c r="L67" s="1"/>
      <c r="M67" s="1"/>
      <c r="N67" s="1"/>
      <c r="O67" s="1"/>
      <c r="P67" s="1"/>
      <c r="Q67" s="1"/>
      <c r="R67" s="1"/>
      <c r="S67" s="1"/>
    </row>
    <row r="68" spans="1:19" ht="21.75" customHeight="1">
      <c r="A68" s="1"/>
      <c r="B68" s="1"/>
      <c r="C68" s="1"/>
      <c r="D68" s="23"/>
      <c r="E68" s="1"/>
      <c r="F68" s="23"/>
      <c r="G68" s="1"/>
      <c r="H68" s="23"/>
      <c r="I68" s="1"/>
      <c r="J68" s="1"/>
      <c r="K68" s="1"/>
      <c r="L68" s="1"/>
      <c r="M68" s="1"/>
      <c r="N68" s="1"/>
      <c r="O68" s="1"/>
      <c r="P68" s="1"/>
      <c r="Q68" s="1"/>
      <c r="R68" s="1"/>
      <c r="S68" s="1"/>
    </row>
    <row r="69" spans="1:19" ht="21.75" customHeight="1">
      <c r="A69" s="1"/>
      <c r="B69" s="1"/>
      <c r="C69" s="1"/>
      <c r="D69" s="23"/>
      <c r="E69" s="1"/>
      <c r="F69" s="23"/>
      <c r="G69" s="1"/>
      <c r="H69" s="23"/>
      <c r="I69" s="1"/>
      <c r="J69" s="1"/>
      <c r="K69" s="1"/>
      <c r="L69" s="1"/>
      <c r="M69" s="1"/>
      <c r="N69" s="1"/>
      <c r="O69" s="1"/>
      <c r="P69" s="1"/>
      <c r="Q69" s="1"/>
      <c r="R69" s="1"/>
      <c r="S69" s="1"/>
    </row>
    <row r="70" spans="1:19" ht="21.75" customHeight="1">
      <c r="A70" s="1"/>
      <c r="B70" s="1"/>
      <c r="C70" s="1"/>
      <c r="D70" s="23"/>
      <c r="E70" s="1"/>
      <c r="F70" s="23"/>
      <c r="G70" s="1"/>
      <c r="H70" s="23"/>
      <c r="I70" s="1"/>
      <c r="J70" s="1"/>
      <c r="K70" s="1"/>
      <c r="L70" s="1"/>
      <c r="M70" s="1"/>
      <c r="N70" s="1"/>
      <c r="O70" s="1"/>
      <c r="P70" s="1"/>
      <c r="Q70" s="1"/>
      <c r="R70" s="1"/>
      <c r="S70" s="1"/>
    </row>
  </sheetData>
  <sheetProtection/>
  <mergeCells count="5">
    <mergeCell ref="B10:B11"/>
    <mergeCell ref="G9:H9"/>
    <mergeCell ref="C10:D10"/>
    <mergeCell ref="E10:F10"/>
    <mergeCell ref="G10:H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3.xml><?xml version="1.0" encoding="utf-8"?>
<worksheet xmlns="http://schemas.openxmlformats.org/spreadsheetml/2006/main" xmlns:r="http://schemas.openxmlformats.org/officeDocument/2006/relationships">
  <dimension ref="A1:S70"/>
  <sheetViews>
    <sheetView zoomScalePageLayoutView="0" workbookViewId="0" topLeftCell="A1">
      <selection activeCell="E6" sqref="E6"/>
    </sheetView>
  </sheetViews>
  <sheetFormatPr defaultColWidth="9.00390625" defaultRowHeight="16.5"/>
  <cols>
    <col min="1" max="1" width="5.625" style="0" customWidth="1"/>
    <col min="2" max="2" width="26.625" style="0" customWidth="1"/>
    <col min="3" max="3" width="13.625" style="0" customWidth="1"/>
    <col min="4" max="4" width="7.625" style="29" customWidth="1"/>
    <col min="5" max="5" width="13.625" style="0" customWidth="1"/>
    <col min="6" max="6" width="7.625" style="29" customWidth="1"/>
    <col min="7" max="7" width="13.625" style="0" customWidth="1"/>
    <col min="8" max="8" width="7.625" style="29" customWidth="1"/>
    <col min="9" max="9" width="2.625" style="0" customWidth="1"/>
    <col min="10" max="19" width="13.625" style="0" customWidth="1"/>
  </cols>
  <sheetData>
    <row r="1" spans="1:19" ht="60" customHeight="1">
      <c r="A1" s="1"/>
      <c r="B1" s="1"/>
      <c r="C1" s="1"/>
      <c r="D1" s="23"/>
      <c r="E1" s="1"/>
      <c r="F1" s="23"/>
      <c r="G1" s="1"/>
      <c r="H1" s="23"/>
      <c r="I1" s="1"/>
      <c r="J1" s="1"/>
      <c r="K1" s="1"/>
      <c r="L1" s="1"/>
      <c r="M1" s="1"/>
      <c r="N1" s="1"/>
      <c r="O1" s="1"/>
      <c r="P1" s="1"/>
      <c r="Q1" s="1"/>
      <c r="R1" s="1"/>
      <c r="S1" s="1"/>
    </row>
    <row r="2" spans="1:19" ht="45.75" customHeight="1">
      <c r="A2" s="1"/>
      <c r="B2" s="2" t="s">
        <v>349</v>
      </c>
      <c r="C2" s="1"/>
      <c r="D2" s="23"/>
      <c r="E2" s="1"/>
      <c r="F2" s="23"/>
      <c r="G2" s="1"/>
      <c r="H2" s="23"/>
      <c r="I2" s="1"/>
      <c r="J2" s="1"/>
      <c r="K2" s="1"/>
      <c r="L2" s="1"/>
      <c r="M2" s="1"/>
      <c r="N2" s="1"/>
      <c r="O2" s="1"/>
      <c r="P2" s="1"/>
      <c r="Q2" s="1"/>
      <c r="R2" s="1"/>
      <c r="S2" s="1"/>
    </row>
    <row r="3" spans="1:19" ht="21.75" customHeight="1">
      <c r="A3" s="1"/>
      <c r="B3" s="13" t="s">
        <v>395</v>
      </c>
      <c r="C3" s="1"/>
      <c r="D3" s="23"/>
      <c r="E3" s="1"/>
      <c r="F3" s="23"/>
      <c r="G3" s="1"/>
      <c r="H3" s="23"/>
      <c r="I3" s="1"/>
      <c r="J3" s="1"/>
      <c r="K3" s="1"/>
      <c r="L3" s="1"/>
      <c r="M3" s="1"/>
      <c r="N3" s="1"/>
      <c r="O3" s="1"/>
      <c r="P3" s="1"/>
      <c r="Q3" s="1"/>
      <c r="R3" s="1"/>
      <c r="S3" s="1"/>
    </row>
    <row r="4" spans="1:19" ht="21.75" customHeight="1">
      <c r="A4" s="1"/>
      <c r="B4" s="13" t="s">
        <v>396</v>
      </c>
      <c r="C4" s="1"/>
      <c r="D4" s="23"/>
      <c r="E4" s="1"/>
      <c r="F4" s="23"/>
      <c r="G4" s="1"/>
      <c r="H4" s="23"/>
      <c r="I4" s="1"/>
      <c r="J4" s="1"/>
      <c r="K4" s="1"/>
      <c r="L4" s="1"/>
      <c r="M4" s="1"/>
      <c r="N4" s="1"/>
      <c r="O4" s="1"/>
      <c r="P4" s="1"/>
      <c r="Q4" s="1"/>
      <c r="R4" s="1"/>
      <c r="S4" s="1"/>
    </row>
    <row r="5" spans="1:19" ht="21.75" customHeight="1">
      <c r="A5" s="1"/>
      <c r="B5" s="13" t="s">
        <v>397</v>
      </c>
      <c r="C5" s="1"/>
      <c r="D5" s="23"/>
      <c r="E5" s="1"/>
      <c r="F5" s="23"/>
      <c r="G5" s="1"/>
      <c r="H5" s="23"/>
      <c r="I5" s="1"/>
      <c r="J5" s="1"/>
      <c r="K5" s="1"/>
      <c r="L5" s="1"/>
      <c r="M5" s="1"/>
      <c r="N5" s="1"/>
      <c r="O5" s="1"/>
      <c r="P5" s="1"/>
      <c r="Q5" s="1"/>
      <c r="R5" s="1"/>
      <c r="S5" s="1"/>
    </row>
    <row r="6" spans="1:19" ht="9.75" customHeight="1">
      <c r="A6" s="1"/>
      <c r="B6" s="1"/>
      <c r="C6" s="1"/>
      <c r="D6" s="23"/>
      <c r="E6" s="1"/>
      <c r="F6" s="23"/>
      <c r="G6" s="1"/>
      <c r="H6" s="23"/>
      <c r="I6" s="1"/>
      <c r="J6" s="1"/>
      <c r="K6" s="1"/>
      <c r="L6" s="1"/>
      <c r="M6" s="1"/>
      <c r="N6" s="1"/>
      <c r="O6" s="1"/>
      <c r="P6" s="1"/>
      <c r="Q6" s="1"/>
      <c r="R6" s="1"/>
      <c r="S6" s="1"/>
    </row>
    <row r="7" spans="1:19" ht="25.5" customHeight="1">
      <c r="A7" s="1"/>
      <c r="B7" s="2" t="s">
        <v>350</v>
      </c>
      <c r="C7" s="1"/>
      <c r="D7" s="23"/>
      <c r="E7" s="1"/>
      <c r="F7" s="23"/>
      <c r="G7" s="1"/>
      <c r="H7" s="23"/>
      <c r="I7" s="1"/>
      <c r="J7" s="1"/>
      <c r="K7" s="1"/>
      <c r="L7" s="1"/>
      <c r="M7" s="1"/>
      <c r="N7" s="1"/>
      <c r="O7" s="1"/>
      <c r="P7" s="1"/>
      <c r="Q7" s="1"/>
      <c r="R7" s="1"/>
      <c r="S7" s="1"/>
    </row>
    <row r="8" spans="1:19" ht="18" customHeight="1">
      <c r="A8" s="1"/>
      <c r="B8" s="1"/>
      <c r="C8" s="1"/>
      <c r="D8" s="23"/>
      <c r="E8" s="1"/>
      <c r="F8" s="23"/>
      <c r="G8" s="65" t="s">
        <v>2</v>
      </c>
      <c r="H8" s="65"/>
      <c r="I8" s="1"/>
      <c r="J8" s="1"/>
      <c r="K8" s="1"/>
      <c r="L8" s="1"/>
      <c r="M8" s="1"/>
      <c r="N8" s="1"/>
      <c r="O8" s="1"/>
      <c r="P8" s="1"/>
      <c r="Q8" s="1"/>
      <c r="R8" s="1"/>
      <c r="S8" s="1"/>
    </row>
    <row r="9" spans="1:19" ht="21.75" customHeight="1">
      <c r="A9" s="1"/>
      <c r="B9" s="66" t="s">
        <v>351</v>
      </c>
      <c r="C9" s="64" t="s">
        <v>3</v>
      </c>
      <c r="D9" s="64"/>
      <c r="E9" s="64" t="s">
        <v>4</v>
      </c>
      <c r="F9" s="64"/>
      <c r="G9" s="64" t="s">
        <v>5</v>
      </c>
      <c r="H9" s="64"/>
      <c r="I9" s="1"/>
      <c r="J9" s="1"/>
      <c r="K9" s="1"/>
      <c r="L9" s="1"/>
      <c r="M9" s="1"/>
      <c r="N9" s="1"/>
      <c r="O9" s="1"/>
      <c r="P9" s="1"/>
      <c r="Q9" s="1"/>
      <c r="R9" s="1"/>
      <c r="S9" s="1"/>
    </row>
    <row r="10" spans="1:19" ht="21.75" customHeight="1">
      <c r="A10" s="1"/>
      <c r="B10" s="66"/>
      <c r="C10" s="10" t="s">
        <v>7</v>
      </c>
      <c r="D10" s="24" t="s">
        <v>8</v>
      </c>
      <c r="E10" s="10" t="s">
        <v>7</v>
      </c>
      <c r="F10" s="24" t="s">
        <v>8</v>
      </c>
      <c r="G10" s="10" t="s">
        <v>7</v>
      </c>
      <c r="H10" s="24" t="s">
        <v>8</v>
      </c>
      <c r="I10" s="1"/>
      <c r="J10" s="1"/>
      <c r="K10" s="1"/>
      <c r="L10" s="1"/>
      <c r="M10" s="1"/>
      <c r="N10" s="1"/>
      <c r="O10" s="1"/>
      <c r="P10" s="1"/>
      <c r="Q10" s="1"/>
      <c r="R10" s="1"/>
      <c r="S10" s="1"/>
    </row>
    <row r="11" spans="1:19" ht="21.75" customHeight="1">
      <c r="A11" s="1"/>
      <c r="B11" s="9" t="s">
        <v>352</v>
      </c>
      <c r="C11" s="20">
        <v>39780</v>
      </c>
      <c r="D11" s="28">
        <v>3.7</v>
      </c>
      <c r="E11" s="20">
        <v>30239</v>
      </c>
      <c r="F11" s="28">
        <v>2.9</v>
      </c>
      <c r="G11" s="20">
        <v>9541</v>
      </c>
      <c r="H11" s="28">
        <v>31.6</v>
      </c>
      <c r="I11" s="1"/>
      <c r="J11" s="1"/>
      <c r="K11" s="1"/>
      <c r="L11" s="1"/>
      <c r="M11" s="1"/>
      <c r="N11" s="1"/>
      <c r="O11" s="1"/>
      <c r="P11" s="1"/>
      <c r="Q11" s="1"/>
      <c r="R11" s="1"/>
      <c r="S11" s="1"/>
    </row>
    <row r="12" spans="1:19" ht="21.75" customHeight="1">
      <c r="A12" s="1"/>
      <c r="B12" s="9" t="s">
        <v>353</v>
      </c>
      <c r="C12" s="19">
        <v>602</v>
      </c>
      <c r="D12" s="28">
        <v>0.1</v>
      </c>
      <c r="E12" s="19">
        <v>518</v>
      </c>
      <c r="F12" s="28" t="s">
        <v>16</v>
      </c>
      <c r="G12" s="19">
        <v>84</v>
      </c>
      <c r="H12" s="28">
        <v>16.2</v>
      </c>
      <c r="I12" s="1"/>
      <c r="J12" s="1"/>
      <c r="K12" s="1"/>
      <c r="L12" s="1"/>
      <c r="M12" s="1"/>
      <c r="N12" s="1"/>
      <c r="O12" s="1"/>
      <c r="P12" s="1"/>
      <c r="Q12" s="1"/>
      <c r="R12" s="1"/>
      <c r="S12" s="1"/>
    </row>
    <row r="13" spans="1:19" ht="21.75" customHeight="1">
      <c r="A13" s="1"/>
      <c r="B13" s="9" t="s">
        <v>354</v>
      </c>
      <c r="C13" s="20">
        <v>26819</v>
      </c>
      <c r="D13" s="28">
        <v>2.5</v>
      </c>
      <c r="E13" s="20">
        <v>24364</v>
      </c>
      <c r="F13" s="28">
        <v>2.4</v>
      </c>
      <c r="G13" s="20">
        <v>2455</v>
      </c>
      <c r="H13" s="28">
        <v>10.1</v>
      </c>
      <c r="I13" s="1"/>
      <c r="J13" s="1"/>
      <c r="K13" s="1"/>
      <c r="L13" s="1"/>
      <c r="M13" s="1"/>
      <c r="N13" s="1"/>
      <c r="O13" s="1"/>
      <c r="P13" s="1"/>
      <c r="Q13" s="1"/>
      <c r="R13" s="1"/>
      <c r="S13" s="1"/>
    </row>
    <row r="14" spans="1:19" ht="21.75" customHeight="1">
      <c r="A14" s="1"/>
      <c r="B14" s="9" t="s">
        <v>355</v>
      </c>
      <c r="C14" s="20">
        <v>3557</v>
      </c>
      <c r="D14" s="28">
        <v>0.3</v>
      </c>
      <c r="E14" s="20">
        <v>1931</v>
      </c>
      <c r="F14" s="28">
        <v>0.2</v>
      </c>
      <c r="G14" s="20">
        <v>1626</v>
      </c>
      <c r="H14" s="28">
        <v>84.2</v>
      </c>
      <c r="I14" s="1"/>
      <c r="J14" s="1"/>
      <c r="K14" s="1"/>
      <c r="L14" s="1"/>
      <c r="M14" s="1"/>
      <c r="N14" s="1"/>
      <c r="O14" s="1"/>
      <c r="P14" s="1"/>
      <c r="Q14" s="1"/>
      <c r="R14" s="1"/>
      <c r="S14" s="1"/>
    </row>
    <row r="15" spans="1:19" ht="21.75" customHeight="1">
      <c r="A15" s="1"/>
      <c r="B15" s="9" t="s">
        <v>356</v>
      </c>
      <c r="C15" s="20">
        <v>71502</v>
      </c>
      <c r="D15" s="28">
        <v>6.6</v>
      </c>
      <c r="E15" s="20">
        <v>51950</v>
      </c>
      <c r="F15" s="28">
        <v>5</v>
      </c>
      <c r="G15" s="20">
        <v>19552</v>
      </c>
      <c r="H15" s="28">
        <v>37.6</v>
      </c>
      <c r="I15" s="1"/>
      <c r="J15" s="1"/>
      <c r="K15" s="1"/>
      <c r="L15" s="1"/>
      <c r="M15" s="1"/>
      <c r="N15" s="1"/>
      <c r="O15" s="1"/>
      <c r="P15" s="1"/>
      <c r="Q15" s="1"/>
      <c r="R15" s="1"/>
      <c r="S15" s="1"/>
    </row>
    <row r="16" spans="1:19" ht="21.75" customHeight="1">
      <c r="A16" s="1"/>
      <c r="B16" s="9" t="s">
        <v>357</v>
      </c>
      <c r="C16" s="20">
        <v>13787</v>
      </c>
      <c r="D16" s="28">
        <v>1.3</v>
      </c>
      <c r="E16" s="20">
        <v>13032</v>
      </c>
      <c r="F16" s="28">
        <v>1.3</v>
      </c>
      <c r="G16" s="19">
        <v>755</v>
      </c>
      <c r="H16" s="28">
        <v>5.8</v>
      </c>
      <c r="I16" s="1"/>
      <c r="J16" s="1"/>
      <c r="K16" s="1"/>
      <c r="L16" s="1"/>
      <c r="M16" s="1"/>
      <c r="N16" s="1"/>
      <c r="O16" s="1"/>
      <c r="P16" s="1"/>
      <c r="Q16" s="1"/>
      <c r="R16" s="1"/>
      <c r="S16" s="1"/>
    </row>
    <row r="17" spans="1:19" ht="21.75" customHeight="1">
      <c r="A17" s="1"/>
      <c r="B17" s="9" t="s">
        <v>358</v>
      </c>
      <c r="C17" s="20">
        <v>8114</v>
      </c>
      <c r="D17" s="28">
        <v>0.8</v>
      </c>
      <c r="E17" s="20">
        <v>16192</v>
      </c>
      <c r="F17" s="28">
        <v>1.6</v>
      </c>
      <c r="G17" s="20">
        <v>-8078</v>
      </c>
      <c r="H17" s="28">
        <v>-49.9</v>
      </c>
      <c r="I17" s="1"/>
      <c r="J17" s="1"/>
      <c r="K17" s="1"/>
      <c r="L17" s="1"/>
      <c r="M17" s="1"/>
      <c r="N17" s="1"/>
      <c r="O17" s="1"/>
      <c r="P17" s="1"/>
      <c r="Q17" s="1"/>
      <c r="R17" s="1"/>
      <c r="S17" s="1"/>
    </row>
    <row r="18" spans="1:19" ht="21.75" customHeight="1">
      <c r="A18" s="1"/>
      <c r="B18" s="9" t="s">
        <v>359</v>
      </c>
      <c r="C18" s="20">
        <v>2332</v>
      </c>
      <c r="D18" s="28">
        <v>0.2</v>
      </c>
      <c r="E18" s="20">
        <v>2155</v>
      </c>
      <c r="F18" s="28">
        <v>0.2</v>
      </c>
      <c r="G18" s="19">
        <v>177</v>
      </c>
      <c r="H18" s="28">
        <v>8.2</v>
      </c>
      <c r="I18" s="1"/>
      <c r="J18" s="1"/>
      <c r="K18" s="1"/>
      <c r="L18" s="1"/>
      <c r="M18" s="1"/>
      <c r="N18" s="1"/>
      <c r="O18" s="1"/>
      <c r="P18" s="1"/>
      <c r="Q18" s="1"/>
      <c r="R18" s="1"/>
      <c r="S18" s="1"/>
    </row>
    <row r="19" spans="1:19" ht="21.75" customHeight="1">
      <c r="A19" s="1"/>
      <c r="B19" s="9" t="s">
        <v>360</v>
      </c>
      <c r="C19" s="20">
        <v>137400</v>
      </c>
      <c r="D19" s="28">
        <v>12.7</v>
      </c>
      <c r="E19" s="20">
        <v>131442</v>
      </c>
      <c r="F19" s="28">
        <v>12.8</v>
      </c>
      <c r="G19" s="20">
        <v>5958</v>
      </c>
      <c r="H19" s="28">
        <v>4.5</v>
      </c>
      <c r="I19" s="1"/>
      <c r="J19" s="1"/>
      <c r="K19" s="1"/>
      <c r="L19" s="1"/>
      <c r="M19" s="1"/>
      <c r="N19" s="1"/>
      <c r="O19" s="1"/>
      <c r="P19" s="1"/>
      <c r="Q19" s="1"/>
      <c r="R19" s="1"/>
      <c r="S19" s="1"/>
    </row>
    <row r="20" spans="1:19" ht="21.75" customHeight="1">
      <c r="A20" s="1"/>
      <c r="B20" s="9" t="s">
        <v>398</v>
      </c>
      <c r="C20" s="20">
        <v>156086</v>
      </c>
      <c r="D20" s="28">
        <v>14.4</v>
      </c>
      <c r="E20" s="20">
        <v>120275</v>
      </c>
      <c r="F20" s="28">
        <v>11.7</v>
      </c>
      <c r="G20" s="20">
        <v>35811</v>
      </c>
      <c r="H20" s="28">
        <v>29.8</v>
      </c>
      <c r="I20" s="1"/>
      <c r="J20" s="1"/>
      <c r="K20" s="1"/>
      <c r="L20" s="1"/>
      <c r="M20" s="1"/>
      <c r="N20" s="1"/>
      <c r="O20" s="1"/>
      <c r="P20" s="1"/>
      <c r="Q20" s="1"/>
      <c r="R20" s="1"/>
      <c r="S20" s="1"/>
    </row>
    <row r="21" spans="1:19" ht="21.75" customHeight="1">
      <c r="A21" s="1"/>
      <c r="B21" s="9" t="s">
        <v>361</v>
      </c>
      <c r="C21" s="20">
        <v>412869</v>
      </c>
      <c r="D21" s="28">
        <v>38.2</v>
      </c>
      <c r="E21" s="20">
        <v>463470</v>
      </c>
      <c r="F21" s="28">
        <v>45.1</v>
      </c>
      <c r="G21" s="20">
        <v>-50601</v>
      </c>
      <c r="H21" s="28">
        <v>-10.9</v>
      </c>
      <c r="I21" s="1"/>
      <c r="J21" s="1"/>
      <c r="K21" s="1"/>
      <c r="L21" s="1"/>
      <c r="M21" s="1"/>
      <c r="N21" s="1"/>
      <c r="O21" s="1"/>
      <c r="P21" s="1"/>
      <c r="Q21" s="1"/>
      <c r="R21" s="1"/>
      <c r="S21" s="1"/>
    </row>
    <row r="22" spans="1:19" ht="21.75" customHeight="1">
      <c r="A22" s="1"/>
      <c r="B22" s="9" t="s">
        <v>362</v>
      </c>
      <c r="C22" s="20">
        <v>56516</v>
      </c>
      <c r="D22" s="28">
        <v>5.2</v>
      </c>
      <c r="E22" s="20">
        <v>57381</v>
      </c>
      <c r="F22" s="28">
        <v>5.6</v>
      </c>
      <c r="G22" s="19">
        <v>-865</v>
      </c>
      <c r="H22" s="28">
        <v>-1.5</v>
      </c>
      <c r="I22" s="1"/>
      <c r="J22" s="1"/>
      <c r="K22" s="1"/>
      <c r="L22" s="1"/>
      <c r="M22" s="1"/>
      <c r="N22" s="1"/>
      <c r="O22" s="1"/>
      <c r="P22" s="1"/>
      <c r="Q22" s="1"/>
      <c r="R22" s="1"/>
      <c r="S22" s="1"/>
    </row>
    <row r="23" spans="1:19" ht="21.75" customHeight="1">
      <c r="A23" s="1"/>
      <c r="B23" s="9" t="s">
        <v>363</v>
      </c>
      <c r="C23" s="20">
        <v>151654</v>
      </c>
      <c r="D23" s="28">
        <v>14</v>
      </c>
      <c r="E23" s="20">
        <v>115192</v>
      </c>
      <c r="F23" s="28">
        <v>11.2</v>
      </c>
      <c r="G23" s="20">
        <v>36462</v>
      </c>
      <c r="H23" s="28">
        <v>31.7</v>
      </c>
      <c r="I23" s="1"/>
      <c r="J23" s="1"/>
      <c r="K23" s="1"/>
      <c r="L23" s="1"/>
      <c r="M23" s="1"/>
      <c r="N23" s="1"/>
      <c r="O23" s="1"/>
      <c r="P23" s="1"/>
      <c r="Q23" s="1"/>
      <c r="R23" s="1"/>
      <c r="S23" s="1"/>
    </row>
    <row r="24" spans="1:19" ht="21.75" customHeight="1">
      <c r="A24" s="1"/>
      <c r="B24" s="9" t="s">
        <v>364</v>
      </c>
      <c r="C24" s="20">
        <v>1081018</v>
      </c>
      <c r="D24" s="28">
        <v>100</v>
      </c>
      <c r="E24" s="20">
        <v>1028141</v>
      </c>
      <c r="F24" s="28">
        <v>100</v>
      </c>
      <c r="G24" s="20">
        <v>52877</v>
      </c>
      <c r="H24" s="28">
        <v>5.1</v>
      </c>
      <c r="I24" s="1"/>
      <c r="J24" s="1"/>
      <c r="K24" s="1"/>
      <c r="L24" s="1"/>
      <c r="M24" s="1"/>
      <c r="N24" s="1"/>
      <c r="O24" s="1"/>
      <c r="P24" s="1"/>
      <c r="Q24" s="1"/>
      <c r="R24" s="1"/>
      <c r="S24" s="1"/>
    </row>
    <row r="25" spans="1:19" ht="21.75" customHeight="1">
      <c r="A25" s="1"/>
      <c r="B25" s="1"/>
      <c r="C25" s="1"/>
      <c r="D25" s="23"/>
      <c r="E25" s="1"/>
      <c r="F25" s="23"/>
      <c r="G25" s="1"/>
      <c r="H25" s="23"/>
      <c r="I25" s="1"/>
      <c r="J25" s="1"/>
      <c r="K25" s="1"/>
      <c r="L25" s="1"/>
      <c r="M25" s="1"/>
      <c r="N25" s="1"/>
      <c r="O25" s="1"/>
      <c r="P25" s="1"/>
      <c r="Q25" s="1"/>
      <c r="R25" s="1"/>
      <c r="S25" s="1"/>
    </row>
    <row r="26" spans="1:19" ht="21.75" customHeight="1">
      <c r="A26" s="1"/>
      <c r="B26" s="1"/>
      <c r="C26" s="31"/>
      <c r="D26" s="23"/>
      <c r="E26" s="31"/>
      <c r="F26" s="23"/>
      <c r="G26" s="31"/>
      <c r="H26" s="23"/>
      <c r="I26" s="1"/>
      <c r="J26" s="1"/>
      <c r="K26" s="1"/>
      <c r="L26" s="1"/>
      <c r="M26" s="1"/>
      <c r="N26" s="1"/>
      <c r="O26" s="1"/>
      <c r="P26" s="1"/>
      <c r="Q26" s="1"/>
      <c r="R26" s="1"/>
      <c r="S26" s="1"/>
    </row>
    <row r="27" spans="1:19" ht="21.75" customHeight="1">
      <c r="A27" s="1"/>
      <c r="B27" s="1"/>
      <c r="C27" s="1"/>
      <c r="D27" s="23"/>
      <c r="E27" s="1"/>
      <c r="F27" s="23"/>
      <c r="G27" s="1"/>
      <c r="H27" s="23"/>
      <c r="I27" s="1"/>
      <c r="J27" s="1"/>
      <c r="K27" s="1"/>
      <c r="L27" s="1"/>
      <c r="M27" s="1"/>
      <c r="N27" s="1"/>
      <c r="O27" s="1"/>
      <c r="P27" s="1"/>
      <c r="Q27" s="1"/>
      <c r="R27" s="1"/>
      <c r="S27" s="1"/>
    </row>
    <row r="28" spans="1:19" ht="21.75" customHeight="1">
      <c r="A28" s="1"/>
      <c r="B28" s="1"/>
      <c r="C28" s="1"/>
      <c r="D28" s="23"/>
      <c r="E28" s="1"/>
      <c r="F28" s="23"/>
      <c r="G28" s="1"/>
      <c r="H28" s="23"/>
      <c r="I28" s="1"/>
      <c r="J28" s="1"/>
      <c r="K28" s="1"/>
      <c r="L28" s="1"/>
      <c r="M28" s="1"/>
      <c r="N28" s="1"/>
      <c r="O28" s="1"/>
      <c r="P28" s="1"/>
      <c r="Q28" s="1"/>
      <c r="R28" s="1"/>
      <c r="S28" s="1"/>
    </row>
    <row r="29" spans="1:19" ht="21.75" customHeight="1">
      <c r="A29" s="1"/>
      <c r="B29" s="1"/>
      <c r="C29" s="1"/>
      <c r="D29" s="23"/>
      <c r="E29" s="1"/>
      <c r="F29" s="23"/>
      <c r="G29" s="1"/>
      <c r="H29" s="23"/>
      <c r="I29" s="1"/>
      <c r="J29" s="1"/>
      <c r="K29" s="1"/>
      <c r="L29" s="1"/>
      <c r="M29" s="1"/>
      <c r="N29" s="1"/>
      <c r="O29" s="1"/>
      <c r="P29" s="1"/>
      <c r="Q29" s="1"/>
      <c r="R29" s="1"/>
      <c r="S29" s="1"/>
    </row>
    <row r="30" spans="1:19" ht="21.75" customHeight="1">
      <c r="A30" s="1"/>
      <c r="B30" s="1"/>
      <c r="C30" s="1"/>
      <c r="D30" s="23"/>
      <c r="E30" s="1"/>
      <c r="F30" s="23"/>
      <c r="G30" s="1"/>
      <c r="H30" s="23"/>
      <c r="I30" s="1"/>
      <c r="J30" s="1"/>
      <c r="K30" s="1"/>
      <c r="L30" s="1"/>
      <c r="M30" s="1"/>
      <c r="N30" s="1"/>
      <c r="O30" s="1"/>
      <c r="P30" s="1"/>
      <c r="Q30" s="1"/>
      <c r="R30" s="1"/>
      <c r="S30" s="1"/>
    </row>
    <row r="31" spans="1:19" ht="21.75" customHeight="1">
      <c r="A31" s="1"/>
      <c r="B31" s="1"/>
      <c r="C31" s="1"/>
      <c r="D31" s="23"/>
      <c r="E31" s="1"/>
      <c r="F31" s="23"/>
      <c r="G31" s="1"/>
      <c r="H31" s="23"/>
      <c r="I31" s="1"/>
      <c r="J31" s="1"/>
      <c r="K31" s="1"/>
      <c r="L31" s="1"/>
      <c r="M31" s="1"/>
      <c r="N31" s="1"/>
      <c r="O31" s="1"/>
      <c r="P31" s="1"/>
      <c r="Q31" s="1"/>
      <c r="R31" s="1"/>
      <c r="S31" s="1"/>
    </row>
    <row r="32" spans="1:19" ht="21.75" customHeight="1">
      <c r="A32" s="1"/>
      <c r="B32" s="1"/>
      <c r="C32" s="1"/>
      <c r="D32" s="23"/>
      <c r="E32" s="1"/>
      <c r="F32" s="23"/>
      <c r="G32" s="1"/>
      <c r="H32" s="23"/>
      <c r="I32" s="1"/>
      <c r="J32" s="1"/>
      <c r="K32" s="1"/>
      <c r="L32" s="1"/>
      <c r="M32" s="1"/>
      <c r="N32" s="1"/>
      <c r="O32" s="1"/>
      <c r="P32" s="1"/>
      <c r="Q32" s="1"/>
      <c r="R32" s="1"/>
      <c r="S32" s="1"/>
    </row>
    <row r="33" spans="1:19" ht="21.75" customHeight="1">
      <c r="A33" s="1"/>
      <c r="B33" s="1"/>
      <c r="C33" s="1"/>
      <c r="D33" s="23"/>
      <c r="E33" s="1"/>
      <c r="F33" s="23"/>
      <c r="G33" s="1"/>
      <c r="H33" s="23"/>
      <c r="I33" s="1"/>
      <c r="J33" s="1"/>
      <c r="K33" s="1"/>
      <c r="L33" s="1"/>
      <c r="M33" s="1"/>
      <c r="N33" s="1"/>
      <c r="O33" s="1"/>
      <c r="P33" s="1"/>
      <c r="Q33" s="1"/>
      <c r="R33" s="1"/>
      <c r="S33" s="1"/>
    </row>
    <row r="34" spans="1:19" ht="21.75" customHeight="1">
      <c r="A34" s="1"/>
      <c r="B34" s="1"/>
      <c r="C34" s="1"/>
      <c r="D34" s="23"/>
      <c r="E34" s="1"/>
      <c r="F34" s="23"/>
      <c r="G34" s="1"/>
      <c r="H34" s="23"/>
      <c r="I34" s="1"/>
      <c r="J34" s="1"/>
      <c r="K34" s="1"/>
      <c r="L34" s="1"/>
      <c r="M34" s="1"/>
      <c r="N34" s="1"/>
      <c r="O34" s="1"/>
      <c r="P34" s="1"/>
      <c r="Q34" s="1"/>
      <c r="R34" s="1"/>
      <c r="S34" s="1"/>
    </row>
    <row r="35" spans="1:19" ht="21.75" customHeight="1">
      <c r="A35" s="1"/>
      <c r="B35" s="1"/>
      <c r="C35" s="1"/>
      <c r="D35" s="23"/>
      <c r="E35" s="1"/>
      <c r="F35" s="23"/>
      <c r="G35" s="1"/>
      <c r="H35" s="23"/>
      <c r="I35" s="1"/>
      <c r="J35" s="1"/>
      <c r="K35" s="1"/>
      <c r="L35" s="1"/>
      <c r="M35" s="1"/>
      <c r="N35" s="1"/>
      <c r="O35" s="1"/>
      <c r="P35" s="1"/>
      <c r="Q35" s="1"/>
      <c r="R35" s="1"/>
      <c r="S35" s="1"/>
    </row>
    <row r="36" spans="1:19" ht="21.75" customHeight="1">
      <c r="A36" s="1"/>
      <c r="B36" s="1"/>
      <c r="C36" s="1"/>
      <c r="D36" s="23"/>
      <c r="E36" s="1"/>
      <c r="F36" s="23"/>
      <c r="G36" s="1"/>
      <c r="H36" s="23"/>
      <c r="I36" s="1"/>
      <c r="J36" s="1"/>
      <c r="K36" s="1"/>
      <c r="L36" s="1"/>
      <c r="M36" s="1"/>
      <c r="N36" s="1"/>
      <c r="O36" s="1"/>
      <c r="P36" s="1"/>
      <c r="Q36" s="1"/>
      <c r="R36" s="1"/>
      <c r="S36" s="1"/>
    </row>
    <row r="37" spans="1:19" ht="21.75" customHeight="1">
      <c r="A37" s="1"/>
      <c r="B37" s="1"/>
      <c r="C37" s="1"/>
      <c r="D37" s="23"/>
      <c r="E37" s="1"/>
      <c r="F37" s="23"/>
      <c r="G37" s="1"/>
      <c r="H37" s="23"/>
      <c r="I37" s="1"/>
      <c r="J37" s="1"/>
      <c r="K37" s="1"/>
      <c r="L37" s="1"/>
      <c r="M37" s="1"/>
      <c r="N37" s="1"/>
      <c r="O37" s="1"/>
      <c r="P37" s="1"/>
      <c r="Q37" s="1"/>
      <c r="R37" s="1"/>
      <c r="S37" s="1"/>
    </row>
    <row r="38" spans="1:19" ht="21.75" customHeight="1">
      <c r="A38" s="1"/>
      <c r="B38" s="1"/>
      <c r="C38" s="1"/>
      <c r="D38" s="23"/>
      <c r="E38" s="1"/>
      <c r="F38" s="23"/>
      <c r="G38" s="1"/>
      <c r="H38" s="23"/>
      <c r="I38" s="1"/>
      <c r="J38" s="1"/>
      <c r="K38" s="1"/>
      <c r="L38" s="1"/>
      <c r="M38" s="1"/>
      <c r="N38" s="1"/>
      <c r="O38" s="1"/>
      <c r="P38" s="1"/>
      <c r="Q38" s="1"/>
      <c r="R38" s="1"/>
      <c r="S38" s="1"/>
    </row>
    <row r="39" spans="1:19" ht="21.75" customHeight="1">
      <c r="A39" s="1"/>
      <c r="B39" s="1"/>
      <c r="C39" s="1"/>
      <c r="D39" s="23"/>
      <c r="E39" s="1"/>
      <c r="F39" s="23"/>
      <c r="G39" s="1"/>
      <c r="H39" s="23"/>
      <c r="I39" s="1"/>
      <c r="J39" s="1"/>
      <c r="K39" s="1"/>
      <c r="L39" s="1"/>
      <c r="M39" s="1"/>
      <c r="N39" s="1"/>
      <c r="O39" s="1"/>
      <c r="P39" s="1"/>
      <c r="Q39" s="1"/>
      <c r="R39" s="1"/>
      <c r="S39" s="1"/>
    </row>
    <row r="40" spans="1:19" ht="21.75" customHeight="1">
      <c r="A40" s="1"/>
      <c r="B40" s="1"/>
      <c r="C40" s="1"/>
      <c r="D40" s="23"/>
      <c r="E40" s="1"/>
      <c r="F40" s="23"/>
      <c r="G40" s="1"/>
      <c r="H40" s="23"/>
      <c r="I40" s="1"/>
      <c r="J40" s="1"/>
      <c r="K40" s="1"/>
      <c r="L40" s="1"/>
      <c r="M40" s="1"/>
      <c r="N40" s="1"/>
      <c r="O40" s="1"/>
      <c r="P40" s="1"/>
      <c r="Q40" s="1"/>
      <c r="R40" s="1"/>
      <c r="S40" s="1"/>
    </row>
    <row r="41" spans="1:19" ht="21.75" customHeight="1">
      <c r="A41" s="1"/>
      <c r="B41" s="1"/>
      <c r="C41" s="1"/>
      <c r="D41" s="23"/>
      <c r="E41" s="1"/>
      <c r="F41" s="23"/>
      <c r="G41" s="1"/>
      <c r="H41" s="23"/>
      <c r="I41" s="1"/>
      <c r="J41" s="1"/>
      <c r="K41" s="1"/>
      <c r="L41" s="1"/>
      <c r="M41" s="1"/>
      <c r="N41" s="1"/>
      <c r="O41" s="1"/>
      <c r="P41" s="1"/>
      <c r="Q41" s="1"/>
      <c r="R41" s="1"/>
      <c r="S41" s="1"/>
    </row>
    <row r="42" spans="1:19" ht="21.75" customHeight="1">
      <c r="A42" s="1"/>
      <c r="B42" s="1"/>
      <c r="C42" s="1"/>
      <c r="D42" s="23"/>
      <c r="E42" s="1"/>
      <c r="F42" s="23"/>
      <c r="G42" s="1"/>
      <c r="H42" s="23"/>
      <c r="I42" s="1"/>
      <c r="J42" s="1"/>
      <c r="K42" s="1"/>
      <c r="L42" s="1"/>
      <c r="M42" s="1"/>
      <c r="N42" s="1"/>
      <c r="O42" s="1"/>
      <c r="P42" s="1"/>
      <c r="Q42" s="1"/>
      <c r="R42" s="1"/>
      <c r="S42" s="1"/>
    </row>
    <row r="43" spans="1:19" ht="21.75" customHeight="1">
      <c r="A43" s="1"/>
      <c r="B43" s="1"/>
      <c r="C43" s="1"/>
      <c r="D43" s="23"/>
      <c r="E43" s="1"/>
      <c r="F43" s="23"/>
      <c r="G43" s="1"/>
      <c r="H43" s="23"/>
      <c r="I43" s="1"/>
      <c r="J43" s="1"/>
      <c r="K43" s="1"/>
      <c r="L43" s="1"/>
      <c r="M43" s="1"/>
      <c r="N43" s="1"/>
      <c r="O43" s="1"/>
      <c r="P43" s="1"/>
      <c r="Q43" s="1"/>
      <c r="R43" s="1"/>
      <c r="S43" s="1"/>
    </row>
    <row r="44" spans="1:19" ht="21.75" customHeight="1">
      <c r="A44" s="1"/>
      <c r="B44" s="1"/>
      <c r="C44" s="1"/>
      <c r="D44" s="23"/>
      <c r="E44" s="1"/>
      <c r="F44" s="23"/>
      <c r="G44" s="1"/>
      <c r="H44" s="23"/>
      <c r="I44" s="1"/>
      <c r="J44" s="1"/>
      <c r="K44" s="1"/>
      <c r="L44" s="1"/>
      <c r="M44" s="1"/>
      <c r="N44" s="1"/>
      <c r="O44" s="1"/>
      <c r="P44" s="1"/>
      <c r="Q44" s="1"/>
      <c r="R44" s="1"/>
      <c r="S44" s="1"/>
    </row>
    <row r="45" spans="1:19" ht="21.75" customHeight="1">
      <c r="A45" s="1"/>
      <c r="B45" s="1"/>
      <c r="C45" s="1"/>
      <c r="D45" s="23"/>
      <c r="E45" s="1"/>
      <c r="F45" s="23"/>
      <c r="G45" s="1"/>
      <c r="H45" s="23"/>
      <c r="I45" s="1"/>
      <c r="J45" s="1"/>
      <c r="K45" s="1"/>
      <c r="L45" s="1"/>
      <c r="M45" s="1"/>
      <c r="N45" s="1"/>
      <c r="O45" s="1"/>
      <c r="P45" s="1"/>
      <c r="Q45" s="1"/>
      <c r="R45" s="1"/>
      <c r="S45" s="1"/>
    </row>
    <row r="46" spans="1:19" ht="21.75" customHeight="1">
      <c r="A46" s="1"/>
      <c r="B46" s="1"/>
      <c r="C46" s="1"/>
      <c r="D46" s="23"/>
      <c r="E46" s="1"/>
      <c r="F46" s="23"/>
      <c r="G46" s="1"/>
      <c r="H46" s="23"/>
      <c r="I46" s="1"/>
      <c r="J46" s="1"/>
      <c r="K46" s="1"/>
      <c r="L46" s="1"/>
      <c r="M46" s="1"/>
      <c r="N46" s="1"/>
      <c r="O46" s="1"/>
      <c r="P46" s="1"/>
      <c r="Q46" s="1"/>
      <c r="R46" s="1"/>
      <c r="S46" s="1"/>
    </row>
    <row r="47" spans="1:19" ht="21.75" customHeight="1">
      <c r="A47" s="1"/>
      <c r="B47" s="1"/>
      <c r="C47" s="1"/>
      <c r="D47" s="23"/>
      <c r="E47" s="1"/>
      <c r="F47" s="23"/>
      <c r="G47" s="1"/>
      <c r="H47" s="23"/>
      <c r="I47" s="1"/>
      <c r="J47" s="1"/>
      <c r="K47" s="1"/>
      <c r="L47" s="1"/>
      <c r="M47" s="1"/>
      <c r="N47" s="1"/>
      <c r="O47" s="1"/>
      <c r="P47" s="1"/>
      <c r="Q47" s="1"/>
      <c r="R47" s="1"/>
      <c r="S47" s="1"/>
    </row>
    <row r="48" spans="1:19" ht="21.75" customHeight="1">
      <c r="A48" s="1"/>
      <c r="B48" s="1"/>
      <c r="C48" s="1"/>
      <c r="D48" s="23"/>
      <c r="E48" s="1"/>
      <c r="F48" s="23"/>
      <c r="G48" s="1"/>
      <c r="H48" s="23"/>
      <c r="I48" s="1"/>
      <c r="J48" s="1"/>
      <c r="K48" s="1"/>
      <c r="L48" s="1"/>
      <c r="M48" s="1"/>
      <c r="N48" s="1"/>
      <c r="O48" s="1"/>
      <c r="P48" s="1"/>
      <c r="Q48" s="1"/>
      <c r="R48" s="1"/>
      <c r="S48" s="1"/>
    </row>
    <row r="49" spans="1:19" ht="21.75" customHeight="1">
      <c r="A49" s="1"/>
      <c r="B49" s="1"/>
      <c r="C49" s="1"/>
      <c r="D49" s="23"/>
      <c r="E49" s="1"/>
      <c r="F49" s="23"/>
      <c r="G49" s="1"/>
      <c r="H49" s="23"/>
      <c r="I49" s="1"/>
      <c r="J49" s="1"/>
      <c r="K49" s="1"/>
      <c r="L49" s="1"/>
      <c r="M49" s="1"/>
      <c r="N49" s="1"/>
      <c r="O49" s="1"/>
      <c r="P49" s="1"/>
      <c r="Q49" s="1"/>
      <c r="R49" s="1"/>
      <c r="S49" s="1"/>
    </row>
    <row r="50" spans="1:19" ht="21.75" customHeight="1">
      <c r="A50" s="1"/>
      <c r="B50" s="1"/>
      <c r="C50" s="1"/>
      <c r="D50" s="23"/>
      <c r="E50" s="1"/>
      <c r="F50" s="23"/>
      <c r="G50" s="1"/>
      <c r="H50" s="23"/>
      <c r="I50" s="1"/>
      <c r="J50" s="1"/>
      <c r="K50" s="1"/>
      <c r="L50" s="1"/>
      <c r="M50" s="1"/>
      <c r="N50" s="1"/>
      <c r="O50" s="1"/>
      <c r="P50" s="1"/>
      <c r="Q50" s="1"/>
      <c r="R50" s="1"/>
      <c r="S50" s="1"/>
    </row>
    <row r="51" spans="1:19" ht="21.75" customHeight="1">
      <c r="A51" s="1"/>
      <c r="B51" s="1"/>
      <c r="C51" s="1"/>
      <c r="D51" s="23"/>
      <c r="E51" s="1"/>
      <c r="F51" s="23"/>
      <c r="G51" s="1"/>
      <c r="H51" s="23"/>
      <c r="I51" s="1"/>
      <c r="J51" s="1"/>
      <c r="K51" s="1"/>
      <c r="L51" s="1"/>
      <c r="M51" s="1"/>
      <c r="N51" s="1"/>
      <c r="O51" s="1"/>
      <c r="P51" s="1"/>
      <c r="Q51" s="1"/>
      <c r="R51" s="1"/>
      <c r="S51" s="1"/>
    </row>
    <row r="52" spans="1:19" ht="21.75" customHeight="1">
      <c r="A52" s="1"/>
      <c r="B52" s="1"/>
      <c r="C52" s="1"/>
      <c r="D52" s="23"/>
      <c r="E52" s="1"/>
      <c r="F52" s="23"/>
      <c r="G52" s="1"/>
      <c r="H52" s="23"/>
      <c r="I52" s="1"/>
      <c r="J52" s="1"/>
      <c r="K52" s="1"/>
      <c r="L52" s="1"/>
      <c r="M52" s="1"/>
      <c r="N52" s="1"/>
      <c r="O52" s="1"/>
      <c r="P52" s="1"/>
      <c r="Q52" s="1"/>
      <c r="R52" s="1"/>
      <c r="S52" s="1"/>
    </row>
    <row r="53" spans="1:19" ht="21.75" customHeight="1">
      <c r="A53" s="1"/>
      <c r="B53" s="1"/>
      <c r="C53" s="1"/>
      <c r="D53" s="23"/>
      <c r="E53" s="1"/>
      <c r="F53" s="23"/>
      <c r="G53" s="1"/>
      <c r="H53" s="23"/>
      <c r="I53" s="1"/>
      <c r="J53" s="1"/>
      <c r="K53" s="1"/>
      <c r="L53" s="1"/>
      <c r="M53" s="1"/>
      <c r="N53" s="1"/>
      <c r="O53" s="1"/>
      <c r="P53" s="1"/>
      <c r="Q53" s="1"/>
      <c r="R53" s="1"/>
      <c r="S53" s="1"/>
    </row>
    <row r="54" spans="1:19" ht="21.75" customHeight="1">
      <c r="A54" s="1"/>
      <c r="B54" s="1"/>
      <c r="C54" s="1"/>
      <c r="D54" s="23"/>
      <c r="E54" s="1"/>
      <c r="F54" s="23"/>
      <c r="G54" s="1"/>
      <c r="H54" s="23"/>
      <c r="I54" s="1"/>
      <c r="J54" s="1"/>
      <c r="K54" s="1"/>
      <c r="L54" s="1"/>
      <c r="M54" s="1"/>
      <c r="N54" s="1"/>
      <c r="O54" s="1"/>
      <c r="P54" s="1"/>
      <c r="Q54" s="1"/>
      <c r="R54" s="1"/>
      <c r="S54" s="1"/>
    </row>
    <row r="55" spans="1:19" ht="21.75" customHeight="1">
      <c r="A55" s="1"/>
      <c r="B55" s="1"/>
      <c r="C55" s="1"/>
      <c r="D55" s="23"/>
      <c r="E55" s="1"/>
      <c r="F55" s="23"/>
      <c r="G55" s="1"/>
      <c r="H55" s="23"/>
      <c r="I55" s="1"/>
      <c r="J55" s="1"/>
      <c r="K55" s="1"/>
      <c r="L55" s="1"/>
      <c r="M55" s="1"/>
      <c r="N55" s="1"/>
      <c r="O55" s="1"/>
      <c r="P55" s="1"/>
      <c r="Q55" s="1"/>
      <c r="R55" s="1"/>
      <c r="S55" s="1"/>
    </row>
    <row r="56" spans="1:19" ht="21.75" customHeight="1">
      <c r="A56" s="1"/>
      <c r="B56" s="1"/>
      <c r="C56" s="1"/>
      <c r="D56" s="23"/>
      <c r="E56" s="1"/>
      <c r="F56" s="23"/>
      <c r="G56" s="1"/>
      <c r="H56" s="23"/>
      <c r="I56" s="1"/>
      <c r="J56" s="1"/>
      <c r="K56" s="1"/>
      <c r="L56" s="1"/>
      <c r="M56" s="1"/>
      <c r="N56" s="1"/>
      <c r="O56" s="1"/>
      <c r="P56" s="1"/>
      <c r="Q56" s="1"/>
      <c r="R56" s="1"/>
      <c r="S56" s="1"/>
    </row>
    <row r="57" spans="1:19" ht="21.75" customHeight="1">
      <c r="A57" s="1"/>
      <c r="B57" s="1"/>
      <c r="C57" s="1"/>
      <c r="D57" s="23"/>
      <c r="E57" s="1"/>
      <c r="F57" s="23"/>
      <c r="G57" s="1"/>
      <c r="H57" s="23"/>
      <c r="I57" s="1"/>
      <c r="J57" s="1"/>
      <c r="K57" s="1"/>
      <c r="L57" s="1"/>
      <c r="M57" s="1"/>
      <c r="N57" s="1"/>
      <c r="O57" s="1"/>
      <c r="P57" s="1"/>
      <c r="Q57" s="1"/>
      <c r="R57" s="1"/>
      <c r="S57" s="1"/>
    </row>
    <row r="58" spans="1:19" ht="21.75" customHeight="1">
      <c r="A58" s="1"/>
      <c r="B58" s="1"/>
      <c r="C58" s="1"/>
      <c r="D58" s="23"/>
      <c r="E58" s="1"/>
      <c r="F58" s="23"/>
      <c r="G58" s="1"/>
      <c r="H58" s="23"/>
      <c r="I58" s="1"/>
      <c r="J58" s="1"/>
      <c r="K58" s="1"/>
      <c r="L58" s="1"/>
      <c r="M58" s="1"/>
      <c r="N58" s="1"/>
      <c r="O58" s="1"/>
      <c r="P58" s="1"/>
      <c r="Q58" s="1"/>
      <c r="R58" s="1"/>
      <c r="S58" s="1"/>
    </row>
    <row r="59" spans="1:19" ht="21.75" customHeight="1">
      <c r="A59" s="1"/>
      <c r="B59" s="1"/>
      <c r="C59" s="1"/>
      <c r="D59" s="23"/>
      <c r="E59" s="1"/>
      <c r="F59" s="23"/>
      <c r="G59" s="1"/>
      <c r="H59" s="23"/>
      <c r="I59" s="1"/>
      <c r="J59" s="1"/>
      <c r="K59" s="1"/>
      <c r="L59" s="1"/>
      <c r="M59" s="1"/>
      <c r="N59" s="1"/>
      <c r="O59" s="1"/>
      <c r="P59" s="1"/>
      <c r="Q59" s="1"/>
      <c r="R59" s="1"/>
      <c r="S59" s="1"/>
    </row>
    <row r="60" spans="1:19" ht="21.75" customHeight="1">
      <c r="A60" s="1"/>
      <c r="B60" s="1"/>
      <c r="C60" s="1"/>
      <c r="D60" s="23"/>
      <c r="E60" s="1"/>
      <c r="F60" s="23"/>
      <c r="G60" s="1"/>
      <c r="H60" s="23"/>
      <c r="I60" s="1"/>
      <c r="J60" s="1"/>
      <c r="K60" s="1"/>
      <c r="L60" s="1"/>
      <c r="M60" s="1"/>
      <c r="N60" s="1"/>
      <c r="O60" s="1"/>
      <c r="P60" s="1"/>
      <c r="Q60" s="1"/>
      <c r="R60" s="1"/>
      <c r="S60" s="1"/>
    </row>
    <row r="61" spans="1:19" ht="21.75" customHeight="1">
      <c r="A61" s="1"/>
      <c r="B61" s="1"/>
      <c r="C61" s="1"/>
      <c r="D61" s="23"/>
      <c r="E61" s="1"/>
      <c r="F61" s="23"/>
      <c r="G61" s="1"/>
      <c r="H61" s="23"/>
      <c r="I61" s="1"/>
      <c r="J61" s="1"/>
      <c r="K61" s="1"/>
      <c r="L61" s="1"/>
      <c r="M61" s="1"/>
      <c r="N61" s="1"/>
      <c r="O61" s="1"/>
      <c r="P61" s="1"/>
      <c r="Q61" s="1"/>
      <c r="R61" s="1"/>
      <c r="S61" s="1"/>
    </row>
    <row r="62" spans="1:19" ht="21.75" customHeight="1">
      <c r="A62" s="1"/>
      <c r="B62" s="1"/>
      <c r="C62" s="1"/>
      <c r="D62" s="23"/>
      <c r="E62" s="1"/>
      <c r="F62" s="23"/>
      <c r="G62" s="1"/>
      <c r="H62" s="23"/>
      <c r="I62" s="1"/>
      <c r="J62" s="1"/>
      <c r="K62" s="1"/>
      <c r="L62" s="1"/>
      <c r="M62" s="1"/>
      <c r="N62" s="1"/>
      <c r="O62" s="1"/>
      <c r="P62" s="1"/>
      <c r="Q62" s="1"/>
      <c r="R62" s="1"/>
      <c r="S62" s="1"/>
    </row>
    <row r="63" spans="1:19" ht="21.75" customHeight="1">
      <c r="A63" s="1"/>
      <c r="B63" s="1"/>
      <c r="C63" s="1"/>
      <c r="D63" s="23"/>
      <c r="E63" s="1"/>
      <c r="F63" s="23"/>
      <c r="G63" s="1"/>
      <c r="H63" s="23"/>
      <c r="I63" s="1"/>
      <c r="J63" s="1"/>
      <c r="K63" s="1"/>
      <c r="L63" s="1"/>
      <c r="M63" s="1"/>
      <c r="N63" s="1"/>
      <c r="O63" s="1"/>
      <c r="P63" s="1"/>
      <c r="Q63" s="1"/>
      <c r="R63" s="1"/>
      <c r="S63" s="1"/>
    </row>
    <row r="64" spans="1:19" ht="21.75" customHeight="1">
      <c r="A64" s="1"/>
      <c r="B64" s="1"/>
      <c r="C64" s="1"/>
      <c r="D64" s="23"/>
      <c r="E64" s="1"/>
      <c r="F64" s="23"/>
      <c r="G64" s="1"/>
      <c r="H64" s="23"/>
      <c r="I64" s="1"/>
      <c r="J64" s="1"/>
      <c r="K64" s="1"/>
      <c r="L64" s="1"/>
      <c r="M64" s="1"/>
      <c r="N64" s="1"/>
      <c r="O64" s="1"/>
      <c r="P64" s="1"/>
      <c r="Q64" s="1"/>
      <c r="R64" s="1"/>
      <c r="S64" s="1"/>
    </row>
    <row r="65" spans="1:19" ht="21.75" customHeight="1">
      <c r="A65" s="1"/>
      <c r="B65" s="1"/>
      <c r="C65" s="1"/>
      <c r="D65" s="23"/>
      <c r="E65" s="1"/>
      <c r="F65" s="23"/>
      <c r="G65" s="1"/>
      <c r="H65" s="23"/>
      <c r="I65" s="1"/>
      <c r="J65" s="1"/>
      <c r="K65" s="1"/>
      <c r="L65" s="1"/>
      <c r="M65" s="1"/>
      <c r="N65" s="1"/>
      <c r="O65" s="1"/>
      <c r="P65" s="1"/>
      <c r="Q65" s="1"/>
      <c r="R65" s="1"/>
      <c r="S65" s="1"/>
    </row>
    <row r="66" spans="1:19" ht="21.75" customHeight="1">
      <c r="A66" s="1"/>
      <c r="B66" s="1"/>
      <c r="C66" s="1"/>
      <c r="D66" s="23"/>
      <c r="E66" s="1"/>
      <c r="F66" s="23"/>
      <c r="G66" s="1"/>
      <c r="H66" s="23"/>
      <c r="I66" s="1"/>
      <c r="J66" s="1"/>
      <c r="K66" s="1"/>
      <c r="L66" s="1"/>
      <c r="M66" s="1"/>
      <c r="N66" s="1"/>
      <c r="O66" s="1"/>
      <c r="P66" s="1"/>
      <c r="Q66" s="1"/>
      <c r="R66" s="1"/>
      <c r="S66" s="1"/>
    </row>
    <row r="67" spans="1:19" ht="21.75" customHeight="1">
      <c r="A67" s="1"/>
      <c r="B67" s="1"/>
      <c r="C67" s="1"/>
      <c r="D67" s="23"/>
      <c r="E67" s="1"/>
      <c r="F67" s="23"/>
      <c r="G67" s="1"/>
      <c r="H67" s="23"/>
      <c r="I67" s="1"/>
      <c r="J67" s="1"/>
      <c r="K67" s="1"/>
      <c r="L67" s="1"/>
      <c r="M67" s="1"/>
      <c r="N67" s="1"/>
      <c r="O67" s="1"/>
      <c r="P67" s="1"/>
      <c r="Q67" s="1"/>
      <c r="R67" s="1"/>
      <c r="S67" s="1"/>
    </row>
    <row r="68" spans="1:19" ht="21.75" customHeight="1">
      <c r="A68" s="1"/>
      <c r="B68" s="1"/>
      <c r="C68" s="1"/>
      <c r="D68" s="23"/>
      <c r="E68" s="1"/>
      <c r="F68" s="23"/>
      <c r="G68" s="1"/>
      <c r="H68" s="23"/>
      <c r="I68" s="1"/>
      <c r="J68" s="1"/>
      <c r="K68" s="1"/>
      <c r="L68" s="1"/>
      <c r="M68" s="1"/>
      <c r="N68" s="1"/>
      <c r="O68" s="1"/>
      <c r="P68" s="1"/>
      <c r="Q68" s="1"/>
      <c r="R68" s="1"/>
      <c r="S68" s="1"/>
    </row>
    <row r="69" spans="1:19" ht="21.75" customHeight="1">
      <c r="A69" s="1"/>
      <c r="B69" s="1"/>
      <c r="C69" s="1"/>
      <c r="D69" s="23"/>
      <c r="E69" s="1"/>
      <c r="F69" s="23"/>
      <c r="G69" s="1"/>
      <c r="H69" s="23"/>
      <c r="I69" s="1"/>
      <c r="J69" s="1"/>
      <c r="K69" s="1"/>
      <c r="L69" s="1"/>
      <c r="M69" s="1"/>
      <c r="N69" s="1"/>
      <c r="O69" s="1"/>
      <c r="P69" s="1"/>
      <c r="Q69" s="1"/>
      <c r="R69" s="1"/>
      <c r="S69" s="1"/>
    </row>
    <row r="70" spans="1:19" ht="21.75" customHeight="1">
      <c r="A70" s="1"/>
      <c r="B70" s="1"/>
      <c r="C70" s="1"/>
      <c r="D70" s="23"/>
      <c r="E70" s="1"/>
      <c r="F70" s="23"/>
      <c r="G70" s="1"/>
      <c r="H70" s="23"/>
      <c r="I70" s="1"/>
      <c r="J70" s="1"/>
      <c r="K70" s="1"/>
      <c r="L70" s="1"/>
      <c r="M70" s="1"/>
      <c r="N70" s="1"/>
      <c r="O70" s="1"/>
      <c r="P70" s="1"/>
      <c r="Q70" s="1"/>
      <c r="R70" s="1"/>
      <c r="S70" s="1"/>
    </row>
  </sheetData>
  <sheetProtection/>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4.xml><?xml version="1.0" encoding="utf-8"?>
<worksheet xmlns="http://schemas.openxmlformats.org/spreadsheetml/2006/main" xmlns:r="http://schemas.openxmlformats.org/officeDocument/2006/relationships">
  <dimension ref="A1:S48"/>
  <sheetViews>
    <sheetView zoomScalePageLayoutView="0" workbookViewId="0" topLeftCell="B1">
      <selection activeCell="B2" sqref="B2"/>
    </sheetView>
  </sheetViews>
  <sheetFormatPr defaultColWidth="9.00390625" defaultRowHeight="16.5"/>
  <cols>
    <col min="1" max="1" width="23.625" style="0" customWidth="1"/>
    <col min="2" max="2" width="26.625" style="0" customWidth="1"/>
    <col min="3" max="3" width="14.625" style="0" customWidth="1"/>
    <col min="4" max="4" width="7.625" style="29" customWidth="1"/>
    <col min="5" max="5" width="14.625" style="0" customWidth="1"/>
    <col min="6" max="6" width="7.625" style="29" customWidth="1"/>
    <col min="7" max="7" width="14.625" style="0" customWidth="1"/>
    <col min="8" max="8" width="8.625" style="29" customWidth="1"/>
    <col min="9" max="9" width="2.625" style="0" customWidth="1"/>
    <col min="10" max="19" width="14.625" style="0" customWidth="1"/>
  </cols>
  <sheetData>
    <row r="1" spans="1:19" ht="60" customHeight="1">
      <c r="A1" s="1"/>
      <c r="B1" s="1"/>
      <c r="C1" s="1"/>
      <c r="D1" s="23"/>
      <c r="E1" s="1"/>
      <c r="F1" s="23"/>
      <c r="G1" s="1"/>
      <c r="H1" s="23"/>
      <c r="I1" s="1"/>
      <c r="J1" s="1"/>
      <c r="K1" s="1"/>
      <c r="L1" s="1"/>
      <c r="M1" s="1"/>
      <c r="N1" s="1"/>
      <c r="O1" s="1"/>
      <c r="P1" s="1"/>
      <c r="Q1" s="1"/>
      <c r="R1" s="1"/>
      <c r="S1" s="1"/>
    </row>
    <row r="2" spans="1:19" ht="21.75" customHeight="1">
      <c r="A2" s="1"/>
      <c r="B2" s="13" t="s">
        <v>420</v>
      </c>
      <c r="C2" s="1"/>
      <c r="D2" s="23"/>
      <c r="E2" s="1"/>
      <c r="F2" s="23"/>
      <c r="G2" s="1"/>
      <c r="H2" s="23"/>
      <c r="I2" s="1"/>
      <c r="J2" s="1"/>
      <c r="K2" s="1"/>
      <c r="L2" s="1"/>
      <c r="M2" s="1"/>
      <c r="N2" s="1"/>
      <c r="O2" s="1"/>
      <c r="P2" s="1"/>
      <c r="Q2" s="1"/>
      <c r="R2" s="1"/>
      <c r="S2" s="1"/>
    </row>
    <row r="3" spans="1:19" ht="21.75" customHeight="1">
      <c r="A3" s="1"/>
      <c r="B3" s="13" t="s">
        <v>421</v>
      </c>
      <c r="C3" s="1"/>
      <c r="D3" s="23"/>
      <c r="E3" s="1"/>
      <c r="F3" s="23"/>
      <c r="G3" s="1"/>
      <c r="H3" s="23"/>
      <c r="I3" s="1"/>
      <c r="J3" s="1"/>
      <c r="K3" s="1"/>
      <c r="L3" s="1"/>
      <c r="M3" s="1"/>
      <c r="N3" s="1"/>
      <c r="O3" s="1"/>
      <c r="P3" s="1"/>
      <c r="Q3" s="1"/>
      <c r="R3" s="1"/>
      <c r="S3" s="1"/>
    </row>
    <row r="4" spans="1:19" ht="21.75" customHeight="1">
      <c r="A4" s="1"/>
      <c r="B4" s="13" t="s">
        <v>422</v>
      </c>
      <c r="C4" s="1"/>
      <c r="D4" s="23"/>
      <c r="E4" s="1"/>
      <c r="F4" s="23"/>
      <c r="G4" s="1"/>
      <c r="H4" s="23"/>
      <c r="I4" s="1"/>
      <c r="J4" s="1"/>
      <c r="K4" s="1"/>
      <c r="L4" s="1"/>
      <c r="M4" s="1"/>
      <c r="N4" s="1"/>
      <c r="O4" s="1"/>
      <c r="P4" s="1"/>
      <c r="Q4" s="1"/>
      <c r="R4" s="1"/>
      <c r="S4" s="1"/>
    </row>
    <row r="5" spans="1:19" ht="21.75" customHeight="1" hidden="1">
      <c r="A5" s="1"/>
      <c r="B5" s="1"/>
      <c r="C5" s="1"/>
      <c r="D5" s="23"/>
      <c r="E5" s="1"/>
      <c r="F5" s="23"/>
      <c r="G5" s="1"/>
      <c r="H5" s="23"/>
      <c r="I5" s="1"/>
      <c r="J5" s="1"/>
      <c r="K5" s="1"/>
      <c r="L5" s="1"/>
      <c r="M5" s="1"/>
      <c r="N5" s="1"/>
      <c r="O5" s="1"/>
      <c r="P5" s="1"/>
      <c r="Q5" s="1"/>
      <c r="R5" s="1"/>
      <c r="S5" s="1"/>
    </row>
    <row r="6" spans="1:19" ht="21.75" customHeight="1" hidden="1">
      <c r="A6" s="1"/>
      <c r="B6" s="1"/>
      <c r="C6" s="1"/>
      <c r="D6" s="23"/>
      <c r="E6" s="1"/>
      <c r="F6" s="23"/>
      <c r="G6" s="1"/>
      <c r="H6" s="23"/>
      <c r="I6" s="1"/>
      <c r="J6" s="1"/>
      <c r="K6" s="1"/>
      <c r="L6" s="1"/>
      <c r="M6" s="1"/>
      <c r="N6" s="1"/>
      <c r="O6" s="1"/>
      <c r="P6" s="1"/>
      <c r="Q6" s="1"/>
      <c r="R6" s="1"/>
      <c r="S6" s="1"/>
    </row>
    <row r="7" spans="1:19" ht="9.75" customHeight="1">
      <c r="A7" s="1"/>
      <c r="B7" s="1"/>
      <c r="C7" s="1"/>
      <c r="D7" s="23"/>
      <c r="E7" s="1"/>
      <c r="F7" s="23"/>
      <c r="G7" s="1"/>
      <c r="H7" s="23"/>
      <c r="I7" s="1"/>
      <c r="J7" s="1"/>
      <c r="K7" s="1"/>
      <c r="L7" s="1"/>
      <c r="M7" s="1"/>
      <c r="N7" s="1"/>
      <c r="O7" s="1"/>
      <c r="P7" s="1"/>
      <c r="Q7" s="1"/>
      <c r="R7" s="1"/>
      <c r="S7" s="1"/>
    </row>
    <row r="8" spans="1:19" ht="25.5" customHeight="1">
      <c r="A8" s="1"/>
      <c r="B8" s="2" t="s">
        <v>399</v>
      </c>
      <c r="C8" s="1"/>
      <c r="D8" s="23"/>
      <c r="E8" s="1"/>
      <c r="F8" s="23"/>
      <c r="G8" s="1"/>
      <c r="H8" s="23"/>
      <c r="I8" s="1"/>
      <c r="J8" s="1"/>
      <c r="K8" s="1"/>
      <c r="L8" s="1"/>
      <c r="M8" s="1"/>
      <c r="N8" s="1"/>
      <c r="O8" s="1"/>
      <c r="P8" s="1"/>
      <c r="Q8" s="1"/>
      <c r="R8" s="1"/>
      <c r="S8" s="1"/>
    </row>
    <row r="9" spans="1:19" ht="18" customHeight="1">
      <c r="A9" s="1"/>
      <c r="B9" s="1"/>
      <c r="C9" s="1"/>
      <c r="D9" s="23"/>
      <c r="E9" s="1"/>
      <c r="F9" s="23"/>
      <c r="G9" s="65" t="s">
        <v>2</v>
      </c>
      <c r="H9" s="65"/>
      <c r="I9" s="1"/>
      <c r="J9" s="1"/>
      <c r="K9" s="1"/>
      <c r="L9" s="1"/>
      <c r="M9" s="1"/>
      <c r="N9" s="1"/>
      <c r="O9" s="1"/>
      <c r="P9" s="1"/>
      <c r="Q9" s="1"/>
      <c r="R9" s="1"/>
      <c r="S9" s="1"/>
    </row>
    <row r="10" spans="1:19" ht="21.75" customHeight="1">
      <c r="A10" s="1"/>
      <c r="B10" s="66" t="s">
        <v>190</v>
      </c>
      <c r="C10" s="64" t="s">
        <v>3</v>
      </c>
      <c r="D10" s="64"/>
      <c r="E10" s="64" t="s">
        <v>4</v>
      </c>
      <c r="F10" s="64"/>
      <c r="G10" s="64" t="s">
        <v>5</v>
      </c>
      <c r="H10" s="64"/>
      <c r="I10" s="1"/>
      <c r="J10" s="1"/>
      <c r="K10" s="1"/>
      <c r="L10" s="1"/>
      <c r="M10" s="1"/>
      <c r="N10" s="1"/>
      <c r="O10" s="1"/>
      <c r="P10" s="1"/>
      <c r="Q10" s="1"/>
      <c r="R10" s="1"/>
      <c r="S10" s="1"/>
    </row>
    <row r="11" spans="1:19" ht="21.75" customHeight="1">
      <c r="A11" s="1"/>
      <c r="B11" s="66"/>
      <c r="C11" s="10" t="s">
        <v>7</v>
      </c>
      <c r="D11" s="24" t="s">
        <v>8</v>
      </c>
      <c r="E11" s="10" t="s">
        <v>7</v>
      </c>
      <c r="F11" s="24" t="s">
        <v>8</v>
      </c>
      <c r="G11" s="10" t="s">
        <v>7</v>
      </c>
      <c r="H11" s="24" t="s">
        <v>8</v>
      </c>
      <c r="I11" s="1"/>
      <c r="J11" s="1"/>
      <c r="K11" s="1"/>
      <c r="L11" s="1"/>
      <c r="M11" s="1"/>
      <c r="N11" s="1"/>
      <c r="O11" s="1"/>
      <c r="P11" s="1"/>
      <c r="Q11" s="1"/>
      <c r="R11" s="1"/>
      <c r="S11" s="1"/>
    </row>
    <row r="12" spans="1:19" ht="21.75" customHeight="1">
      <c r="A12" s="1"/>
      <c r="B12" s="9" t="s">
        <v>126</v>
      </c>
      <c r="C12" s="20">
        <v>10955</v>
      </c>
      <c r="D12" s="28">
        <v>1</v>
      </c>
      <c r="E12" s="20">
        <v>9075</v>
      </c>
      <c r="F12" s="28">
        <v>0.9</v>
      </c>
      <c r="G12" s="20">
        <v>1880</v>
      </c>
      <c r="H12" s="28">
        <v>20.7</v>
      </c>
      <c r="I12" s="1"/>
      <c r="J12" s="1"/>
      <c r="K12" s="1"/>
      <c r="L12" s="1"/>
      <c r="M12" s="1"/>
      <c r="N12" s="1"/>
      <c r="O12" s="1"/>
      <c r="P12" s="1"/>
      <c r="Q12" s="1"/>
      <c r="R12" s="1"/>
      <c r="S12" s="1"/>
    </row>
    <row r="13" spans="1:19" ht="21.75" customHeight="1">
      <c r="A13" s="1"/>
      <c r="B13" s="9" t="s">
        <v>127</v>
      </c>
      <c r="C13" s="20">
        <v>83346</v>
      </c>
      <c r="D13" s="28">
        <v>7.7</v>
      </c>
      <c r="E13" s="20">
        <v>73600</v>
      </c>
      <c r="F13" s="28">
        <v>7.2</v>
      </c>
      <c r="G13" s="20">
        <v>9746</v>
      </c>
      <c r="H13" s="28">
        <v>13.2</v>
      </c>
      <c r="I13" s="1"/>
      <c r="J13" s="1"/>
      <c r="K13" s="1"/>
      <c r="L13" s="1"/>
      <c r="M13" s="1"/>
      <c r="N13" s="1"/>
      <c r="O13" s="1"/>
      <c r="P13" s="1"/>
      <c r="Q13" s="1"/>
      <c r="R13" s="1"/>
      <c r="S13" s="1"/>
    </row>
    <row r="14" spans="1:19" ht="21.75" customHeight="1">
      <c r="A14" s="1"/>
      <c r="B14" s="9" t="s">
        <v>423</v>
      </c>
      <c r="C14" s="20">
        <v>46561</v>
      </c>
      <c r="D14" s="28">
        <v>4.3</v>
      </c>
      <c r="E14" s="20">
        <v>61053</v>
      </c>
      <c r="F14" s="28">
        <v>5.9</v>
      </c>
      <c r="G14" s="20">
        <v>-14492</v>
      </c>
      <c r="H14" s="28">
        <v>-23.7</v>
      </c>
      <c r="I14" s="1"/>
      <c r="J14" s="1"/>
      <c r="K14" s="1"/>
      <c r="L14" s="1"/>
      <c r="M14" s="1"/>
      <c r="N14" s="1"/>
      <c r="O14" s="1"/>
      <c r="P14" s="1"/>
      <c r="Q14" s="1"/>
      <c r="R14" s="1"/>
      <c r="S14" s="1"/>
    </row>
    <row r="15" spans="1:19" ht="21.75" customHeight="1">
      <c r="A15" s="1"/>
      <c r="B15" s="9" t="s">
        <v>129</v>
      </c>
      <c r="C15" s="20">
        <v>4147</v>
      </c>
      <c r="D15" s="28">
        <v>0.4</v>
      </c>
      <c r="E15" s="20">
        <v>5024</v>
      </c>
      <c r="F15" s="28">
        <v>0.5</v>
      </c>
      <c r="G15" s="19">
        <v>-877</v>
      </c>
      <c r="H15" s="28">
        <v>-17.5</v>
      </c>
      <c r="I15" s="1"/>
      <c r="J15" s="1"/>
      <c r="K15" s="1"/>
      <c r="L15" s="1"/>
      <c r="M15" s="1"/>
      <c r="N15" s="1"/>
      <c r="O15" s="1"/>
      <c r="P15" s="1"/>
      <c r="Q15" s="1"/>
      <c r="R15" s="1"/>
      <c r="S15" s="1"/>
    </row>
    <row r="16" spans="1:19" ht="21.75" customHeight="1">
      <c r="A16" s="1"/>
      <c r="B16" s="9" t="s">
        <v>424</v>
      </c>
      <c r="C16" s="20">
        <v>85679</v>
      </c>
      <c r="D16" s="28">
        <v>7.9</v>
      </c>
      <c r="E16" s="20">
        <v>75174</v>
      </c>
      <c r="F16" s="28">
        <v>7.3</v>
      </c>
      <c r="G16" s="20">
        <v>10505</v>
      </c>
      <c r="H16" s="28">
        <v>14</v>
      </c>
      <c r="I16" s="1"/>
      <c r="J16" s="1"/>
      <c r="K16" s="1"/>
      <c r="L16" s="1"/>
      <c r="M16" s="1"/>
      <c r="N16" s="1"/>
      <c r="O16" s="1"/>
      <c r="P16" s="1"/>
      <c r="Q16" s="1"/>
      <c r="R16" s="1"/>
      <c r="S16" s="1"/>
    </row>
    <row r="17" spans="1:19" ht="21.75" customHeight="1">
      <c r="A17" s="1"/>
      <c r="B17" s="9" t="s">
        <v>425</v>
      </c>
      <c r="C17" s="20">
        <v>79479</v>
      </c>
      <c r="D17" s="28">
        <v>7.3</v>
      </c>
      <c r="E17" s="20">
        <v>81245</v>
      </c>
      <c r="F17" s="28">
        <v>7.9</v>
      </c>
      <c r="G17" s="20">
        <v>-1766</v>
      </c>
      <c r="H17" s="28">
        <v>-2.2</v>
      </c>
      <c r="I17" s="1"/>
      <c r="J17" s="1"/>
      <c r="K17" s="1"/>
      <c r="L17" s="1"/>
      <c r="M17" s="1"/>
      <c r="N17" s="1"/>
      <c r="O17" s="1"/>
      <c r="P17" s="1"/>
      <c r="Q17" s="1"/>
      <c r="R17" s="1"/>
      <c r="S17" s="1"/>
    </row>
    <row r="18" spans="1:19" ht="21.75" customHeight="1">
      <c r="A18" s="1"/>
      <c r="B18" s="9" t="s">
        <v>426</v>
      </c>
      <c r="C18" s="20">
        <v>71944</v>
      </c>
      <c r="D18" s="28">
        <v>6.7</v>
      </c>
      <c r="E18" s="20">
        <v>68258</v>
      </c>
      <c r="F18" s="28">
        <v>6.6</v>
      </c>
      <c r="G18" s="20">
        <v>3686</v>
      </c>
      <c r="H18" s="28">
        <v>5.4</v>
      </c>
      <c r="I18" s="1"/>
      <c r="J18" s="1"/>
      <c r="K18" s="1"/>
      <c r="L18" s="1"/>
      <c r="M18" s="1"/>
      <c r="N18" s="1"/>
      <c r="O18" s="1"/>
      <c r="P18" s="1"/>
      <c r="Q18" s="1"/>
      <c r="R18" s="1"/>
      <c r="S18" s="1"/>
    </row>
    <row r="19" spans="1:19" ht="21.75" customHeight="1">
      <c r="A19" s="1"/>
      <c r="B19" s="9" t="s">
        <v>133</v>
      </c>
      <c r="C19" s="20">
        <v>36739</v>
      </c>
      <c r="D19" s="28">
        <v>3.4</v>
      </c>
      <c r="E19" s="20">
        <v>37319</v>
      </c>
      <c r="F19" s="28">
        <v>3.6</v>
      </c>
      <c r="G19" s="19">
        <v>-580</v>
      </c>
      <c r="H19" s="28">
        <v>-1.6</v>
      </c>
      <c r="I19" s="1"/>
      <c r="J19" s="1"/>
      <c r="K19" s="1"/>
      <c r="L19" s="1"/>
      <c r="M19" s="1"/>
      <c r="N19" s="1"/>
      <c r="O19" s="1"/>
      <c r="P19" s="1"/>
      <c r="Q19" s="1"/>
      <c r="R19" s="1"/>
      <c r="S19" s="1"/>
    </row>
    <row r="20" spans="1:19" ht="21.75" customHeight="1">
      <c r="A20" s="1"/>
      <c r="B20" s="9" t="s">
        <v>134</v>
      </c>
      <c r="C20" s="20">
        <v>28873</v>
      </c>
      <c r="D20" s="28">
        <v>2.7</v>
      </c>
      <c r="E20" s="20">
        <v>29685</v>
      </c>
      <c r="F20" s="28">
        <v>2.9</v>
      </c>
      <c r="G20" s="19">
        <v>-812</v>
      </c>
      <c r="H20" s="28">
        <v>-2.7</v>
      </c>
      <c r="I20" s="1"/>
      <c r="J20" s="1"/>
      <c r="K20" s="1"/>
      <c r="L20" s="1"/>
      <c r="M20" s="1"/>
      <c r="N20" s="1"/>
      <c r="O20" s="1"/>
      <c r="P20" s="1"/>
      <c r="Q20" s="1"/>
      <c r="R20" s="1"/>
      <c r="S20" s="1"/>
    </row>
    <row r="21" spans="1:19" ht="21.75" customHeight="1">
      <c r="A21" s="1"/>
      <c r="B21" s="9" t="s">
        <v>135</v>
      </c>
      <c r="C21" s="20">
        <v>238487</v>
      </c>
      <c r="D21" s="28">
        <v>22.1</v>
      </c>
      <c r="E21" s="20">
        <v>243653</v>
      </c>
      <c r="F21" s="28">
        <v>23.7</v>
      </c>
      <c r="G21" s="20">
        <v>-5166</v>
      </c>
      <c r="H21" s="28">
        <v>-2.1</v>
      </c>
      <c r="I21" s="1"/>
      <c r="J21" s="1"/>
      <c r="K21" s="1"/>
      <c r="L21" s="1"/>
      <c r="M21" s="1"/>
      <c r="N21" s="1"/>
      <c r="O21" s="1"/>
      <c r="P21" s="1"/>
      <c r="Q21" s="1"/>
      <c r="R21" s="1"/>
      <c r="S21" s="1"/>
    </row>
    <row r="22" spans="1:19" ht="21.75" customHeight="1">
      <c r="A22" s="1"/>
      <c r="B22" s="9" t="s">
        <v>136</v>
      </c>
      <c r="C22" s="20">
        <v>11271</v>
      </c>
      <c r="D22" s="28">
        <v>1</v>
      </c>
      <c r="E22" s="20">
        <v>12083</v>
      </c>
      <c r="F22" s="28">
        <v>1.2</v>
      </c>
      <c r="G22" s="19">
        <v>-812</v>
      </c>
      <c r="H22" s="28">
        <v>-6.7</v>
      </c>
      <c r="I22" s="1"/>
      <c r="J22" s="1"/>
      <c r="K22" s="1"/>
      <c r="L22" s="1"/>
      <c r="M22" s="1"/>
      <c r="N22" s="1"/>
      <c r="O22" s="1"/>
      <c r="P22" s="1"/>
      <c r="Q22" s="1"/>
      <c r="R22" s="1"/>
      <c r="S22" s="1"/>
    </row>
    <row r="23" spans="1:19" ht="21.75" customHeight="1">
      <c r="A23" s="1"/>
      <c r="B23" s="9" t="s">
        <v>137</v>
      </c>
      <c r="C23" s="20">
        <v>9279</v>
      </c>
      <c r="D23" s="28">
        <v>0.9</v>
      </c>
      <c r="E23" s="20">
        <v>10119</v>
      </c>
      <c r="F23" s="28">
        <v>1</v>
      </c>
      <c r="G23" s="19">
        <v>-840</v>
      </c>
      <c r="H23" s="28">
        <v>-8.3</v>
      </c>
      <c r="I23" s="1"/>
      <c r="J23" s="1"/>
      <c r="K23" s="1"/>
      <c r="L23" s="1"/>
      <c r="M23" s="1"/>
      <c r="N23" s="1"/>
      <c r="O23" s="1"/>
      <c r="P23" s="1"/>
      <c r="Q23" s="1"/>
      <c r="R23" s="1"/>
      <c r="S23" s="1"/>
    </row>
    <row r="24" spans="1:19" ht="21.75" customHeight="1">
      <c r="A24" s="1"/>
      <c r="B24" s="9" t="s">
        <v>138</v>
      </c>
      <c r="C24" s="20">
        <v>39539</v>
      </c>
      <c r="D24" s="28">
        <v>3.7</v>
      </c>
      <c r="E24" s="20">
        <v>41486</v>
      </c>
      <c r="F24" s="28">
        <v>4</v>
      </c>
      <c r="G24" s="20">
        <v>-1947</v>
      </c>
      <c r="H24" s="28">
        <v>-4.7</v>
      </c>
      <c r="I24" s="1"/>
      <c r="J24" s="1"/>
      <c r="K24" s="1"/>
      <c r="L24" s="1"/>
      <c r="M24" s="1"/>
      <c r="N24" s="1"/>
      <c r="O24" s="1"/>
      <c r="P24" s="1"/>
      <c r="Q24" s="1"/>
      <c r="R24" s="1"/>
      <c r="S24" s="1"/>
    </row>
    <row r="25" spans="1:19" ht="21.75" customHeight="1">
      <c r="A25" s="1"/>
      <c r="B25" s="9" t="s">
        <v>139</v>
      </c>
      <c r="C25" s="20">
        <v>10679</v>
      </c>
      <c r="D25" s="28">
        <v>1</v>
      </c>
      <c r="E25" s="20">
        <v>9661</v>
      </c>
      <c r="F25" s="28">
        <v>0.9</v>
      </c>
      <c r="G25" s="20">
        <v>1018</v>
      </c>
      <c r="H25" s="28">
        <v>10.5</v>
      </c>
      <c r="I25" s="1"/>
      <c r="J25" s="1"/>
      <c r="K25" s="1"/>
      <c r="L25" s="1"/>
      <c r="M25" s="1"/>
      <c r="N25" s="1"/>
      <c r="O25" s="1"/>
      <c r="P25" s="1"/>
      <c r="Q25" s="1"/>
      <c r="R25" s="1"/>
      <c r="S25" s="1"/>
    </row>
    <row r="26" spans="1:19" ht="21.75" customHeight="1">
      <c r="A26" s="1"/>
      <c r="B26" s="9" t="s">
        <v>140</v>
      </c>
      <c r="C26" s="20">
        <v>12846</v>
      </c>
      <c r="D26" s="28">
        <v>1.2</v>
      </c>
      <c r="E26" s="20">
        <v>12122</v>
      </c>
      <c r="F26" s="28">
        <v>1.2</v>
      </c>
      <c r="G26" s="19">
        <v>724</v>
      </c>
      <c r="H26" s="28">
        <v>6</v>
      </c>
      <c r="I26" s="1"/>
      <c r="J26" s="1"/>
      <c r="K26" s="1"/>
      <c r="L26" s="1"/>
      <c r="M26" s="1"/>
      <c r="N26" s="1"/>
      <c r="O26" s="1"/>
      <c r="P26" s="1"/>
      <c r="Q26" s="1"/>
      <c r="R26" s="1"/>
      <c r="S26" s="1"/>
    </row>
    <row r="27" spans="1:19" ht="21.75" customHeight="1">
      <c r="A27" s="1"/>
      <c r="B27" s="9" t="s">
        <v>141</v>
      </c>
      <c r="C27" s="20">
        <v>32106</v>
      </c>
      <c r="D27" s="28">
        <v>3</v>
      </c>
      <c r="E27" s="20">
        <v>30952</v>
      </c>
      <c r="F27" s="28">
        <v>3</v>
      </c>
      <c r="G27" s="20">
        <v>1154</v>
      </c>
      <c r="H27" s="28">
        <v>3.7</v>
      </c>
      <c r="I27" s="1"/>
      <c r="J27" s="1"/>
      <c r="K27" s="1"/>
      <c r="L27" s="1"/>
      <c r="M27" s="1"/>
      <c r="N27" s="1"/>
      <c r="O27" s="1"/>
      <c r="P27" s="1"/>
      <c r="Q27" s="1"/>
      <c r="R27" s="1"/>
      <c r="S27" s="1"/>
    </row>
    <row r="28" spans="1:19" ht="21.75" customHeight="1">
      <c r="A28" s="1"/>
      <c r="B28" s="9" t="s">
        <v>142</v>
      </c>
      <c r="C28" s="20">
        <v>17630</v>
      </c>
      <c r="D28" s="28">
        <v>1.6</v>
      </c>
      <c r="E28" s="20">
        <v>19900</v>
      </c>
      <c r="F28" s="28">
        <v>1.9</v>
      </c>
      <c r="G28" s="20">
        <v>-2270</v>
      </c>
      <c r="H28" s="28">
        <v>-11.4</v>
      </c>
      <c r="I28" s="1"/>
      <c r="J28" s="1"/>
      <c r="K28" s="1"/>
      <c r="L28" s="1"/>
      <c r="M28" s="1"/>
      <c r="N28" s="1"/>
      <c r="O28" s="1"/>
      <c r="P28" s="1"/>
      <c r="Q28" s="1"/>
      <c r="R28" s="1"/>
      <c r="S28" s="1"/>
    </row>
    <row r="29" spans="1:19" ht="21.75" customHeight="1">
      <c r="A29" s="1"/>
      <c r="B29" s="9" t="s">
        <v>143</v>
      </c>
      <c r="C29" s="20">
        <v>13424</v>
      </c>
      <c r="D29" s="28">
        <v>1.2</v>
      </c>
      <c r="E29" s="20">
        <v>10507</v>
      </c>
      <c r="F29" s="28">
        <v>1</v>
      </c>
      <c r="G29" s="20">
        <v>2917</v>
      </c>
      <c r="H29" s="28">
        <v>27.8</v>
      </c>
      <c r="I29" s="1"/>
      <c r="J29" s="1"/>
      <c r="K29" s="1"/>
      <c r="L29" s="1"/>
      <c r="M29" s="1"/>
      <c r="N29" s="1"/>
      <c r="O29" s="1"/>
      <c r="P29" s="1"/>
      <c r="Q29" s="1"/>
      <c r="R29" s="1"/>
      <c r="S29" s="1"/>
    </row>
    <row r="30" spans="1:19" ht="21.75" customHeight="1">
      <c r="A30" s="1"/>
      <c r="B30" s="9" t="s">
        <v>144</v>
      </c>
      <c r="C30" s="20">
        <v>1651</v>
      </c>
      <c r="D30" s="28">
        <v>0.1</v>
      </c>
      <c r="E30" s="19">
        <v>399</v>
      </c>
      <c r="F30" s="28" t="s">
        <v>16</v>
      </c>
      <c r="G30" s="20">
        <v>1252</v>
      </c>
      <c r="H30" s="28">
        <v>313.8</v>
      </c>
      <c r="I30" s="1"/>
      <c r="J30" s="1"/>
      <c r="K30" s="1"/>
      <c r="L30" s="1"/>
      <c r="M30" s="1"/>
      <c r="N30" s="1"/>
      <c r="O30" s="1"/>
      <c r="P30" s="1"/>
      <c r="Q30" s="1"/>
      <c r="R30" s="1"/>
      <c r="S30" s="1"/>
    </row>
    <row r="31" spans="1:19" ht="21.75" customHeight="1">
      <c r="A31" s="1"/>
      <c r="B31" s="9" t="s">
        <v>145</v>
      </c>
      <c r="C31" s="20">
        <v>15505</v>
      </c>
      <c r="D31" s="28">
        <v>1.4</v>
      </c>
      <c r="E31" s="20">
        <v>10693</v>
      </c>
      <c r="F31" s="28">
        <v>1</v>
      </c>
      <c r="G31" s="20">
        <v>4812</v>
      </c>
      <c r="H31" s="28">
        <v>45</v>
      </c>
      <c r="I31" s="1"/>
      <c r="J31" s="1"/>
      <c r="K31" s="1"/>
      <c r="L31" s="1"/>
      <c r="M31" s="1"/>
      <c r="N31" s="1"/>
      <c r="O31" s="1"/>
      <c r="P31" s="1"/>
      <c r="Q31" s="1"/>
      <c r="R31" s="1"/>
      <c r="S31" s="1"/>
    </row>
    <row r="32" spans="1:19" ht="21.75" customHeight="1">
      <c r="A32" s="1"/>
      <c r="B32" s="1"/>
      <c r="C32" s="1"/>
      <c r="D32" s="23"/>
      <c r="E32" s="1"/>
      <c r="F32" s="23"/>
      <c r="G32" s="1"/>
      <c r="H32" s="23"/>
      <c r="I32" s="1"/>
      <c r="J32" s="1"/>
      <c r="K32" s="1"/>
      <c r="L32" s="1"/>
      <c r="M32" s="1"/>
      <c r="N32" s="1"/>
      <c r="O32" s="1"/>
      <c r="P32" s="1"/>
      <c r="Q32" s="1"/>
      <c r="R32" s="1"/>
      <c r="S32" s="1"/>
    </row>
    <row r="33" spans="1:19" ht="21.75" customHeight="1">
      <c r="A33" s="1"/>
      <c r="B33" s="1"/>
      <c r="C33" s="31"/>
      <c r="D33" s="23"/>
      <c r="E33" s="31"/>
      <c r="F33" s="23"/>
      <c r="G33" s="31"/>
      <c r="H33" s="23"/>
      <c r="I33" s="1"/>
      <c r="J33" s="1"/>
      <c r="K33" s="1"/>
      <c r="L33" s="1"/>
      <c r="M33" s="1"/>
      <c r="N33" s="1"/>
      <c r="O33" s="1"/>
      <c r="P33" s="1"/>
      <c r="Q33" s="1"/>
      <c r="R33" s="1"/>
      <c r="S33" s="1"/>
    </row>
    <row r="34" spans="1:19" ht="21.75" customHeight="1">
      <c r="A34" s="1"/>
      <c r="B34" s="1"/>
      <c r="C34" s="1"/>
      <c r="D34" s="23"/>
      <c r="E34" s="1"/>
      <c r="F34" s="23"/>
      <c r="G34" s="1"/>
      <c r="H34" s="23"/>
      <c r="I34" s="1"/>
      <c r="J34" s="1"/>
      <c r="K34" s="1"/>
      <c r="L34" s="1"/>
      <c r="M34" s="1"/>
      <c r="N34" s="1"/>
      <c r="O34" s="1"/>
      <c r="P34" s="1"/>
      <c r="Q34" s="1"/>
      <c r="R34" s="1"/>
      <c r="S34" s="1"/>
    </row>
    <row r="35" spans="1:19" ht="21.75" customHeight="1">
      <c r="A35" s="1"/>
      <c r="B35" s="1"/>
      <c r="C35" s="1"/>
      <c r="D35" s="23"/>
      <c r="E35" s="1"/>
      <c r="F35" s="23"/>
      <c r="G35" s="1"/>
      <c r="H35" s="23"/>
      <c r="I35" s="1"/>
      <c r="J35" s="1"/>
      <c r="K35" s="1"/>
      <c r="L35" s="1"/>
      <c r="M35" s="1"/>
      <c r="N35" s="1"/>
      <c r="O35" s="1"/>
      <c r="P35" s="1"/>
      <c r="Q35" s="1"/>
      <c r="R35" s="1"/>
      <c r="S35" s="1"/>
    </row>
    <row r="36" spans="1:19" ht="21.75" customHeight="1">
      <c r="A36" s="1"/>
      <c r="B36" s="1"/>
      <c r="C36" s="1"/>
      <c r="D36" s="23"/>
      <c r="E36" s="1"/>
      <c r="F36" s="23"/>
      <c r="G36" s="1"/>
      <c r="H36" s="23"/>
      <c r="I36" s="1"/>
      <c r="J36" s="1"/>
      <c r="K36" s="1"/>
      <c r="L36" s="1"/>
      <c r="M36" s="1"/>
      <c r="N36" s="1"/>
      <c r="O36" s="1"/>
      <c r="P36" s="1"/>
      <c r="Q36" s="1"/>
      <c r="R36" s="1"/>
      <c r="S36" s="1"/>
    </row>
    <row r="37" spans="1:19" ht="21.75" customHeight="1">
      <c r="A37" s="1"/>
      <c r="B37" s="1"/>
      <c r="C37" s="1"/>
      <c r="D37" s="23"/>
      <c r="E37" s="1"/>
      <c r="F37" s="23"/>
      <c r="G37" s="1"/>
      <c r="H37" s="23"/>
      <c r="I37" s="1"/>
      <c r="J37" s="1"/>
      <c r="K37" s="1"/>
      <c r="L37" s="1"/>
      <c r="M37" s="1"/>
      <c r="N37" s="1"/>
      <c r="O37" s="1"/>
      <c r="P37" s="1"/>
      <c r="Q37" s="1"/>
      <c r="R37" s="1"/>
      <c r="S37" s="1"/>
    </row>
    <row r="38" spans="1:19" ht="21.75" customHeight="1">
      <c r="A38" s="1"/>
      <c r="B38" s="1"/>
      <c r="C38" s="1"/>
      <c r="D38" s="23"/>
      <c r="E38" s="1"/>
      <c r="F38" s="23"/>
      <c r="G38" s="1"/>
      <c r="H38" s="23"/>
      <c r="I38" s="1"/>
      <c r="J38" s="1"/>
      <c r="K38" s="1"/>
      <c r="L38" s="1"/>
      <c r="M38" s="1"/>
      <c r="N38" s="1"/>
      <c r="O38" s="1"/>
      <c r="P38" s="1"/>
      <c r="Q38" s="1"/>
      <c r="R38" s="1"/>
      <c r="S38" s="1"/>
    </row>
    <row r="39" spans="1:19" ht="21.75" customHeight="1">
      <c r="A39" s="1"/>
      <c r="B39" s="1"/>
      <c r="C39" s="1"/>
      <c r="D39" s="23"/>
      <c r="E39" s="1"/>
      <c r="F39" s="23"/>
      <c r="G39" s="1"/>
      <c r="H39" s="23"/>
      <c r="I39" s="1"/>
      <c r="J39" s="1"/>
      <c r="K39" s="1"/>
      <c r="L39" s="1"/>
      <c r="M39" s="1"/>
      <c r="N39" s="1"/>
      <c r="O39" s="1"/>
      <c r="P39" s="1"/>
      <c r="Q39" s="1"/>
      <c r="R39" s="1"/>
      <c r="S39" s="1"/>
    </row>
    <row r="40" spans="1:19" ht="21.75" customHeight="1">
      <c r="A40" s="1"/>
      <c r="B40" s="1"/>
      <c r="C40" s="1"/>
      <c r="D40" s="23"/>
      <c r="E40" s="1"/>
      <c r="F40" s="23"/>
      <c r="G40" s="1"/>
      <c r="H40" s="23"/>
      <c r="I40" s="1"/>
      <c r="J40" s="1"/>
      <c r="K40" s="1"/>
      <c r="L40" s="1"/>
      <c r="M40" s="1"/>
      <c r="N40" s="1"/>
      <c r="O40" s="1"/>
      <c r="P40" s="1"/>
      <c r="Q40" s="1"/>
      <c r="R40" s="1"/>
      <c r="S40" s="1"/>
    </row>
    <row r="41" spans="1:19" ht="21.75" customHeight="1">
      <c r="A41" s="1"/>
      <c r="B41" s="1"/>
      <c r="C41" s="1"/>
      <c r="D41" s="23"/>
      <c r="E41" s="1"/>
      <c r="F41" s="23"/>
      <c r="G41" s="1"/>
      <c r="H41" s="23"/>
      <c r="I41" s="1"/>
      <c r="J41" s="1"/>
      <c r="K41" s="1"/>
      <c r="L41" s="1"/>
      <c r="M41" s="1"/>
      <c r="N41" s="1"/>
      <c r="O41" s="1"/>
      <c r="P41" s="1"/>
      <c r="Q41" s="1"/>
      <c r="R41" s="1"/>
      <c r="S41" s="1"/>
    </row>
    <row r="42" spans="1:19" ht="21.75" customHeight="1">
      <c r="A42" s="1"/>
      <c r="B42" s="1"/>
      <c r="C42" s="1"/>
      <c r="D42" s="23"/>
      <c r="E42" s="1"/>
      <c r="F42" s="23"/>
      <c r="G42" s="1"/>
      <c r="H42" s="23"/>
      <c r="I42" s="1"/>
      <c r="J42" s="1"/>
      <c r="K42" s="1"/>
      <c r="L42" s="1"/>
      <c r="M42" s="1"/>
      <c r="N42" s="1"/>
      <c r="O42" s="1"/>
      <c r="P42" s="1"/>
      <c r="Q42" s="1"/>
      <c r="R42" s="1"/>
      <c r="S42" s="1"/>
    </row>
    <row r="43" spans="1:19" ht="21.75" customHeight="1">
      <c r="A43" s="1"/>
      <c r="B43" s="1"/>
      <c r="C43" s="1"/>
      <c r="D43" s="23"/>
      <c r="E43" s="1"/>
      <c r="F43" s="23"/>
      <c r="G43" s="1"/>
      <c r="H43" s="23"/>
      <c r="I43" s="1"/>
      <c r="J43" s="1"/>
      <c r="K43" s="1"/>
      <c r="L43" s="1"/>
      <c r="M43" s="1"/>
      <c r="N43" s="1"/>
      <c r="O43" s="1"/>
      <c r="P43" s="1"/>
      <c r="Q43" s="1"/>
      <c r="R43" s="1"/>
      <c r="S43" s="1"/>
    </row>
    <row r="44" spans="1:19" ht="21.75" customHeight="1">
      <c r="A44" s="1"/>
      <c r="B44" s="1"/>
      <c r="C44" s="1"/>
      <c r="D44" s="23"/>
      <c r="E44" s="1"/>
      <c r="F44" s="23"/>
      <c r="G44" s="1"/>
      <c r="H44" s="23"/>
      <c r="I44" s="1"/>
      <c r="J44" s="1"/>
      <c r="K44" s="1"/>
      <c r="L44" s="1"/>
      <c r="M44" s="1"/>
      <c r="N44" s="1"/>
      <c r="O44" s="1"/>
      <c r="P44" s="1"/>
      <c r="Q44" s="1"/>
      <c r="R44" s="1"/>
      <c r="S44" s="1"/>
    </row>
    <row r="45" spans="1:19" ht="21.75" customHeight="1">
      <c r="A45" s="1"/>
      <c r="B45" s="1"/>
      <c r="C45" s="1"/>
      <c r="D45" s="23"/>
      <c r="E45" s="1"/>
      <c r="F45" s="23"/>
      <c r="G45" s="1"/>
      <c r="H45" s="23"/>
      <c r="I45" s="1"/>
      <c r="J45" s="1"/>
      <c r="K45" s="1"/>
      <c r="L45" s="1"/>
      <c r="M45" s="1"/>
      <c r="N45" s="1"/>
      <c r="O45" s="1"/>
      <c r="P45" s="1"/>
      <c r="Q45" s="1"/>
      <c r="R45" s="1"/>
      <c r="S45" s="1"/>
    </row>
    <row r="46" spans="1:19" ht="21.75" customHeight="1">
      <c r="A46" s="1"/>
      <c r="B46" s="1"/>
      <c r="C46" s="1"/>
      <c r="D46" s="23"/>
      <c r="E46" s="1"/>
      <c r="F46" s="23"/>
      <c r="G46" s="1"/>
      <c r="H46" s="23"/>
      <c r="I46" s="1"/>
      <c r="J46" s="1"/>
      <c r="K46" s="1"/>
      <c r="L46" s="1"/>
      <c r="M46" s="1"/>
      <c r="N46" s="1"/>
      <c r="O46" s="1"/>
      <c r="P46" s="1"/>
      <c r="Q46" s="1"/>
      <c r="R46" s="1"/>
      <c r="S46" s="1"/>
    </row>
    <row r="47" spans="1:19" ht="21.75" customHeight="1">
      <c r="A47" s="1"/>
      <c r="B47" s="1"/>
      <c r="C47" s="1"/>
      <c r="D47" s="23"/>
      <c r="E47" s="1"/>
      <c r="F47" s="23"/>
      <c r="G47" s="1"/>
      <c r="H47" s="23"/>
      <c r="I47" s="1"/>
      <c r="J47" s="1"/>
      <c r="K47" s="1"/>
      <c r="L47" s="1"/>
      <c r="M47" s="1"/>
      <c r="N47" s="1"/>
      <c r="O47" s="1"/>
      <c r="P47" s="1"/>
      <c r="Q47" s="1"/>
      <c r="R47" s="1"/>
      <c r="S47" s="1"/>
    </row>
    <row r="48" spans="1:19" ht="21.75" customHeight="1">
      <c r="A48" s="1"/>
      <c r="B48" s="1"/>
      <c r="C48" s="1"/>
      <c r="D48" s="23"/>
      <c r="E48" s="1"/>
      <c r="F48" s="23"/>
      <c r="G48" s="1"/>
      <c r="H48" s="23"/>
      <c r="I48" s="1"/>
      <c r="J48" s="1"/>
      <c r="K48" s="1"/>
      <c r="L48" s="1"/>
      <c r="M48" s="1"/>
      <c r="N48" s="1"/>
      <c r="O48" s="1"/>
      <c r="P48" s="1"/>
      <c r="Q48" s="1"/>
      <c r="R48" s="1"/>
      <c r="S48" s="1"/>
    </row>
  </sheetData>
  <sheetProtection/>
  <mergeCells count="5">
    <mergeCell ref="B10:B11"/>
    <mergeCell ref="G9:H9"/>
    <mergeCell ref="C10:D10"/>
    <mergeCell ref="E10:F10"/>
    <mergeCell ref="G10:H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5.xml><?xml version="1.0" encoding="utf-8"?>
<worksheet xmlns="http://schemas.openxmlformats.org/spreadsheetml/2006/main" xmlns:r="http://schemas.openxmlformats.org/officeDocument/2006/relationships">
  <dimension ref="A1:S47"/>
  <sheetViews>
    <sheetView zoomScalePageLayoutView="0" workbookViewId="0" topLeftCell="B1">
      <selection activeCell="B2" sqref="B2"/>
    </sheetView>
  </sheetViews>
  <sheetFormatPr defaultColWidth="9.00390625" defaultRowHeight="16.5"/>
  <cols>
    <col min="1" max="1" width="23.625" style="0" customWidth="1"/>
    <col min="2" max="2" width="26.625" style="0" customWidth="1"/>
    <col min="3" max="3" width="14.625" style="0" customWidth="1"/>
    <col min="4" max="4" width="7.625" style="29" customWidth="1"/>
    <col min="5" max="5" width="14.625" style="0" customWidth="1"/>
    <col min="6" max="6" width="7.625" style="29" customWidth="1"/>
    <col min="7" max="7" width="14.625" style="0" customWidth="1"/>
    <col min="8" max="8" width="8.625" style="29" customWidth="1"/>
    <col min="9" max="9" width="2.625" style="0" customWidth="1"/>
    <col min="10" max="19" width="14.625" style="0" customWidth="1"/>
  </cols>
  <sheetData>
    <row r="1" spans="1:19" ht="60" customHeight="1">
      <c r="A1" s="1"/>
      <c r="B1" s="1"/>
      <c r="C1" s="1"/>
      <c r="D1" s="23"/>
      <c r="E1" s="1"/>
      <c r="F1" s="23"/>
      <c r="G1" s="1"/>
      <c r="H1" s="23"/>
      <c r="I1" s="1"/>
      <c r="J1" s="1"/>
      <c r="K1" s="1"/>
      <c r="L1" s="1"/>
      <c r="M1" s="1"/>
      <c r="N1" s="1"/>
      <c r="O1" s="1"/>
      <c r="P1" s="1"/>
      <c r="Q1" s="1"/>
      <c r="R1" s="1"/>
      <c r="S1" s="1"/>
    </row>
    <row r="2" spans="1:19" ht="21.75" customHeight="1" hidden="1">
      <c r="A2" s="1"/>
      <c r="B2" s="1"/>
      <c r="C2" s="1"/>
      <c r="D2" s="23"/>
      <c r="E2" s="1"/>
      <c r="F2" s="23"/>
      <c r="G2" s="1"/>
      <c r="H2" s="23"/>
      <c r="I2" s="1"/>
      <c r="J2" s="1"/>
      <c r="K2" s="1"/>
      <c r="L2" s="1"/>
      <c r="M2" s="1"/>
      <c r="N2" s="1"/>
      <c r="O2" s="1"/>
      <c r="P2" s="1"/>
      <c r="Q2" s="1"/>
      <c r="R2" s="1"/>
      <c r="S2" s="1"/>
    </row>
    <row r="3" spans="1:19" ht="21.75" customHeight="1" hidden="1">
      <c r="A3" s="1"/>
      <c r="B3" s="1"/>
      <c r="C3" s="1"/>
      <c r="D3" s="23"/>
      <c r="E3" s="1"/>
      <c r="F3" s="23"/>
      <c r="G3" s="1"/>
      <c r="H3" s="23"/>
      <c r="I3" s="1"/>
      <c r="J3" s="1"/>
      <c r="K3" s="1"/>
      <c r="L3" s="1"/>
      <c r="M3" s="1"/>
      <c r="N3" s="1"/>
      <c r="O3" s="1"/>
      <c r="P3" s="1"/>
      <c r="Q3" s="1"/>
      <c r="R3" s="1"/>
      <c r="S3" s="1"/>
    </row>
    <row r="4" spans="1:19" ht="9.75" customHeight="1">
      <c r="A4" s="1"/>
      <c r="B4" s="1"/>
      <c r="C4" s="1"/>
      <c r="D4" s="23"/>
      <c r="E4" s="1"/>
      <c r="F4" s="23"/>
      <c r="G4" s="1"/>
      <c r="H4" s="23"/>
      <c r="I4" s="1"/>
      <c r="J4" s="1"/>
      <c r="K4" s="1"/>
      <c r="L4" s="1"/>
      <c r="M4" s="1"/>
      <c r="N4" s="1"/>
      <c r="O4" s="1"/>
      <c r="P4" s="1"/>
      <c r="Q4" s="1"/>
      <c r="R4" s="1"/>
      <c r="S4" s="1"/>
    </row>
    <row r="5" spans="1:19" ht="25.5" customHeight="1">
      <c r="A5" s="1"/>
      <c r="B5" s="2" t="s">
        <v>399</v>
      </c>
      <c r="C5" s="1"/>
      <c r="D5" s="23"/>
      <c r="E5" s="1"/>
      <c r="F5" s="23"/>
      <c r="G5" s="1"/>
      <c r="H5" s="23"/>
      <c r="I5" s="1"/>
      <c r="J5" s="1"/>
      <c r="K5" s="1"/>
      <c r="L5" s="1"/>
      <c r="M5" s="1"/>
      <c r="N5" s="1"/>
      <c r="O5" s="1"/>
      <c r="P5" s="1"/>
      <c r="Q5" s="1"/>
      <c r="R5" s="1"/>
      <c r="S5" s="1"/>
    </row>
    <row r="6" spans="1:19" ht="18" customHeight="1">
      <c r="A6" s="1"/>
      <c r="B6" s="1"/>
      <c r="C6" s="1"/>
      <c r="D6" s="23"/>
      <c r="E6" s="1"/>
      <c r="F6" s="23"/>
      <c r="G6" s="65" t="s">
        <v>2</v>
      </c>
      <c r="H6" s="65"/>
      <c r="I6" s="1"/>
      <c r="J6" s="1"/>
      <c r="K6" s="1"/>
      <c r="L6" s="1"/>
      <c r="M6" s="1"/>
      <c r="N6" s="1"/>
      <c r="O6" s="1"/>
      <c r="P6" s="1"/>
      <c r="Q6" s="1"/>
      <c r="R6" s="1"/>
      <c r="S6" s="1"/>
    </row>
    <row r="7" spans="1:19" ht="21.75" customHeight="1">
      <c r="A7" s="1"/>
      <c r="B7" s="66" t="s">
        <v>190</v>
      </c>
      <c r="C7" s="64" t="s">
        <v>3</v>
      </c>
      <c r="D7" s="64"/>
      <c r="E7" s="64" t="s">
        <v>4</v>
      </c>
      <c r="F7" s="64"/>
      <c r="G7" s="64" t="s">
        <v>5</v>
      </c>
      <c r="H7" s="64"/>
      <c r="I7" s="1"/>
      <c r="J7" s="1"/>
      <c r="K7" s="1"/>
      <c r="L7" s="1"/>
      <c r="M7" s="1"/>
      <c r="N7" s="1"/>
      <c r="O7" s="1"/>
      <c r="P7" s="1"/>
      <c r="Q7" s="1"/>
      <c r="R7" s="1"/>
      <c r="S7" s="1"/>
    </row>
    <row r="8" spans="1:19" ht="21.75" customHeight="1">
      <c r="A8" s="1"/>
      <c r="B8" s="66"/>
      <c r="C8" s="10" t="s">
        <v>7</v>
      </c>
      <c r="D8" s="24" t="s">
        <v>8</v>
      </c>
      <c r="E8" s="10" t="s">
        <v>7</v>
      </c>
      <c r="F8" s="24" t="s">
        <v>8</v>
      </c>
      <c r="G8" s="10" t="s">
        <v>7</v>
      </c>
      <c r="H8" s="24" t="s">
        <v>8</v>
      </c>
      <c r="I8" s="1"/>
      <c r="J8" s="1"/>
      <c r="K8" s="1"/>
      <c r="L8" s="1"/>
      <c r="M8" s="1"/>
      <c r="N8" s="1"/>
      <c r="O8" s="1"/>
      <c r="P8" s="1"/>
      <c r="Q8" s="1"/>
      <c r="R8" s="1"/>
      <c r="S8" s="1"/>
    </row>
    <row r="9" spans="1:19" ht="21.75" customHeight="1">
      <c r="A9" s="1"/>
      <c r="B9" s="9" t="s">
        <v>146</v>
      </c>
      <c r="C9" s="20">
        <v>16893</v>
      </c>
      <c r="D9" s="28">
        <v>1.6</v>
      </c>
      <c r="E9" s="20">
        <v>17110</v>
      </c>
      <c r="F9" s="28">
        <v>1.7</v>
      </c>
      <c r="G9" s="19">
        <v>-217</v>
      </c>
      <c r="H9" s="28">
        <v>-1.3</v>
      </c>
      <c r="I9" s="1"/>
      <c r="J9" s="1"/>
      <c r="K9" s="1"/>
      <c r="L9" s="1"/>
      <c r="M9" s="1"/>
      <c r="N9" s="1"/>
      <c r="O9" s="1"/>
      <c r="P9" s="1"/>
      <c r="Q9" s="1"/>
      <c r="R9" s="1"/>
      <c r="S9" s="1"/>
    </row>
    <row r="10" spans="1:19" ht="21.75" customHeight="1">
      <c r="A10" s="1"/>
      <c r="B10" s="9" t="s">
        <v>147</v>
      </c>
      <c r="C10" s="19">
        <v>573</v>
      </c>
      <c r="D10" s="28">
        <v>0.1</v>
      </c>
      <c r="E10" s="19">
        <v>660</v>
      </c>
      <c r="F10" s="28">
        <v>0.1</v>
      </c>
      <c r="G10" s="19">
        <v>-87</v>
      </c>
      <c r="H10" s="28">
        <v>-13.2</v>
      </c>
      <c r="I10" s="1"/>
      <c r="J10" s="1"/>
      <c r="K10" s="1"/>
      <c r="L10" s="1"/>
      <c r="M10" s="1"/>
      <c r="N10" s="1"/>
      <c r="O10" s="1"/>
      <c r="P10" s="1"/>
      <c r="Q10" s="1"/>
      <c r="R10" s="1"/>
      <c r="S10" s="1"/>
    </row>
    <row r="11" spans="1:19" ht="21.75" customHeight="1">
      <c r="A11" s="1"/>
      <c r="B11" s="9" t="s">
        <v>148</v>
      </c>
      <c r="C11" s="20">
        <v>9331</v>
      </c>
      <c r="D11" s="28">
        <v>0.9</v>
      </c>
      <c r="E11" s="20">
        <v>11228</v>
      </c>
      <c r="F11" s="28">
        <v>1.1</v>
      </c>
      <c r="G11" s="20">
        <v>-1897</v>
      </c>
      <c r="H11" s="28">
        <v>-16.9</v>
      </c>
      <c r="I11" s="1"/>
      <c r="J11" s="1"/>
      <c r="K11" s="1"/>
      <c r="L11" s="1"/>
      <c r="M11" s="1"/>
      <c r="N11" s="1"/>
      <c r="O11" s="1"/>
      <c r="P11" s="1"/>
      <c r="Q11" s="1"/>
      <c r="R11" s="1"/>
      <c r="S11" s="1"/>
    </row>
    <row r="12" spans="1:19" ht="21.75" customHeight="1">
      <c r="A12" s="1"/>
      <c r="B12" s="9" t="s">
        <v>149</v>
      </c>
      <c r="C12" s="20">
        <v>63510</v>
      </c>
      <c r="D12" s="28">
        <v>5.9</v>
      </c>
      <c r="E12" s="20">
        <v>45665</v>
      </c>
      <c r="F12" s="28">
        <v>4.4</v>
      </c>
      <c r="G12" s="20">
        <v>17845</v>
      </c>
      <c r="H12" s="28">
        <v>39.1</v>
      </c>
      <c r="I12" s="1"/>
      <c r="J12" s="1"/>
      <c r="K12" s="1"/>
      <c r="L12" s="1"/>
      <c r="M12" s="1"/>
      <c r="N12" s="1"/>
      <c r="O12" s="1"/>
      <c r="P12" s="1"/>
      <c r="Q12" s="1"/>
      <c r="R12" s="1"/>
      <c r="S12" s="1"/>
    </row>
    <row r="13" spans="1:19" ht="21.75" customHeight="1">
      <c r="A13" s="1"/>
      <c r="B13" s="9" t="s">
        <v>150</v>
      </c>
      <c r="C13" s="20">
        <v>16841</v>
      </c>
      <c r="D13" s="28">
        <v>1.6</v>
      </c>
      <c r="E13" s="20">
        <v>12988</v>
      </c>
      <c r="F13" s="28">
        <v>1.3</v>
      </c>
      <c r="G13" s="20">
        <v>3853</v>
      </c>
      <c r="H13" s="28">
        <v>29.7</v>
      </c>
      <c r="I13" s="1"/>
      <c r="J13" s="1"/>
      <c r="K13" s="1"/>
      <c r="L13" s="1"/>
      <c r="M13" s="1"/>
      <c r="N13" s="1"/>
      <c r="O13" s="1"/>
      <c r="P13" s="1"/>
      <c r="Q13" s="1"/>
      <c r="R13" s="1"/>
      <c r="S13" s="1"/>
    </row>
    <row r="14" spans="1:19" ht="21.75" customHeight="1">
      <c r="A14" s="1"/>
      <c r="B14" s="9" t="s">
        <v>151</v>
      </c>
      <c r="C14" s="20">
        <v>2560</v>
      </c>
      <c r="D14" s="28">
        <v>0.2</v>
      </c>
      <c r="E14" s="20">
        <v>2239</v>
      </c>
      <c r="F14" s="28">
        <v>0.2</v>
      </c>
      <c r="G14" s="19">
        <v>321</v>
      </c>
      <c r="H14" s="28">
        <v>14.3</v>
      </c>
      <c r="I14" s="1"/>
      <c r="J14" s="1"/>
      <c r="K14" s="1"/>
      <c r="L14" s="1"/>
      <c r="M14" s="1"/>
      <c r="N14" s="1"/>
      <c r="O14" s="1"/>
      <c r="P14" s="1"/>
      <c r="Q14" s="1"/>
      <c r="R14" s="1"/>
      <c r="S14" s="1"/>
    </row>
    <row r="15" spans="1:19" ht="21.75" customHeight="1">
      <c r="A15" s="1"/>
      <c r="B15" s="9" t="s">
        <v>152</v>
      </c>
      <c r="C15" s="20">
        <v>2421</v>
      </c>
      <c r="D15" s="28">
        <v>0.2</v>
      </c>
      <c r="E15" s="20">
        <v>2518</v>
      </c>
      <c r="F15" s="28">
        <v>0.3</v>
      </c>
      <c r="G15" s="19">
        <v>-97</v>
      </c>
      <c r="H15" s="28">
        <v>-3.9</v>
      </c>
      <c r="I15" s="1"/>
      <c r="J15" s="1"/>
      <c r="K15" s="1"/>
      <c r="L15" s="1"/>
      <c r="M15" s="1"/>
      <c r="N15" s="1"/>
      <c r="O15" s="1"/>
      <c r="P15" s="1"/>
      <c r="Q15" s="1"/>
      <c r="R15" s="1"/>
      <c r="S15" s="1"/>
    </row>
    <row r="16" spans="1:19" ht="21.75" customHeight="1">
      <c r="A16" s="1"/>
      <c r="B16" s="9" t="s">
        <v>153</v>
      </c>
      <c r="C16" s="11" t="s">
        <v>16</v>
      </c>
      <c r="D16" s="28" t="s">
        <v>16</v>
      </c>
      <c r="E16" s="11" t="s">
        <v>16</v>
      </c>
      <c r="F16" s="28" t="s">
        <v>16</v>
      </c>
      <c r="G16" s="11" t="s">
        <v>16</v>
      </c>
      <c r="H16" s="28" t="s">
        <v>16</v>
      </c>
      <c r="I16" s="1"/>
      <c r="J16" s="1"/>
      <c r="K16" s="1"/>
      <c r="L16" s="1"/>
      <c r="M16" s="1"/>
      <c r="N16" s="1"/>
      <c r="O16" s="1"/>
      <c r="P16" s="1"/>
      <c r="Q16" s="1"/>
      <c r="R16" s="1"/>
      <c r="S16" s="1"/>
    </row>
    <row r="17" spans="1:19" ht="21.75" customHeight="1">
      <c r="A17" s="1"/>
      <c r="B17" s="9" t="s">
        <v>154</v>
      </c>
      <c r="C17" s="20">
        <v>9294</v>
      </c>
      <c r="D17" s="28">
        <v>0.9</v>
      </c>
      <c r="E17" s="20">
        <v>10526</v>
      </c>
      <c r="F17" s="28">
        <v>1</v>
      </c>
      <c r="G17" s="20">
        <v>-1232</v>
      </c>
      <c r="H17" s="28">
        <v>-11.7</v>
      </c>
      <c r="I17" s="1"/>
      <c r="J17" s="1"/>
      <c r="K17" s="1"/>
      <c r="L17" s="1"/>
      <c r="M17" s="1"/>
      <c r="N17" s="1"/>
      <c r="O17" s="1"/>
      <c r="P17" s="1"/>
      <c r="Q17" s="1"/>
      <c r="R17" s="1"/>
      <c r="S17" s="1"/>
    </row>
    <row r="18" spans="1:19" ht="21.75" customHeight="1">
      <c r="A18" s="1"/>
      <c r="B18" s="9" t="s">
        <v>155</v>
      </c>
      <c r="C18" s="20">
        <v>7195</v>
      </c>
      <c r="D18" s="28">
        <v>0.7</v>
      </c>
      <c r="E18" s="20">
        <v>7067</v>
      </c>
      <c r="F18" s="28">
        <v>0.7</v>
      </c>
      <c r="G18" s="19">
        <v>128</v>
      </c>
      <c r="H18" s="28">
        <v>1.8</v>
      </c>
      <c r="I18" s="1"/>
      <c r="J18" s="1"/>
      <c r="K18" s="1"/>
      <c r="L18" s="1"/>
      <c r="M18" s="1"/>
      <c r="N18" s="1"/>
      <c r="O18" s="1"/>
      <c r="P18" s="1"/>
      <c r="Q18" s="1"/>
      <c r="R18" s="1"/>
      <c r="S18" s="1"/>
    </row>
    <row r="19" spans="1:19" ht="21.75" customHeight="1">
      <c r="A19" s="1"/>
      <c r="B19" s="9" t="s">
        <v>156</v>
      </c>
      <c r="C19" s="20">
        <v>9343</v>
      </c>
      <c r="D19" s="28">
        <v>0.9</v>
      </c>
      <c r="E19" s="20">
        <v>7366</v>
      </c>
      <c r="F19" s="28">
        <v>0.7</v>
      </c>
      <c r="G19" s="20">
        <v>1977</v>
      </c>
      <c r="H19" s="28">
        <v>26.8</v>
      </c>
      <c r="I19" s="1"/>
      <c r="J19" s="1"/>
      <c r="K19" s="1"/>
      <c r="L19" s="1"/>
      <c r="M19" s="1"/>
      <c r="N19" s="1"/>
      <c r="O19" s="1"/>
      <c r="P19" s="1"/>
      <c r="Q19" s="1"/>
      <c r="R19" s="1"/>
      <c r="S19" s="1"/>
    </row>
    <row r="20" spans="1:19" ht="21.75" customHeight="1">
      <c r="A20" s="1"/>
      <c r="B20" s="9" t="s">
        <v>157</v>
      </c>
      <c r="C20" s="20">
        <v>3603</v>
      </c>
      <c r="D20" s="28">
        <v>0.3</v>
      </c>
      <c r="E20" s="20">
        <v>2770</v>
      </c>
      <c r="F20" s="28">
        <v>0.3</v>
      </c>
      <c r="G20" s="19">
        <v>833</v>
      </c>
      <c r="H20" s="28">
        <v>30.1</v>
      </c>
      <c r="I20" s="1"/>
      <c r="J20" s="1"/>
      <c r="K20" s="1"/>
      <c r="L20" s="1"/>
      <c r="M20" s="1"/>
      <c r="N20" s="1"/>
      <c r="O20" s="1"/>
      <c r="P20" s="1"/>
      <c r="Q20" s="1"/>
      <c r="R20" s="1"/>
      <c r="S20" s="1"/>
    </row>
    <row r="21" spans="1:19" ht="21.75" customHeight="1">
      <c r="A21" s="1"/>
      <c r="B21" s="9" t="s">
        <v>158</v>
      </c>
      <c r="C21" s="20">
        <v>11206</v>
      </c>
      <c r="D21" s="28">
        <v>1</v>
      </c>
      <c r="E21" s="20">
        <v>12795</v>
      </c>
      <c r="F21" s="28">
        <v>1.2</v>
      </c>
      <c r="G21" s="20">
        <v>-1589</v>
      </c>
      <c r="H21" s="28">
        <v>-12.4</v>
      </c>
      <c r="I21" s="1"/>
      <c r="J21" s="1"/>
      <c r="K21" s="1"/>
      <c r="L21" s="1"/>
      <c r="M21" s="1"/>
      <c r="N21" s="1"/>
      <c r="O21" s="1"/>
      <c r="P21" s="1"/>
      <c r="Q21" s="1"/>
      <c r="R21" s="1"/>
      <c r="S21" s="1"/>
    </row>
    <row r="22" spans="1:19" ht="21.75" customHeight="1">
      <c r="A22" s="1"/>
      <c r="B22" s="9" t="s">
        <v>159</v>
      </c>
      <c r="C22" s="19">
        <v>649</v>
      </c>
      <c r="D22" s="28">
        <v>0.1</v>
      </c>
      <c r="E22" s="19">
        <v>706</v>
      </c>
      <c r="F22" s="28">
        <v>0.1</v>
      </c>
      <c r="G22" s="19">
        <v>-57</v>
      </c>
      <c r="H22" s="28">
        <v>-8.1</v>
      </c>
      <c r="I22" s="1"/>
      <c r="J22" s="1"/>
      <c r="K22" s="1"/>
      <c r="L22" s="1"/>
      <c r="M22" s="1"/>
      <c r="N22" s="1"/>
      <c r="O22" s="1"/>
      <c r="P22" s="1"/>
      <c r="Q22" s="1"/>
      <c r="R22" s="1"/>
      <c r="S22" s="1"/>
    </row>
    <row r="23" spans="1:19" ht="21.75" customHeight="1">
      <c r="A23" s="1"/>
      <c r="B23" s="9" t="s">
        <v>160</v>
      </c>
      <c r="C23" s="20">
        <v>2196</v>
      </c>
      <c r="D23" s="28">
        <v>0.2</v>
      </c>
      <c r="E23" s="20">
        <v>2543</v>
      </c>
      <c r="F23" s="28">
        <v>0.3</v>
      </c>
      <c r="G23" s="19">
        <v>-347</v>
      </c>
      <c r="H23" s="28">
        <v>-13.6</v>
      </c>
      <c r="I23" s="1"/>
      <c r="J23" s="1"/>
      <c r="K23" s="1"/>
      <c r="L23" s="1"/>
      <c r="M23" s="1"/>
      <c r="N23" s="1"/>
      <c r="O23" s="1"/>
      <c r="P23" s="1"/>
      <c r="Q23" s="1"/>
      <c r="R23" s="1"/>
      <c r="S23" s="1"/>
    </row>
    <row r="24" spans="1:19" ht="21.75" customHeight="1">
      <c r="A24" s="1"/>
      <c r="B24" s="9" t="s">
        <v>161</v>
      </c>
      <c r="C24" s="20">
        <v>3804</v>
      </c>
      <c r="D24" s="28">
        <v>0.3</v>
      </c>
      <c r="E24" s="20">
        <v>4957</v>
      </c>
      <c r="F24" s="28">
        <v>0.5</v>
      </c>
      <c r="G24" s="20">
        <v>-1153</v>
      </c>
      <c r="H24" s="28">
        <v>-23.3</v>
      </c>
      <c r="I24" s="1"/>
      <c r="J24" s="1"/>
      <c r="K24" s="1"/>
      <c r="L24" s="1"/>
      <c r="M24" s="1"/>
      <c r="N24" s="1"/>
      <c r="O24" s="1"/>
      <c r="P24" s="1"/>
      <c r="Q24" s="1"/>
      <c r="R24" s="1"/>
      <c r="S24" s="1"/>
    </row>
    <row r="25" spans="1:19" ht="21.75" customHeight="1">
      <c r="A25" s="1"/>
      <c r="B25" s="9" t="s">
        <v>162</v>
      </c>
      <c r="C25" s="20">
        <v>19626</v>
      </c>
      <c r="D25" s="28">
        <v>1.8</v>
      </c>
      <c r="E25" s="20">
        <v>16425</v>
      </c>
      <c r="F25" s="28">
        <v>1.6</v>
      </c>
      <c r="G25" s="20">
        <v>3201</v>
      </c>
      <c r="H25" s="28">
        <v>19.5</v>
      </c>
      <c r="I25" s="1"/>
      <c r="J25" s="1"/>
      <c r="K25" s="1"/>
      <c r="L25" s="1"/>
      <c r="M25" s="1"/>
      <c r="N25" s="1"/>
      <c r="O25" s="1"/>
      <c r="P25" s="1"/>
      <c r="Q25" s="1"/>
      <c r="R25" s="1"/>
      <c r="S25" s="1"/>
    </row>
    <row r="26" spans="1:19" ht="21.75" customHeight="1">
      <c r="A26" s="1"/>
      <c r="B26" s="9" t="s">
        <v>163</v>
      </c>
      <c r="C26" s="19">
        <v>177</v>
      </c>
      <c r="D26" s="28" t="s">
        <v>16</v>
      </c>
      <c r="E26" s="19">
        <v>445</v>
      </c>
      <c r="F26" s="28" t="s">
        <v>16</v>
      </c>
      <c r="G26" s="19">
        <v>-268</v>
      </c>
      <c r="H26" s="28">
        <v>-60.2</v>
      </c>
      <c r="I26" s="1"/>
      <c r="J26" s="1"/>
      <c r="K26" s="1"/>
      <c r="L26" s="1"/>
      <c r="M26" s="1"/>
      <c r="N26" s="1"/>
      <c r="O26" s="1"/>
      <c r="P26" s="1"/>
      <c r="Q26" s="1"/>
      <c r="R26" s="1"/>
      <c r="S26" s="1"/>
    </row>
    <row r="27" spans="1:19" ht="21.75" customHeight="1">
      <c r="A27" s="1"/>
      <c r="B27" s="9" t="s">
        <v>164</v>
      </c>
      <c r="C27" s="20">
        <v>14200</v>
      </c>
      <c r="D27" s="28">
        <v>1.3</v>
      </c>
      <c r="E27" s="20">
        <v>13172</v>
      </c>
      <c r="F27" s="28">
        <v>1.3</v>
      </c>
      <c r="G27" s="20">
        <v>1028</v>
      </c>
      <c r="H27" s="28">
        <v>7.8</v>
      </c>
      <c r="I27" s="1"/>
      <c r="J27" s="1"/>
      <c r="K27" s="1"/>
      <c r="L27" s="1"/>
      <c r="M27" s="1"/>
      <c r="N27" s="1"/>
      <c r="O27" s="1"/>
      <c r="P27" s="1"/>
      <c r="Q27" s="1"/>
      <c r="R27" s="1"/>
      <c r="S27" s="1"/>
    </row>
    <row r="28" spans="1:19" ht="21.75" customHeight="1">
      <c r="A28" s="1"/>
      <c r="B28" s="9" t="s">
        <v>165</v>
      </c>
      <c r="C28" s="20">
        <v>18907</v>
      </c>
      <c r="D28" s="28">
        <v>1.7</v>
      </c>
      <c r="E28" s="20">
        <v>14953</v>
      </c>
      <c r="F28" s="28">
        <v>1.5</v>
      </c>
      <c r="G28" s="20">
        <v>3954</v>
      </c>
      <c r="H28" s="28">
        <v>26.4</v>
      </c>
      <c r="I28" s="1"/>
      <c r="J28" s="1"/>
      <c r="K28" s="1"/>
      <c r="L28" s="1"/>
      <c r="M28" s="1"/>
      <c r="N28" s="1"/>
      <c r="O28" s="1"/>
      <c r="P28" s="1"/>
      <c r="Q28" s="1"/>
      <c r="R28" s="1"/>
      <c r="S28" s="1"/>
    </row>
    <row r="29" spans="1:19" ht="21.75" customHeight="1">
      <c r="A29" s="1"/>
      <c r="B29" s="9" t="s">
        <v>166</v>
      </c>
      <c r="C29" s="20">
        <v>18549</v>
      </c>
      <c r="D29" s="28">
        <v>1.7</v>
      </c>
      <c r="E29" s="11" t="s">
        <v>16</v>
      </c>
      <c r="F29" s="28" t="s">
        <v>16</v>
      </c>
      <c r="G29" s="20">
        <v>18549</v>
      </c>
      <c r="H29" s="28" t="s">
        <v>16</v>
      </c>
      <c r="I29" s="1"/>
      <c r="J29" s="1"/>
      <c r="K29" s="1"/>
      <c r="L29" s="1"/>
      <c r="M29" s="1"/>
      <c r="N29" s="1"/>
      <c r="O29" s="1"/>
      <c r="P29" s="1"/>
      <c r="Q29" s="1"/>
      <c r="R29" s="1"/>
      <c r="S29" s="1"/>
    </row>
    <row r="30" spans="1:19" ht="21.75" customHeight="1">
      <c r="A30" s="1"/>
      <c r="B30" s="9" t="s">
        <v>167</v>
      </c>
      <c r="C30" s="20">
        <v>1081018</v>
      </c>
      <c r="D30" s="28">
        <v>100</v>
      </c>
      <c r="E30" s="20">
        <v>1028141</v>
      </c>
      <c r="F30" s="28">
        <v>100</v>
      </c>
      <c r="G30" s="20">
        <v>52877</v>
      </c>
      <c r="H30" s="28">
        <v>5.1</v>
      </c>
      <c r="I30" s="1"/>
      <c r="J30" s="1"/>
      <c r="K30" s="1"/>
      <c r="L30" s="1"/>
      <c r="M30" s="1"/>
      <c r="N30" s="1"/>
      <c r="O30" s="1"/>
      <c r="P30" s="1"/>
      <c r="Q30" s="1"/>
      <c r="R30" s="1"/>
      <c r="S30" s="1"/>
    </row>
    <row r="31" spans="1:19" ht="21.75" customHeight="1">
      <c r="A31" s="1"/>
      <c r="B31" s="1"/>
      <c r="C31" s="1"/>
      <c r="D31" s="23"/>
      <c r="E31" s="1"/>
      <c r="F31" s="23"/>
      <c r="G31" s="1"/>
      <c r="H31" s="23"/>
      <c r="I31" s="1"/>
      <c r="J31" s="1"/>
      <c r="K31" s="1"/>
      <c r="L31" s="1"/>
      <c r="M31" s="1"/>
      <c r="N31" s="1"/>
      <c r="O31" s="1"/>
      <c r="P31" s="1"/>
      <c r="Q31" s="1"/>
      <c r="R31" s="1"/>
      <c r="S31" s="1"/>
    </row>
    <row r="32" spans="1:19" ht="21.75" customHeight="1">
      <c r="A32" s="1"/>
      <c r="B32" s="1"/>
      <c r="C32" s="31"/>
      <c r="D32" s="23"/>
      <c r="E32" s="31"/>
      <c r="F32" s="23"/>
      <c r="G32" s="31"/>
      <c r="H32" s="23"/>
      <c r="I32" s="1"/>
      <c r="J32" s="1"/>
      <c r="K32" s="1"/>
      <c r="L32" s="1"/>
      <c r="M32" s="1"/>
      <c r="N32" s="1"/>
      <c r="O32" s="1"/>
      <c r="P32" s="1"/>
      <c r="Q32" s="1"/>
      <c r="R32" s="1"/>
      <c r="S32" s="1"/>
    </row>
    <row r="33" spans="1:19" ht="21.75" customHeight="1">
      <c r="A33" s="1"/>
      <c r="B33" s="1"/>
      <c r="C33" s="1"/>
      <c r="D33" s="23"/>
      <c r="E33" s="1"/>
      <c r="F33" s="23"/>
      <c r="G33" s="1"/>
      <c r="H33" s="23"/>
      <c r="I33" s="1"/>
      <c r="J33" s="1"/>
      <c r="K33" s="1"/>
      <c r="L33" s="1"/>
      <c r="M33" s="1"/>
      <c r="N33" s="1"/>
      <c r="O33" s="1"/>
      <c r="P33" s="1"/>
      <c r="Q33" s="1"/>
      <c r="R33" s="1"/>
      <c r="S33" s="1"/>
    </row>
    <row r="34" spans="1:19" ht="21.75" customHeight="1">
      <c r="A34" s="1"/>
      <c r="B34" s="1"/>
      <c r="C34" s="1"/>
      <c r="D34" s="23"/>
      <c r="E34" s="1"/>
      <c r="F34" s="23"/>
      <c r="G34" s="1"/>
      <c r="H34" s="23"/>
      <c r="I34" s="1"/>
      <c r="J34" s="1"/>
      <c r="K34" s="1"/>
      <c r="L34" s="1"/>
      <c r="M34" s="1"/>
      <c r="N34" s="1"/>
      <c r="O34" s="1"/>
      <c r="P34" s="1"/>
      <c r="Q34" s="1"/>
      <c r="R34" s="1"/>
      <c r="S34" s="1"/>
    </row>
    <row r="35" spans="1:19" ht="21.75" customHeight="1">
      <c r="A35" s="1"/>
      <c r="B35" s="1"/>
      <c r="C35" s="1"/>
      <c r="D35" s="23"/>
      <c r="E35" s="1"/>
      <c r="F35" s="23"/>
      <c r="G35" s="1"/>
      <c r="H35" s="23"/>
      <c r="I35" s="1"/>
      <c r="J35" s="1"/>
      <c r="K35" s="1"/>
      <c r="L35" s="1"/>
      <c r="M35" s="1"/>
      <c r="N35" s="1"/>
      <c r="O35" s="1"/>
      <c r="P35" s="1"/>
      <c r="Q35" s="1"/>
      <c r="R35" s="1"/>
      <c r="S35" s="1"/>
    </row>
    <row r="36" spans="1:19" ht="21.75" customHeight="1">
      <c r="A36" s="1"/>
      <c r="B36" s="1"/>
      <c r="C36" s="1"/>
      <c r="D36" s="23"/>
      <c r="E36" s="1"/>
      <c r="F36" s="23"/>
      <c r="G36" s="1"/>
      <c r="H36" s="23"/>
      <c r="I36" s="1"/>
      <c r="J36" s="1"/>
      <c r="K36" s="1"/>
      <c r="L36" s="1"/>
      <c r="M36" s="1"/>
      <c r="N36" s="1"/>
      <c r="O36" s="1"/>
      <c r="P36" s="1"/>
      <c r="Q36" s="1"/>
      <c r="R36" s="1"/>
      <c r="S36" s="1"/>
    </row>
    <row r="37" spans="1:19" ht="21.75" customHeight="1">
      <c r="A37" s="1"/>
      <c r="B37" s="1"/>
      <c r="C37" s="1"/>
      <c r="D37" s="23"/>
      <c r="E37" s="1"/>
      <c r="F37" s="23"/>
      <c r="G37" s="1"/>
      <c r="H37" s="23"/>
      <c r="I37" s="1"/>
      <c r="J37" s="1"/>
      <c r="K37" s="1"/>
      <c r="L37" s="1"/>
      <c r="M37" s="1"/>
      <c r="N37" s="1"/>
      <c r="O37" s="1"/>
      <c r="P37" s="1"/>
      <c r="Q37" s="1"/>
      <c r="R37" s="1"/>
      <c r="S37" s="1"/>
    </row>
    <row r="38" spans="1:19" ht="21.75" customHeight="1">
      <c r="A38" s="1"/>
      <c r="B38" s="1"/>
      <c r="C38" s="1"/>
      <c r="D38" s="23"/>
      <c r="E38" s="1"/>
      <c r="F38" s="23"/>
      <c r="G38" s="1"/>
      <c r="H38" s="23"/>
      <c r="I38" s="1"/>
      <c r="J38" s="1"/>
      <c r="K38" s="1"/>
      <c r="L38" s="1"/>
      <c r="M38" s="1"/>
      <c r="N38" s="1"/>
      <c r="O38" s="1"/>
      <c r="P38" s="1"/>
      <c r="Q38" s="1"/>
      <c r="R38" s="1"/>
      <c r="S38" s="1"/>
    </row>
    <row r="39" spans="1:19" ht="21.75" customHeight="1">
      <c r="A39" s="1"/>
      <c r="B39" s="1"/>
      <c r="C39" s="1"/>
      <c r="D39" s="23"/>
      <c r="E39" s="1"/>
      <c r="F39" s="23"/>
      <c r="G39" s="1"/>
      <c r="H39" s="23"/>
      <c r="I39" s="1"/>
      <c r="J39" s="1"/>
      <c r="K39" s="1"/>
      <c r="L39" s="1"/>
      <c r="M39" s="1"/>
      <c r="N39" s="1"/>
      <c r="O39" s="1"/>
      <c r="P39" s="1"/>
      <c r="Q39" s="1"/>
      <c r="R39" s="1"/>
      <c r="S39" s="1"/>
    </row>
    <row r="40" spans="1:19" ht="21.75" customHeight="1">
      <c r="A40" s="1"/>
      <c r="B40" s="1"/>
      <c r="C40" s="1"/>
      <c r="D40" s="23"/>
      <c r="E40" s="1"/>
      <c r="F40" s="23"/>
      <c r="G40" s="1"/>
      <c r="H40" s="23"/>
      <c r="I40" s="1"/>
      <c r="J40" s="1"/>
      <c r="K40" s="1"/>
      <c r="L40" s="1"/>
      <c r="M40" s="1"/>
      <c r="N40" s="1"/>
      <c r="O40" s="1"/>
      <c r="P40" s="1"/>
      <c r="Q40" s="1"/>
      <c r="R40" s="1"/>
      <c r="S40" s="1"/>
    </row>
    <row r="41" spans="1:19" ht="21.75" customHeight="1">
      <c r="A41" s="1"/>
      <c r="B41" s="1"/>
      <c r="C41" s="1"/>
      <c r="D41" s="23"/>
      <c r="E41" s="1"/>
      <c r="F41" s="23"/>
      <c r="G41" s="1"/>
      <c r="H41" s="23"/>
      <c r="I41" s="1"/>
      <c r="J41" s="1"/>
      <c r="K41" s="1"/>
      <c r="L41" s="1"/>
      <c r="M41" s="1"/>
      <c r="N41" s="1"/>
      <c r="O41" s="1"/>
      <c r="P41" s="1"/>
      <c r="Q41" s="1"/>
      <c r="R41" s="1"/>
      <c r="S41" s="1"/>
    </row>
    <row r="42" spans="1:19" ht="21.75" customHeight="1">
      <c r="A42" s="1"/>
      <c r="B42" s="1"/>
      <c r="C42" s="1"/>
      <c r="D42" s="23"/>
      <c r="E42" s="1"/>
      <c r="F42" s="23"/>
      <c r="G42" s="1"/>
      <c r="H42" s="23"/>
      <c r="I42" s="1"/>
      <c r="J42" s="1"/>
      <c r="K42" s="1"/>
      <c r="L42" s="1"/>
      <c r="M42" s="1"/>
      <c r="N42" s="1"/>
      <c r="O42" s="1"/>
      <c r="P42" s="1"/>
      <c r="Q42" s="1"/>
      <c r="R42" s="1"/>
      <c r="S42" s="1"/>
    </row>
    <row r="43" spans="1:19" ht="21.75" customHeight="1">
      <c r="A43" s="1"/>
      <c r="B43" s="1"/>
      <c r="C43" s="1"/>
      <c r="D43" s="23"/>
      <c r="E43" s="1"/>
      <c r="F43" s="23"/>
      <c r="G43" s="1"/>
      <c r="H43" s="23"/>
      <c r="I43" s="1"/>
      <c r="J43" s="1"/>
      <c r="K43" s="1"/>
      <c r="L43" s="1"/>
      <c r="M43" s="1"/>
      <c r="N43" s="1"/>
      <c r="O43" s="1"/>
      <c r="P43" s="1"/>
      <c r="Q43" s="1"/>
      <c r="R43" s="1"/>
      <c r="S43" s="1"/>
    </row>
    <row r="44" spans="1:19" ht="21.75" customHeight="1">
      <c r="A44" s="1"/>
      <c r="B44" s="1"/>
      <c r="C44" s="1"/>
      <c r="D44" s="23"/>
      <c r="E44" s="1"/>
      <c r="F44" s="23"/>
      <c r="G44" s="1"/>
      <c r="H44" s="23"/>
      <c r="I44" s="1"/>
      <c r="J44" s="1"/>
      <c r="K44" s="1"/>
      <c r="L44" s="1"/>
      <c r="M44" s="1"/>
      <c r="N44" s="1"/>
      <c r="O44" s="1"/>
      <c r="P44" s="1"/>
      <c r="Q44" s="1"/>
      <c r="R44" s="1"/>
      <c r="S44" s="1"/>
    </row>
    <row r="45" spans="1:19" ht="21.75" customHeight="1">
      <c r="A45" s="1"/>
      <c r="B45" s="1"/>
      <c r="C45" s="1"/>
      <c r="D45" s="23"/>
      <c r="E45" s="1"/>
      <c r="F45" s="23"/>
      <c r="G45" s="1"/>
      <c r="H45" s="23"/>
      <c r="I45" s="1"/>
      <c r="J45" s="1"/>
      <c r="K45" s="1"/>
      <c r="L45" s="1"/>
      <c r="M45" s="1"/>
      <c r="N45" s="1"/>
      <c r="O45" s="1"/>
      <c r="P45" s="1"/>
      <c r="Q45" s="1"/>
      <c r="R45" s="1"/>
      <c r="S45" s="1"/>
    </row>
    <row r="46" spans="1:19" ht="21.75" customHeight="1">
      <c r="A46" s="1"/>
      <c r="B46" s="1"/>
      <c r="C46" s="1"/>
      <c r="D46" s="23"/>
      <c r="E46" s="1"/>
      <c r="F46" s="23"/>
      <c r="G46" s="1"/>
      <c r="H46" s="23"/>
      <c r="I46" s="1"/>
      <c r="J46" s="1"/>
      <c r="K46" s="1"/>
      <c r="L46" s="1"/>
      <c r="M46" s="1"/>
      <c r="N46" s="1"/>
      <c r="O46" s="1"/>
      <c r="P46" s="1"/>
      <c r="Q46" s="1"/>
      <c r="R46" s="1"/>
      <c r="S46" s="1"/>
    </row>
    <row r="47" spans="1:19" ht="21.75" customHeight="1">
      <c r="A47" s="1"/>
      <c r="B47" s="1"/>
      <c r="C47" s="1"/>
      <c r="D47" s="23"/>
      <c r="E47" s="1"/>
      <c r="F47" s="23"/>
      <c r="G47" s="1"/>
      <c r="H47" s="23"/>
      <c r="I47" s="1"/>
      <c r="J47" s="1"/>
      <c r="K47" s="1"/>
      <c r="L47" s="1"/>
      <c r="M47" s="1"/>
      <c r="N47" s="1"/>
      <c r="O47" s="1"/>
      <c r="P47" s="1"/>
      <c r="Q47" s="1"/>
      <c r="R47" s="1"/>
      <c r="S47" s="1"/>
    </row>
  </sheetData>
  <sheetProtection/>
  <mergeCells count="5">
    <mergeCell ref="B7:B8"/>
    <mergeCell ref="G6:H6"/>
    <mergeCell ref="C7:D7"/>
    <mergeCell ref="E7:F7"/>
    <mergeCell ref="G7:H7"/>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6.xml><?xml version="1.0" encoding="utf-8"?>
<worksheet xmlns="http://schemas.openxmlformats.org/spreadsheetml/2006/main" xmlns:r="http://schemas.openxmlformats.org/officeDocument/2006/relationships">
  <dimension ref="A1:S48"/>
  <sheetViews>
    <sheetView zoomScalePageLayoutView="0" workbookViewId="0" topLeftCell="B1">
      <selection activeCell="B2" sqref="B2"/>
    </sheetView>
  </sheetViews>
  <sheetFormatPr defaultColWidth="9.00390625" defaultRowHeight="16.5"/>
  <cols>
    <col min="1" max="1" width="22.625" style="0" customWidth="1"/>
    <col min="2" max="2" width="26.625" style="0" customWidth="1"/>
    <col min="3" max="4" width="10.625" style="29" customWidth="1"/>
    <col min="5" max="5" width="8.625" style="29" customWidth="1"/>
    <col min="6" max="7" width="14.625" style="29" customWidth="1"/>
    <col min="8" max="8" width="8.625" style="29" customWidth="1"/>
    <col min="9" max="9" width="2.625" style="0" customWidth="1"/>
    <col min="10" max="19" width="10.625" style="0" customWidth="1"/>
  </cols>
  <sheetData>
    <row r="1" spans="1:19" ht="60" customHeight="1">
      <c r="A1" s="1"/>
      <c r="B1" s="1"/>
      <c r="C1" s="23"/>
      <c r="D1" s="23"/>
      <c r="E1" s="23"/>
      <c r="F1" s="23"/>
      <c r="G1" s="23"/>
      <c r="H1" s="23"/>
      <c r="I1" s="1"/>
      <c r="J1" s="1"/>
      <c r="K1" s="1"/>
      <c r="L1" s="1"/>
      <c r="M1" s="1"/>
      <c r="N1" s="1"/>
      <c r="O1" s="1"/>
      <c r="P1" s="1"/>
      <c r="Q1" s="1"/>
      <c r="R1" s="1"/>
      <c r="S1" s="1"/>
    </row>
    <row r="2" spans="1:19" ht="45.75" customHeight="1">
      <c r="A2" s="1"/>
      <c r="B2" s="2" t="s">
        <v>400</v>
      </c>
      <c r="C2" s="23"/>
      <c r="D2" s="23"/>
      <c r="E2" s="23"/>
      <c r="F2" s="23"/>
      <c r="G2" s="23"/>
      <c r="H2" s="23"/>
      <c r="I2" s="1"/>
      <c r="J2" s="1"/>
      <c r="K2" s="1"/>
      <c r="L2" s="1"/>
      <c r="M2" s="1"/>
      <c r="N2" s="1"/>
      <c r="O2" s="1"/>
      <c r="P2" s="1"/>
      <c r="Q2" s="1"/>
      <c r="R2" s="1"/>
      <c r="S2" s="1"/>
    </row>
    <row r="3" spans="1:19" ht="21.75" customHeight="1">
      <c r="A3" s="1"/>
      <c r="B3" s="13" t="s">
        <v>401</v>
      </c>
      <c r="C3" s="23"/>
      <c r="D3" s="23"/>
      <c r="E3" s="23"/>
      <c r="F3" s="23"/>
      <c r="G3" s="23"/>
      <c r="H3" s="23"/>
      <c r="I3" s="1"/>
      <c r="J3" s="1"/>
      <c r="K3" s="1"/>
      <c r="L3" s="1"/>
      <c r="M3" s="1"/>
      <c r="N3" s="1"/>
      <c r="O3" s="1"/>
      <c r="P3" s="1"/>
      <c r="Q3" s="1"/>
      <c r="R3" s="1"/>
      <c r="S3" s="1"/>
    </row>
    <row r="4" spans="1:19" ht="21.75" customHeight="1">
      <c r="A4" s="1"/>
      <c r="B4" s="13" t="s">
        <v>402</v>
      </c>
      <c r="C4" s="23"/>
      <c r="D4" s="23"/>
      <c r="E4" s="23"/>
      <c r="F4" s="23"/>
      <c r="G4" s="23"/>
      <c r="H4" s="23"/>
      <c r="I4" s="1"/>
      <c r="J4" s="1"/>
      <c r="K4" s="1"/>
      <c r="L4" s="1"/>
      <c r="M4" s="1"/>
      <c r="N4" s="1"/>
      <c r="O4" s="1"/>
      <c r="P4" s="1"/>
      <c r="Q4" s="1"/>
      <c r="R4" s="1"/>
      <c r="S4" s="1"/>
    </row>
    <row r="5" spans="1:19" ht="21.75" customHeight="1">
      <c r="A5" s="1"/>
      <c r="B5" s="13" t="s">
        <v>427</v>
      </c>
      <c r="C5" s="23"/>
      <c r="D5" s="23"/>
      <c r="E5" s="23"/>
      <c r="F5" s="23"/>
      <c r="G5" s="23"/>
      <c r="H5" s="23"/>
      <c r="I5" s="1"/>
      <c r="J5" s="1"/>
      <c r="K5" s="1"/>
      <c r="L5" s="1"/>
      <c r="M5" s="1"/>
      <c r="N5" s="1"/>
      <c r="O5" s="1"/>
      <c r="P5" s="1"/>
      <c r="Q5" s="1"/>
      <c r="R5" s="1"/>
      <c r="S5" s="1"/>
    </row>
    <row r="6" spans="1:19" ht="21.75" customHeight="1">
      <c r="A6" s="1"/>
      <c r="B6" s="13" t="s">
        <v>403</v>
      </c>
      <c r="C6" s="23"/>
      <c r="D6" s="23"/>
      <c r="E6" s="23"/>
      <c r="F6" s="23"/>
      <c r="G6" s="23"/>
      <c r="H6" s="23"/>
      <c r="I6" s="1"/>
      <c r="J6" s="1"/>
      <c r="K6" s="1"/>
      <c r="L6" s="1"/>
      <c r="M6" s="1"/>
      <c r="N6" s="1"/>
      <c r="O6" s="1"/>
      <c r="P6" s="1"/>
      <c r="Q6" s="1"/>
      <c r="R6" s="1"/>
      <c r="S6" s="1"/>
    </row>
    <row r="7" spans="1:19" ht="21.75" customHeight="1">
      <c r="A7" s="1"/>
      <c r="B7" s="13" t="s">
        <v>428</v>
      </c>
      <c r="C7" s="23"/>
      <c r="D7" s="23"/>
      <c r="E7" s="23"/>
      <c r="F7" s="23"/>
      <c r="G7" s="23"/>
      <c r="H7" s="23"/>
      <c r="I7" s="1"/>
      <c r="J7" s="1"/>
      <c r="K7" s="1"/>
      <c r="L7" s="1"/>
      <c r="M7" s="1"/>
      <c r="N7" s="1"/>
      <c r="O7" s="1"/>
      <c r="P7" s="1"/>
      <c r="Q7" s="1"/>
      <c r="R7" s="1"/>
      <c r="S7" s="1"/>
    </row>
    <row r="8" spans="1:19" ht="36" customHeight="1">
      <c r="A8" s="1"/>
      <c r="B8" s="2" t="s">
        <v>404</v>
      </c>
      <c r="C8" s="23"/>
      <c r="D8" s="23"/>
      <c r="E8" s="23"/>
      <c r="F8" s="23"/>
      <c r="G8" s="23"/>
      <c r="H8" s="23"/>
      <c r="I8" s="1"/>
      <c r="J8" s="1"/>
      <c r="K8" s="1"/>
      <c r="L8" s="1"/>
      <c r="M8" s="1"/>
      <c r="N8" s="1"/>
      <c r="O8" s="1"/>
      <c r="P8" s="1"/>
      <c r="Q8" s="1"/>
      <c r="R8" s="1"/>
      <c r="S8" s="1"/>
    </row>
    <row r="9" spans="1:19" ht="21.75" customHeight="1">
      <c r="A9" s="1"/>
      <c r="B9" s="66" t="s">
        <v>190</v>
      </c>
      <c r="C9" s="68" t="s">
        <v>405</v>
      </c>
      <c r="D9" s="68"/>
      <c r="E9" s="68"/>
      <c r="F9" s="68" t="s">
        <v>406</v>
      </c>
      <c r="G9" s="68"/>
      <c r="H9" s="68"/>
      <c r="I9" s="1"/>
      <c r="J9" s="1"/>
      <c r="K9" s="1"/>
      <c r="L9" s="1"/>
      <c r="M9" s="1"/>
      <c r="N9" s="1"/>
      <c r="O9" s="1"/>
      <c r="P9" s="1"/>
      <c r="Q9" s="1"/>
      <c r="R9" s="1"/>
      <c r="S9" s="1"/>
    </row>
    <row r="10" spans="1:19" ht="21.75" customHeight="1">
      <c r="A10" s="1"/>
      <c r="B10" s="66"/>
      <c r="C10" s="24" t="s">
        <v>3</v>
      </c>
      <c r="D10" s="24" t="s">
        <v>4</v>
      </c>
      <c r="E10" s="24" t="s">
        <v>407</v>
      </c>
      <c r="F10" s="24" t="s">
        <v>408</v>
      </c>
      <c r="G10" s="24" t="s">
        <v>409</v>
      </c>
      <c r="H10" s="24" t="s">
        <v>407</v>
      </c>
      <c r="I10" s="1"/>
      <c r="J10" s="1"/>
      <c r="K10" s="1"/>
      <c r="L10" s="1"/>
      <c r="M10" s="1"/>
      <c r="N10" s="1"/>
      <c r="O10" s="1"/>
      <c r="P10" s="1"/>
      <c r="Q10" s="1"/>
      <c r="R10" s="1"/>
      <c r="S10" s="1"/>
    </row>
    <row r="11" spans="1:19" ht="21.75" customHeight="1">
      <c r="A11" s="1"/>
      <c r="B11" s="9" t="s">
        <v>126</v>
      </c>
      <c r="C11" s="28" t="s">
        <v>16</v>
      </c>
      <c r="D11" s="28" t="s">
        <v>16</v>
      </c>
      <c r="E11" s="28" t="s">
        <v>16</v>
      </c>
      <c r="F11" s="28">
        <v>57.1</v>
      </c>
      <c r="G11" s="28">
        <v>26.2</v>
      </c>
      <c r="H11" s="28">
        <v>30.9</v>
      </c>
      <c r="I11" s="1"/>
      <c r="J11" s="1"/>
      <c r="K11" s="1"/>
      <c r="L11" s="1"/>
      <c r="M11" s="1"/>
      <c r="N11" s="1"/>
      <c r="O11" s="1"/>
      <c r="P11" s="1"/>
      <c r="Q11" s="1"/>
      <c r="R11" s="1"/>
      <c r="S11" s="1"/>
    </row>
    <row r="12" spans="1:19" ht="21.75" customHeight="1">
      <c r="A12" s="1"/>
      <c r="B12" s="9" t="s">
        <v>127</v>
      </c>
      <c r="C12" s="28">
        <v>20.7</v>
      </c>
      <c r="D12" s="28">
        <v>18.9</v>
      </c>
      <c r="E12" s="28">
        <f aca="true" t="shared" si="0" ref="E12:E30">C12-D12</f>
        <v>1.8000000000000007</v>
      </c>
      <c r="F12" s="28">
        <v>42.8</v>
      </c>
      <c r="G12" s="28">
        <v>40.1</v>
      </c>
      <c r="H12" s="28">
        <v>2.7</v>
      </c>
      <c r="I12" s="1"/>
      <c r="J12" s="1"/>
      <c r="K12" s="1"/>
      <c r="L12" s="1"/>
      <c r="M12" s="1"/>
      <c r="N12" s="1"/>
      <c r="O12" s="1"/>
      <c r="P12" s="1"/>
      <c r="Q12" s="1"/>
      <c r="R12" s="1"/>
      <c r="S12" s="1"/>
    </row>
    <row r="13" spans="1:19" ht="21.75" customHeight="1">
      <c r="A13" s="1"/>
      <c r="B13" s="9" t="s">
        <v>128</v>
      </c>
      <c r="C13" s="28">
        <v>14.5</v>
      </c>
      <c r="D13" s="28">
        <v>9.1</v>
      </c>
      <c r="E13" s="28">
        <f t="shared" si="0"/>
        <v>5.4</v>
      </c>
      <c r="F13" s="28">
        <v>25.9</v>
      </c>
      <c r="G13" s="28">
        <v>29.8</v>
      </c>
      <c r="H13" s="28">
        <v>-3.9</v>
      </c>
      <c r="I13" s="1"/>
      <c r="J13" s="1"/>
      <c r="K13" s="1"/>
      <c r="L13" s="1"/>
      <c r="M13" s="1"/>
      <c r="N13" s="1"/>
      <c r="O13" s="1"/>
      <c r="P13" s="1"/>
      <c r="Q13" s="1"/>
      <c r="R13" s="1"/>
      <c r="S13" s="1"/>
    </row>
    <row r="14" spans="1:19" ht="21.75" customHeight="1">
      <c r="A14" s="1"/>
      <c r="B14" s="9" t="s">
        <v>129</v>
      </c>
      <c r="C14" s="28">
        <v>13.4</v>
      </c>
      <c r="D14" s="28">
        <v>14.3</v>
      </c>
      <c r="E14" s="28">
        <f t="shared" si="0"/>
        <v>-0.9000000000000004</v>
      </c>
      <c r="F14" s="28">
        <v>15.9</v>
      </c>
      <c r="G14" s="28">
        <v>16.8</v>
      </c>
      <c r="H14" s="28">
        <v>-0.9</v>
      </c>
      <c r="I14" s="1"/>
      <c r="J14" s="1"/>
      <c r="K14" s="1"/>
      <c r="L14" s="1"/>
      <c r="M14" s="1"/>
      <c r="N14" s="1"/>
      <c r="O14" s="1"/>
      <c r="P14" s="1"/>
      <c r="Q14" s="1"/>
      <c r="R14" s="1"/>
      <c r="S14" s="1"/>
    </row>
    <row r="15" spans="1:19" ht="21.75" customHeight="1">
      <c r="A15" s="1"/>
      <c r="B15" s="9" t="s">
        <v>130</v>
      </c>
      <c r="C15" s="28">
        <v>12.9</v>
      </c>
      <c r="D15" s="28">
        <v>14</v>
      </c>
      <c r="E15" s="28">
        <f t="shared" si="0"/>
        <v>-1.0999999999999996</v>
      </c>
      <c r="F15" s="28">
        <v>19.1</v>
      </c>
      <c r="G15" s="28">
        <v>18.8</v>
      </c>
      <c r="H15" s="28">
        <v>0.3</v>
      </c>
      <c r="I15" s="1"/>
      <c r="J15" s="1"/>
      <c r="K15" s="1"/>
      <c r="L15" s="1"/>
      <c r="M15" s="1"/>
      <c r="N15" s="1"/>
      <c r="O15" s="1"/>
      <c r="P15" s="1"/>
      <c r="Q15" s="1"/>
      <c r="R15" s="1"/>
      <c r="S15" s="1"/>
    </row>
    <row r="16" spans="1:19" ht="21.75" customHeight="1">
      <c r="A16" s="1"/>
      <c r="B16" s="9" t="s">
        <v>131</v>
      </c>
      <c r="C16" s="28">
        <v>11.8</v>
      </c>
      <c r="D16" s="28">
        <v>12.5</v>
      </c>
      <c r="E16" s="28">
        <f t="shared" si="0"/>
        <v>-0.6999999999999993</v>
      </c>
      <c r="F16" s="28">
        <v>20.8</v>
      </c>
      <c r="G16" s="28">
        <v>22.2</v>
      </c>
      <c r="H16" s="28">
        <v>-1.4</v>
      </c>
      <c r="I16" s="1"/>
      <c r="J16" s="1"/>
      <c r="K16" s="1"/>
      <c r="L16" s="1"/>
      <c r="M16" s="1"/>
      <c r="N16" s="1"/>
      <c r="O16" s="1"/>
      <c r="P16" s="1"/>
      <c r="Q16" s="1"/>
      <c r="R16" s="1"/>
      <c r="S16" s="1"/>
    </row>
    <row r="17" spans="1:19" ht="21.75" customHeight="1">
      <c r="A17" s="1"/>
      <c r="B17" s="9" t="s">
        <v>132</v>
      </c>
      <c r="C17" s="28">
        <v>13.6</v>
      </c>
      <c r="D17" s="28">
        <v>10.5</v>
      </c>
      <c r="E17" s="28">
        <f t="shared" si="0"/>
        <v>3.0999999999999996</v>
      </c>
      <c r="F17" s="28">
        <v>24.8</v>
      </c>
      <c r="G17" s="28">
        <v>20.5</v>
      </c>
      <c r="H17" s="28">
        <v>4.3</v>
      </c>
      <c r="I17" s="1"/>
      <c r="J17" s="1"/>
      <c r="K17" s="1"/>
      <c r="L17" s="1"/>
      <c r="M17" s="1"/>
      <c r="N17" s="1"/>
      <c r="O17" s="1"/>
      <c r="P17" s="1"/>
      <c r="Q17" s="1"/>
      <c r="R17" s="1"/>
      <c r="S17" s="1"/>
    </row>
    <row r="18" spans="1:19" ht="21.75" customHeight="1">
      <c r="A18" s="1"/>
      <c r="B18" s="9" t="s">
        <v>133</v>
      </c>
      <c r="C18" s="28">
        <v>10.1</v>
      </c>
      <c r="D18" s="28">
        <v>9.7</v>
      </c>
      <c r="E18" s="28">
        <f t="shared" si="0"/>
        <v>0.40000000000000036</v>
      </c>
      <c r="F18" s="28">
        <v>22</v>
      </c>
      <c r="G18" s="28">
        <v>19.8</v>
      </c>
      <c r="H18" s="28">
        <v>2.2</v>
      </c>
      <c r="I18" s="1"/>
      <c r="J18" s="1"/>
      <c r="K18" s="1"/>
      <c r="L18" s="1"/>
      <c r="M18" s="1"/>
      <c r="N18" s="1"/>
      <c r="O18" s="1"/>
      <c r="P18" s="1"/>
      <c r="Q18" s="1"/>
      <c r="R18" s="1"/>
      <c r="S18" s="1"/>
    </row>
    <row r="19" spans="1:19" ht="21.75" customHeight="1">
      <c r="A19" s="1"/>
      <c r="B19" s="9" t="s">
        <v>134</v>
      </c>
      <c r="C19" s="28">
        <v>11.9</v>
      </c>
      <c r="D19" s="28">
        <v>10.9</v>
      </c>
      <c r="E19" s="28">
        <f t="shared" si="0"/>
        <v>1</v>
      </c>
      <c r="F19" s="28">
        <v>21.6</v>
      </c>
      <c r="G19" s="28">
        <v>18.5</v>
      </c>
      <c r="H19" s="28">
        <v>3.1</v>
      </c>
      <c r="I19" s="1"/>
      <c r="J19" s="1"/>
      <c r="K19" s="1"/>
      <c r="L19" s="1"/>
      <c r="M19" s="1"/>
      <c r="N19" s="1"/>
      <c r="O19" s="1"/>
      <c r="P19" s="1"/>
      <c r="Q19" s="1"/>
      <c r="R19" s="1"/>
      <c r="S19" s="1"/>
    </row>
    <row r="20" spans="1:19" ht="21.75" customHeight="1">
      <c r="A20" s="1"/>
      <c r="B20" s="9" t="s">
        <v>135</v>
      </c>
      <c r="C20" s="28">
        <v>28.3</v>
      </c>
      <c r="D20" s="28">
        <v>26.8</v>
      </c>
      <c r="E20" s="28">
        <f t="shared" si="0"/>
        <v>1.5</v>
      </c>
      <c r="F20" s="28">
        <v>21.9</v>
      </c>
      <c r="G20" s="28">
        <v>20.6</v>
      </c>
      <c r="H20" s="28">
        <v>1.3</v>
      </c>
      <c r="I20" s="1"/>
      <c r="J20" s="1"/>
      <c r="K20" s="1"/>
      <c r="L20" s="1"/>
      <c r="M20" s="1"/>
      <c r="N20" s="1"/>
      <c r="O20" s="1"/>
      <c r="P20" s="1"/>
      <c r="Q20" s="1"/>
      <c r="R20" s="1"/>
      <c r="S20" s="1"/>
    </row>
    <row r="21" spans="1:19" ht="21.75" customHeight="1">
      <c r="A21" s="1"/>
      <c r="B21" s="9" t="s">
        <v>136</v>
      </c>
      <c r="C21" s="28">
        <v>13</v>
      </c>
      <c r="D21" s="28">
        <v>8.7</v>
      </c>
      <c r="E21" s="28">
        <f t="shared" si="0"/>
        <v>4.300000000000001</v>
      </c>
      <c r="F21" s="28">
        <v>34.5</v>
      </c>
      <c r="G21" s="28">
        <v>36.4</v>
      </c>
      <c r="H21" s="28">
        <v>-1.9</v>
      </c>
      <c r="I21" s="1"/>
      <c r="J21" s="1"/>
      <c r="K21" s="1"/>
      <c r="L21" s="1"/>
      <c r="M21" s="1"/>
      <c r="N21" s="1"/>
      <c r="O21" s="1"/>
      <c r="P21" s="1"/>
      <c r="Q21" s="1"/>
      <c r="R21" s="1"/>
      <c r="S21" s="1"/>
    </row>
    <row r="22" spans="1:19" ht="21.75" customHeight="1">
      <c r="A22" s="1"/>
      <c r="B22" s="9" t="s">
        <v>137</v>
      </c>
      <c r="C22" s="28">
        <v>33.4</v>
      </c>
      <c r="D22" s="28">
        <v>57</v>
      </c>
      <c r="E22" s="28">
        <f t="shared" si="0"/>
        <v>-23.6</v>
      </c>
      <c r="F22" s="28">
        <v>71.2</v>
      </c>
      <c r="G22" s="28">
        <v>60.9</v>
      </c>
      <c r="H22" s="28">
        <v>10.3</v>
      </c>
      <c r="I22" s="1"/>
      <c r="J22" s="1"/>
      <c r="K22" s="1"/>
      <c r="L22" s="1"/>
      <c r="M22" s="1"/>
      <c r="N22" s="1"/>
      <c r="O22" s="1"/>
      <c r="P22" s="1"/>
      <c r="Q22" s="1"/>
      <c r="R22" s="1"/>
      <c r="S22" s="1"/>
    </row>
    <row r="23" spans="1:19" ht="21.75" customHeight="1">
      <c r="A23" s="1"/>
      <c r="B23" s="9" t="s">
        <v>138</v>
      </c>
      <c r="C23" s="28">
        <v>13</v>
      </c>
      <c r="D23" s="28">
        <v>19.8</v>
      </c>
      <c r="E23" s="28">
        <f t="shared" si="0"/>
        <v>-6.800000000000001</v>
      </c>
      <c r="F23" s="28">
        <v>35.8</v>
      </c>
      <c r="G23" s="28">
        <v>37.5</v>
      </c>
      <c r="H23" s="28">
        <v>-1.7</v>
      </c>
      <c r="I23" s="1"/>
      <c r="J23" s="1"/>
      <c r="K23" s="1"/>
      <c r="L23" s="1"/>
      <c r="M23" s="1"/>
      <c r="N23" s="1"/>
      <c r="O23" s="1"/>
      <c r="P23" s="1"/>
      <c r="Q23" s="1"/>
      <c r="R23" s="1"/>
      <c r="S23" s="1"/>
    </row>
    <row r="24" spans="1:19" ht="21.75" customHeight="1">
      <c r="A24" s="1"/>
      <c r="B24" s="9" t="s">
        <v>139</v>
      </c>
      <c r="C24" s="28">
        <v>23.9</v>
      </c>
      <c r="D24" s="28">
        <v>26.7</v>
      </c>
      <c r="E24" s="28">
        <f t="shared" si="0"/>
        <v>-2.8000000000000007</v>
      </c>
      <c r="F24" s="28">
        <v>23.9</v>
      </c>
      <c r="G24" s="28">
        <v>29</v>
      </c>
      <c r="H24" s="28">
        <v>-5.1</v>
      </c>
      <c r="I24" s="1"/>
      <c r="J24" s="1"/>
      <c r="K24" s="1"/>
      <c r="L24" s="1"/>
      <c r="M24" s="1"/>
      <c r="N24" s="1"/>
      <c r="O24" s="1"/>
      <c r="P24" s="1"/>
      <c r="Q24" s="1"/>
      <c r="R24" s="1"/>
      <c r="S24" s="1"/>
    </row>
    <row r="25" spans="1:19" ht="21.75" customHeight="1">
      <c r="A25" s="1"/>
      <c r="B25" s="9" t="s">
        <v>140</v>
      </c>
      <c r="C25" s="28">
        <v>25.1</v>
      </c>
      <c r="D25" s="28">
        <v>23.2</v>
      </c>
      <c r="E25" s="28">
        <f t="shared" si="0"/>
        <v>1.9000000000000021</v>
      </c>
      <c r="F25" s="28">
        <v>33.3</v>
      </c>
      <c r="G25" s="28">
        <v>31.1</v>
      </c>
      <c r="H25" s="28">
        <v>2.2</v>
      </c>
      <c r="I25" s="1"/>
      <c r="J25" s="1"/>
      <c r="K25" s="1"/>
      <c r="L25" s="1"/>
      <c r="M25" s="1"/>
      <c r="N25" s="1"/>
      <c r="O25" s="1"/>
      <c r="P25" s="1"/>
      <c r="Q25" s="1"/>
      <c r="R25" s="1"/>
      <c r="S25" s="1"/>
    </row>
    <row r="26" spans="1:19" ht="21.75" customHeight="1">
      <c r="A26" s="1"/>
      <c r="B26" s="9" t="s">
        <v>141</v>
      </c>
      <c r="C26" s="28">
        <v>18.7</v>
      </c>
      <c r="D26" s="28">
        <v>18.2</v>
      </c>
      <c r="E26" s="28">
        <f t="shared" si="0"/>
        <v>0.5</v>
      </c>
      <c r="F26" s="28">
        <v>31.9</v>
      </c>
      <c r="G26" s="28">
        <v>29.6</v>
      </c>
      <c r="H26" s="28">
        <v>2.3</v>
      </c>
      <c r="I26" s="1"/>
      <c r="J26" s="1"/>
      <c r="K26" s="1"/>
      <c r="L26" s="1"/>
      <c r="M26" s="1"/>
      <c r="N26" s="1"/>
      <c r="O26" s="1"/>
      <c r="P26" s="1"/>
      <c r="Q26" s="1"/>
      <c r="R26" s="1"/>
      <c r="S26" s="1"/>
    </row>
    <row r="27" spans="1:19" ht="21.75" customHeight="1">
      <c r="A27" s="1"/>
      <c r="B27" s="9" t="s">
        <v>142</v>
      </c>
      <c r="C27" s="28">
        <v>8.8</v>
      </c>
      <c r="D27" s="28">
        <v>10.3</v>
      </c>
      <c r="E27" s="28">
        <f t="shared" si="0"/>
        <v>-1.5</v>
      </c>
      <c r="F27" s="28">
        <v>31.5</v>
      </c>
      <c r="G27" s="28">
        <v>33.6</v>
      </c>
      <c r="H27" s="28">
        <v>-2.1</v>
      </c>
      <c r="I27" s="1"/>
      <c r="J27" s="1"/>
      <c r="K27" s="1"/>
      <c r="L27" s="1"/>
      <c r="M27" s="1"/>
      <c r="N27" s="1"/>
      <c r="O27" s="1"/>
      <c r="P27" s="1"/>
      <c r="Q27" s="1"/>
      <c r="R27" s="1"/>
      <c r="S27" s="1"/>
    </row>
    <row r="28" spans="1:19" ht="21.75" customHeight="1">
      <c r="A28" s="1"/>
      <c r="B28" s="9" t="s">
        <v>143</v>
      </c>
      <c r="C28" s="28">
        <v>7.5</v>
      </c>
      <c r="D28" s="28">
        <v>7.7</v>
      </c>
      <c r="E28" s="28">
        <f t="shared" si="0"/>
        <v>-0.20000000000000018</v>
      </c>
      <c r="F28" s="28">
        <v>26.3</v>
      </c>
      <c r="G28" s="28">
        <v>29.1</v>
      </c>
      <c r="H28" s="28">
        <v>-2.8</v>
      </c>
      <c r="I28" s="1"/>
      <c r="J28" s="1"/>
      <c r="K28" s="1"/>
      <c r="L28" s="1"/>
      <c r="M28" s="1"/>
      <c r="N28" s="1"/>
      <c r="O28" s="1"/>
      <c r="P28" s="1"/>
      <c r="Q28" s="1"/>
      <c r="R28" s="1"/>
      <c r="S28" s="1"/>
    </row>
    <row r="29" spans="1:19" ht="21.75" customHeight="1">
      <c r="A29" s="1"/>
      <c r="B29" s="9" t="s">
        <v>144</v>
      </c>
      <c r="C29" s="28">
        <v>11.4</v>
      </c>
      <c r="D29" s="28">
        <v>13</v>
      </c>
      <c r="E29" s="28">
        <f t="shared" si="0"/>
        <v>-1.5999999999999996</v>
      </c>
      <c r="F29" s="28">
        <v>26.4</v>
      </c>
      <c r="G29" s="28">
        <v>23.3</v>
      </c>
      <c r="H29" s="28">
        <v>3.1</v>
      </c>
      <c r="I29" s="1"/>
      <c r="J29" s="1"/>
      <c r="K29" s="1"/>
      <c r="L29" s="1"/>
      <c r="M29" s="1"/>
      <c r="N29" s="1"/>
      <c r="O29" s="1"/>
      <c r="P29" s="1"/>
      <c r="Q29" s="1"/>
      <c r="R29" s="1"/>
      <c r="S29" s="1"/>
    </row>
    <row r="30" spans="1:19" ht="21.75" customHeight="1">
      <c r="A30" s="1"/>
      <c r="B30" s="9" t="s">
        <v>145</v>
      </c>
      <c r="C30" s="28">
        <v>6.5</v>
      </c>
      <c r="D30" s="28">
        <v>5.5</v>
      </c>
      <c r="E30" s="28">
        <f t="shared" si="0"/>
        <v>1</v>
      </c>
      <c r="F30" s="28">
        <v>24.7</v>
      </c>
      <c r="G30" s="28">
        <v>24.4</v>
      </c>
      <c r="H30" s="28">
        <v>0.3</v>
      </c>
      <c r="I30" s="1"/>
      <c r="J30" s="1"/>
      <c r="K30" s="1"/>
      <c r="L30" s="1"/>
      <c r="M30" s="1"/>
      <c r="N30" s="1"/>
      <c r="O30" s="1"/>
      <c r="P30" s="1"/>
      <c r="Q30" s="1"/>
      <c r="R30" s="1"/>
      <c r="S30" s="1"/>
    </row>
    <row r="31" spans="1:19" ht="21.75" customHeight="1">
      <c r="A31" s="1"/>
      <c r="B31" s="1"/>
      <c r="C31" s="23"/>
      <c r="D31" s="23"/>
      <c r="E31" s="23"/>
      <c r="F31" s="23"/>
      <c r="G31" s="23"/>
      <c r="H31" s="23"/>
      <c r="I31" s="1"/>
      <c r="J31" s="1"/>
      <c r="K31" s="1"/>
      <c r="L31" s="1"/>
      <c r="M31" s="1"/>
      <c r="N31" s="1"/>
      <c r="O31" s="1"/>
      <c r="P31" s="1"/>
      <c r="Q31" s="1"/>
      <c r="R31" s="1"/>
      <c r="S31" s="1"/>
    </row>
    <row r="32" spans="1:19" ht="21.75" customHeight="1">
      <c r="A32" s="1"/>
      <c r="B32" s="1"/>
      <c r="C32" s="23"/>
      <c r="D32" s="23"/>
      <c r="E32" s="23"/>
      <c r="F32" s="23"/>
      <c r="G32" s="23"/>
      <c r="H32" s="23"/>
      <c r="I32" s="1"/>
      <c r="J32" s="1"/>
      <c r="K32" s="1"/>
      <c r="L32" s="1"/>
      <c r="M32" s="1"/>
      <c r="N32" s="1"/>
      <c r="O32" s="1"/>
      <c r="P32" s="1"/>
      <c r="Q32" s="1"/>
      <c r="R32" s="1"/>
      <c r="S32" s="1"/>
    </row>
    <row r="33" spans="1:19" ht="21.75" customHeight="1">
      <c r="A33" s="1"/>
      <c r="B33" s="1"/>
      <c r="C33" s="23"/>
      <c r="D33" s="23"/>
      <c r="E33" s="23"/>
      <c r="F33" s="23"/>
      <c r="G33" s="23"/>
      <c r="H33" s="23"/>
      <c r="I33" s="1"/>
      <c r="J33" s="1"/>
      <c r="K33" s="1"/>
      <c r="L33" s="1"/>
      <c r="M33" s="1"/>
      <c r="N33" s="1"/>
      <c r="O33" s="1"/>
      <c r="P33" s="1"/>
      <c r="Q33" s="1"/>
      <c r="R33" s="1"/>
      <c r="S33" s="1"/>
    </row>
    <row r="34" spans="1:19" ht="21.75" customHeight="1">
      <c r="A34" s="1"/>
      <c r="B34" s="1"/>
      <c r="C34" s="23"/>
      <c r="D34" s="23"/>
      <c r="E34" s="23"/>
      <c r="F34" s="23"/>
      <c r="G34" s="23"/>
      <c r="H34" s="23"/>
      <c r="I34" s="1"/>
      <c r="J34" s="1"/>
      <c r="K34" s="1"/>
      <c r="L34" s="1"/>
      <c r="M34" s="1"/>
      <c r="N34" s="1"/>
      <c r="O34" s="1"/>
      <c r="P34" s="1"/>
      <c r="Q34" s="1"/>
      <c r="R34" s="1"/>
      <c r="S34" s="1"/>
    </row>
    <row r="35" spans="1:19" ht="21.75" customHeight="1">
      <c r="A35" s="1"/>
      <c r="B35" s="1"/>
      <c r="C35" s="23"/>
      <c r="D35" s="23"/>
      <c r="E35" s="23"/>
      <c r="F35" s="23"/>
      <c r="G35" s="23"/>
      <c r="H35" s="23"/>
      <c r="I35" s="1"/>
      <c r="J35" s="1"/>
      <c r="K35" s="1"/>
      <c r="L35" s="1"/>
      <c r="M35" s="1"/>
      <c r="N35" s="1"/>
      <c r="O35" s="1"/>
      <c r="P35" s="1"/>
      <c r="Q35" s="1"/>
      <c r="R35" s="1"/>
      <c r="S35" s="1"/>
    </row>
    <row r="36" spans="1:19" ht="21.75" customHeight="1">
      <c r="A36" s="1"/>
      <c r="B36" s="1"/>
      <c r="C36" s="23"/>
      <c r="D36" s="23"/>
      <c r="E36" s="23"/>
      <c r="F36" s="23"/>
      <c r="G36" s="23"/>
      <c r="H36" s="23"/>
      <c r="I36" s="1"/>
      <c r="J36" s="1"/>
      <c r="K36" s="1"/>
      <c r="L36" s="1"/>
      <c r="M36" s="1"/>
      <c r="N36" s="1"/>
      <c r="O36" s="1"/>
      <c r="P36" s="1"/>
      <c r="Q36" s="1"/>
      <c r="R36" s="1"/>
      <c r="S36" s="1"/>
    </row>
    <row r="37" spans="1:19" ht="21.75" customHeight="1">
      <c r="A37" s="1"/>
      <c r="B37" s="1"/>
      <c r="C37" s="23"/>
      <c r="D37" s="23"/>
      <c r="E37" s="23"/>
      <c r="F37" s="23"/>
      <c r="G37" s="23"/>
      <c r="H37" s="23"/>
      <c r="I37" s="1"/>
      <c r="J37" s="1"/>
      <c r="K37" s="1"/>
      <c r="L37" s="1"/>
      <c r="M37" s="1"/>
      <c r="N37" s="1"/>
      <c r="O37" s="1"/>
      <c r="P37" s="1"/>
      <c r="Q37" s="1"/>
      <c r="R37" s="1"/>
      <c r="S37" s="1"/>
    </row>
    <row r="38" spans="1:19" ht="21.75" customHeight="1">
      <c r="A38" s="1"/>
      <c r="B38" s="1"/>
      <c r="C38" s="23"/>
      <c r="D38" s="23"/>
      <c r="E38" s="23"/>
      <c r="F38" s="23"/>
      <c r="G38" s="23"/>
      <c r="H38" s="23"/>
      <c r="I38" s="1"/>
      <c r="J38" s="1"/>
      <c r="K38" s="1"/>
      <c r="L38" s="1"/>
      <c r="M38" s="1"/>
      <c r="N38" s="1"/>
      <c r="O38" s="1"/>
      <c r="P38" s="1"/>
      <c r="Q38" s="1"/>
      <c r="R38" s="1"/>
      <c r="S38" s="1"/>
    </row>
    <row r="39" spans="1:19" ht="21.75" customHeight="1">
      <c r="A39" s="1"/>
      <c r="B39" s="1"/>
      <c r="C39" s="23"/>
      <c r="D39" s="23"/>
      <c r="E39" s="23"/>
      <c r="F39" s="23"/>
      <c r="G39" s="23"/>
      <c r="H39" s="23"/>
      <c r="I39" s="1"/>
      <c r="J39" s="1"/>
      <c r="K39" s="1"/>
      <c r="L39" s="1"/>
      <c r="M39" s="1"/>
      <c r="N39" s="1"/>
      <c r="O39" s="1"/>
      <c r="P39" s="1"/>
      <c r="Q39" s="1"/>
      <c r="R39" s="1"/>
      <c r="S39" s="1"/>
    </row>
    <row r="40" spans="1:19" ht="21.75" customHeight="1">
      <c r="A40" s="1"/>
      <c r="B40" s="1"/>
      <c r="C40" s="23"/>
      <c r="D40" s="23"/>
      <c r="E40" s="23"/>
      <c r="F40" s="23"/>
      <c r="G40" s="23"/>
      <c r="H40" s="23"/>
      <c r="I40" s="1"/>
      <c r="J40" s="1"/>
      <c r="K40" s="1"/>
      <c r="L40" s="1"/>
      <c r="M40" s="1"/>
      <c r="N40" s="1"/>
      <c r="O40" s="1"/>
      <c r="P40" s="1"/>
      <c r="Q40" s="1"/>
      <c r="R40" s="1"/>
      <c r="S40" s="1"/>
    </row>
    <row r="41" spans="1:19" ht="21.75" customHeight="1">
      <c r="A41" s="1"/>
      <c r="B41" s="1"/>
      <c r="C41" s="23"/>
      <c r="D41" s="23"/>
      <c r="E41" s="23"/>
      <c r="F41" s="23"/>
      <c r="G41" s="23"/>
      <c r="H41" s="23"/>
      <c r="I41" s="1"/>
      <c r="J41" s="1"/>
      <c r="K41" s="1"/>
      <c r="L41" s="1"/>
      <c r="M41" s="1"/>
      <c r="N41" s="1"/>
      <c r="O41" s="1"/>
      <c r="P41" s="1"/>
      <c r="Q41" s="1"/>
      <c r="R41" s="1"/>
      <c r="S41" s="1"/>
    </row>
    <row r="42" spans="1:19" ht="21.75" customHeight="1">
      <c r="A42" s="1"/>
      <c r="B42" s="1"/>
      <c r="C42" s="23"/>
      <c r="D42" s="23"/>
      <c r="E42" s="23"/>
      <c r="F42" s="23"/>
      <c r="G42" s="23"/>
      <c r="H42" s="23"/>
      <c r="I42" s="1"/>
      <c r="J42" s="1"/>
      <c r="K42" s="1"/>
      <c r="L42" s="1"/>
      <c r="M42" s="1"/>
      <c r="N42" s="1"/>
      <c r="O42" s="1"/>
      <c r="P42" s="1"/>
      <c r="Q42" s="1"/>
      <c r="R42" s="1"/>
      <c r="S42" s="1"/>
    </row>
    <row r="43" spans="1:19" ht="21.75" customHeight="1">
      <c r="A43" s="1"/>
      <c r="B43" s="1"/>
      <c r="C43" s="23"/>
      <c r="D43" s="23"/>
      <c r="E43" s="23"/>
      <c r="F43" s="23"/>
      <c r="G43" s="23"/>
      <c r="H43" s="23"/>
      <c r="I43" s="1"/>
      <c r="J43" s="1"/>
      <c r="K43" s="1"/>
      <c r="L43" s="1"/>
      <c r="M43" s="1"/>
      <c r="N43" s="1"/>
      <c r="O43" s="1"/>
      <c r="P43" s="1"/>
      <c r="Q43" s="1"/>
      <c r="R43" s="1"/>
      <c r="S43" s="1"/>
    </row>
    <row r="44" spans="1:19" ht="21.75" customHeight="1">
      <c r="A44" s="1"/>
      <c r="B44" s="1"/>
      <c r="C44" s="23"/>
      <c r="D44" s="23"/>
      <c r="E44" s="23"/>
      <c r="F44" s="23"/>
      <c r="G44" s="23"/>
      <c r="H44" s="23"/>
      <c r="I44" s="1"/>
      <c r="J44" s="1"/>
      <c r="K44" s="1"/>
      <c r="L44" s="1"/>
      <c r="M44" s="1"/>
      <c r="N44" s="1"/>
      <c r="O44" s="1"/>
      <c r="P44" s="1"/>
      <c r="Q44" s="1"/>
      <c r="R44" s="1"/>
      <c r="S44" s="1"/>
    </row>
    <row r="45" spans="1:19" ht="21.75" customHeight="1">
      <c r="A45" s="1"/>
      <c r="B45" s="1"/>
      <c r="C45" s="23"/>
      <c r="D45" s="23"/>
      <c r="E45" s="23"/>
      <c r="F45" s="23"/>
      <c r="G45" s="23"/>
      <c r="H45" s="23"/>
      <c r="I45" s="1"/>
      <c r="J45" s="1"/>
      <c r="K45" s="1"/>
      <c r="L45" s="1"/>
      <c r="M45" s="1"/>
      <c r="N45" s="1"/>
      <c r="O45" s="1"/>
      <c r="P45" s="1"/>
      <c r="Q45" s="1"/>
      <c r="R45" s="1"/>
      <c r="S45" s="1"/>
    </row>
    <row r="46" spans="1:19" ht="21.75" customHeight="1">
      <c r="A46" s="1"/>
      <c r="B46" s="1"/>
      <c r="C46" s="23"/>
      <c r="D46" s="23"/>
      <c r="E46" s="23"/>
      <c r="F46" s="23"/>
      <c r="G46" s="23"/>
      <c r="H46" s="23"/>
      <c r="I46" s="1"/>
      <c r="J46" s="1"/>
      <c r="K46" s="1"/>
      <c r="L46" s="1"/>
      <c r="M46" s="1"/>
      <c r="N46" s="1"/>
      <c r="O46" s="1"/>
      <c r="P46" s="1"/>
      <c r="Q46" s="1"/>
      <c r="R46" s="1"/>
      <c r="S46" s="1"/>
    </row>
    <row r="47" spans="1:19" ht="21.75" customHeight="1">
      <c r="A47" s="1"/>
      <c r="B47" s="1"/>
      <c r="C47" s="23"/>
      <c r="D47" s="23"/>
      <c r="E47" s="23"/>
      <c r="F47" s="23"/>
      <c r="G47" s="23"/>
      <c r="H47" s="23"/>
      <c r="I47" s="1"/>
      <c r="J47" s="1"/>
      <c r="K47" s="1"/>
      <c r="L47" s="1"/>
      <c r="M47" s="1"/>
      <c r="N47" s="1"/>
      <c r="O47" s="1"/>
      <c r="P47" s="1"/>
      <c r="Q47" s="1"/>
      <c r="R47" s="1"/>
      <c r="S47" s="1"/>
    </row>
    <row r="48" spans="1:19" ht="21.75" customHeight="1">
      <c r="A48" s="1"/>
      <c r="B48" s="1"/>
      <c r="C48" s="23"/>
      <c r="D48" s="23"/>
      <c r="E48" s="23"/>
      <c r="F48" s="23"/>
      <c r="G48" s="23"/>
      <c r="H48" s="23"/>
      <c r="I48" s="1"/>
      <c r="J48" s="1"/>
      <c r="K48" s="1"/>
      <c r="L48" s="1"/>
      <c r="M48" s="1"/>
      <c r="N48" s="1"/>
      <c r="O48" s="1"/>
      <c r="P48" s="1"/>
      <c r="Q48" s="1"/>
      <c r="R48" s="1"/>
      <c r="S48" s="1"/>
    </row>
  </sheetData>
  <sheetProtection/>
  <mergeCells count="3">
    <mergeCell ref="C9:E9"/>
    <mergeCell ref="F9:H9"/>
    <mergeCell ref="B9:B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7.xml><?xml version="1.0" encoding="utf-8"?>
<worksheet xmlns="http://schemas.openxmlformats.org/spreadsheetml/2006/main" xmlns:r="http://schemas.openxmlformats.org/officeDocument/2006/relationships">
  <dimension ref="A1:S44"/>
  <sheetViews>
    <sheetView zoomScalePageLayoutView="0" workbookViewId="0" topLeftCell="B1">
      <selection activeCell="B2" sqref="B2"/>
    </sheetView>
  </sheetViews>
  <sheetFormatPr defaultColWidth="9.00390625" defaultRowHeight="16.5"/>
  <cols>
    <col min="1" max="1" width="22.625" style="0" customWidth="1"/>
    <col min="2" max="2" width="26.625" style="0" customWidth="1"/>
    <col min="3" max="4" width="10.625" style="29" customWidth="1"/>
    <col min="5" max="5" width="8.625" style="29" customWidth="1"/>
    <col min="6" max="7" width="14.625" style="29" customWidth="1"/>
    <col min="8" max="8" width="8.625" style="29" customWidth="1"/>
    <col min="9" max="9" width="2.625" style="0" customWidth="1"/>
    <col min="10" max="19" width="10.625" style="0" customWidth="1"/>
  </cols>
  <sheetData>
    <row r="1" spans="1:19" ht="60" customHeight="1">
      <c r="A1" s="1"/>
      <c r="B1" s="1"/>
      <c r="C1" s="23"/>
      <c r="D1" s="23"/>
      <c r="E1" s="23"/>
      <c r="F1" s="23"/>
      <c r="G1" s="23"/>
      <c r="H1" s="23"/>
      <c r="I1" s="1"/>
      <c r="J1" s="1"/>
      <c r="K1" s="1"/>
      <c r="L1" s="1"/>
      <c r="M1" s="1"/>
      <c r="N1" s="1"/>
      <c r="O1" s="1"/>
      <c r="P1" s="1"/>
      <c r="Q1" s="1"/>
      <c r="R1" s="1"/>
      <c r="S1" s="1"/>
    </row>
    <row r="2" spans="1:19" ht="36" customHeight="1">
      <c r="A2" s="1"/>
      <c r="B2" s="2" t="s">
        <v>404</v>
      </c>
      <c r="C2" s="23"/>
      <c r="D2" s="23"/>
      <c r="E2" s="23"/>
      <c r="F2" s="23"/>
      <c r="G2" s="23"/>
      <c r="H2" s="23"/>
      <c r="I2" s="1"/>
      <c r="J2" s="1"/>
      <c r="K2" s="1"/>
      <c r="L2" s="1"/>
      <c r="M2" s="1"/>
      <c r="N2" s="1"/>
      <c r="O2" s="1"/>
      <c r="P2" s="1"/>
      <c r="Q2" s="1"/>
      <c r="R2" s="1"/>
      <c r="S2" s="1"/>
    </row>
    <row r="3" spans="1:19" ht="21.75" customHeight="1">
      <c r="A3" s="1"/>
      <c r="B3" s="66" t="s">
        <v>190</v>
      </c>
      <c r="C3" s="68" t="s">
        <v>405</v>
      </c>
      <c r="D3" s="68"/>
      <c r="E3" s="68"/>
      <c r="F3" s="68" t="s">
        <v>406</v>
      </c>
      <c r="G3" s="68"/>
      <c r="H3" s="68"/>
      <c r="I3" s="1"/>
      <c r="J3" s="1"/>
      <c r="K3" s="1"/>
      <c r="L3" s="1"/>
      <c r="M3" s="1"/>
      <c r="N3" s="1"/>
      <c r="O3" s="1"/>
      <c r="P3" s="1"/>
      <c r="Q3" s="1"/>
      <c r="R3" s="1"/>
      <c r="S3" s="1"/>
    </row>
    <row r="4" spans="1:19" ht="21.75" customHeight="1">
      <c r="A4" s="1"/>
      <c r="B4" s="66"/>
      <c r="C4" s="24" t="s">
        <v>3</v>
      </c>
      <c r="D4" s="24" t="s">
        <v>4</v>
      </c>
      <c r="E4" s="24" t="s">
        <v>407</v>
      </c>
      <c r="F4" s="24" t="s">
        <v>408</v>
      </c>
      <c r="G4" s="24" t="s">
        <v>409</v>
      </c>
      <c r="H4" s="24" t="s">
        <v>407</v>
      </c>
      <c r="I4" s="1"/>
      <c r="J4" s="1"/>
      <c r="K4" s="1"/>
      <c r="L4" s="1"/>
      <c r="M4" s="1"/>
      <c r="N4" s="1"/>
      <c r="O4" s="1"/>
      <c r="P4" s="1"/>
      <c r="Q4" s="1"/>
      <c r="R4" s="1"/>
      <c r="S4" s="1"/>
    </row>
    <row r="5" spans="1:19" ht="21.75" customHeight="1">
      <c r="A5" s="1"/>
      <c r="B5" s="9" t="s">
        <v>146</v>
      </c>
      <c r="C5" s="28">
        <v>9.2</v>
      </c>
      <c r="D5" s="28">
        <v>6</v>
      </c>
      <c r="E5" s="28">
        <f aca="true" t="shared" si="0" ref="E5:E24">C5-D5</f>
        <v>3.1999999999999993</v>
      </c>
      <c r="F5" s="28">
        <v>32.1</v>
      </c>
      <c r="G5" s="28">
        <v>29.7</v>
      </c>
      <c r="H5" s="28">
        <v>2.4</v>
      </c>
      <c r="I5" s="1"/>
      <c r="J5" s="1"/>
      <c r="K5" s="1"/>
      <c r="L5" s="1"/>
      <c r="M5" s="1"/>
      <c r="N5" s="1"/>
      <c r="O5" s="1"/>
      <c r="P5" s="1"/>
      <c r="Q5" s="1"/>
      <c r="R5" s="1"/>
      <c r="S5" s="1"/>
    </row>
    <row r="6" spans="1:19" ht="21.75" customHeight="1">
      <c r="A6" s="1"/>
      <c r="B6" s="9" t="s">
        <v>147</v>
      </c>
      <c r="C6" s="28">
        <v>16.5</v>
      </c>
      <c r="D6" s="28">
        <v>13</v>
      </c>
      <c r="E6" s="28">
        <f t="shared" si="0"/>
        <v>3.5</v>
      </c>
      <c r="F6" s="28">
        <v>26.8</v>
      </c>
      <c r="G6" s="28">
        <v>29.5</v>
      </c>
      <c r="H6" s="28">
        <v>-2.7</v>
      </c>
      <c r="I6" s="1"/>
      <c r="J6" s="1"/>
      <c r="K6" s="1"/>
      <c r="L6" s="1"/>
      <c r="M6" s="1"/>
      <c r="N6" s="1"/>
      <c r="O6" s="1"/>
      <c r="P6" s="1"/>
      <c r="Q6" s="1"/>
      <c r="R6" s="1"/>
      <c r="S6" s="1"/>
    </row>
    <row r="7" spans="1:19" ht="21.75" customHeight="1">
      <c r="A7" s="1"/>
      <c r="B7" s="9" t="s">
        <v>148</v>
      </c>
      <c r="C7" s="28">
        <v>25.9</v>
      </c>
      <c r="D7" s="28">
        <v>26</v>
      </c>
      <c r="E7" s="28">
        <f t="shared" si="0"/>
        <v>-0.10000000000000142</v>
      </c>
      <c r="F7" s="28">
        <v>46.6</v>
      </c>
      <c r="G7" s="28">
        <v>42.5</v>
      </c>
      <c r="H7" s="28">
        <v>4.1</v>
      </c>
      <c r="I7" s="1"/>
      <c r="J7" s="1"/>
      <c r="K7" s="1"/>
      <c r="L7" s="1"/>
      <c r="M7" s="1"/>
      <c r="N7" s="1"/>
      <c r="O7" s="1"/>
      <c r="P7" s="1"/>
      <c r="Q7" s="1"/>
      <c r="R7" s="1"/>
      <c r="S7" s="1"/>
    </row>
    <row r="8" spans="1:19" ht="21.75" customHeight="1">
      <c r="A8" s="1"/>
      <c r="B8" s="9" t="s">
        <v>149</v>
      </c>
      <c r="C8" s="28">
        <v>11.8</v>
      </c>
      <c r="D8" s="28">
        <v>8.9</v>
      </c>
      <c r="E8" s="28">
        <f t="shared" si="0"/>
        <v>2.9000000000000004</v>
      </c>
      <c r="F8" s="28">
        <v>22.5</v>
      </c>
      <c r="G8" s="28">
        <v>25.6</v>
      </c>
      <c r="H8" s="28">
        <v>-3.1</v>
      </c>
      <c r="I8" s="1"/>
      <c r="J8" s="1"/>
      <c r="K8" s="1"/>
      <c r="L8" s="1"/>
      <c r="M8" s="1"/>
      <c r="N8" s="1"/>
      <c r="O8" s="1"/>
      <c r="P8" s="1"/>
      <c r="Q8" s="1"/>
      <c r="R8" s="1"/>
      <c r="S8" s="1"/>
    </row>
    <row r="9" spans="1:19" ht="21.75" customHeight="1">
      <c r="A9" s="1"/>
      <c r="B9" s="9" t="s">
        <v>150</v>
      </c>
      <c r="C9" s="28">
        <v>23.5</v>
      </c>
      <c r="D9" s="28">
        <v>26.2</v>
      </c>
      <c r="E9" s="28">
        <f t="shared" si="0"/>
        <v>-2.6999999999999993</v>
      </c>
      <c r="F9" s="28">
        <v>23.6</v>
      </c>
      <c r="G9" s="28">
        <v>24.2</v>
      </c>
      <c r="H9" s="28">
        <v>-0.6</v>
      </c>
      <c r="I9" s="1"/>
      <c r="J9" s="1"/>
      <c r="K9" s="1"/>
      <c r="L9" s="1"/>
      <c r="M9" s="1"/>
      <c r="N9" s="1"/>
      <c r="O9" s="1"/>
      <c r="P9" s="1"/>
      <c r="Q9" s="1"/>
      <c r="R9" s="1"/>
      <c r="S9" s="1"/>
    </row>
    <row r="10" spans="1:19" ht="21.75" customHeight="1">
      <c r="A10" s="1"/>
      <c r="B10" s="9" t="s">
        <v>151</v>
      </c>
      <c r="C10" s="28">
        <v>20.4</v>
      </c>
      <c r="D10" s="28">
        <v>22</v>
      </c>
      <c r="E10" s="28">
        <f t="shared" si="0"/>
        <v>-1.6000000000000014</v>
      </c>
      <c r="F10" s="28">
        <v>22</v>
      </c>
      <c r="G10" s="28">
        <v>17.6</v>
      </c>
      <c r="H10" s="28">
        <v>4.4</v>
      </c>
      <c r="I10" s="1"/>
      <c r="J10" s="1"/>
      <c r="K10" s="1"/>
      <c r="L10" s="1"/>
      <c r="M10" s="1"/>
      <c r="N10" s="1"/>
      <c r="O10" s="1"/>
      <c r="P10" s="1"/>
      <c r="Q10" s="1"/>
      <c r="R10" s="1"/>
      <c r="S10" s="1"/>
    </row>
    <row r="11" spans="1:19" ht="21.75" customHeight="1">
      <c r="A11" s="1"/>
      <c r="B11" s="9" t="s">
        <v>152</v>
      </c>
      <c r="C11" s="28">
        <v>25.1</v>
      </c>
      <c r="D11" s="28">
        <v>28</v>
      </c>
      <c r="E11" s="28">
        <f t="shared" si="0"/>
        <v>-2.8999999999999986</v>
      </c>
      <c r="F11" s="28">
        <v>25.3</v>
      </c>
      <c r="G11" s="28">
        <v>24.9</v>
      </c>
      <c r="H11" s="28">
        <v>0.4</v>
      </c>
      <c r="I11" s="1"/>
      <c r="J11" s="1"/>
      <c r="K11" s="1"/>
      <c r="L11" s="1"/>
      <c r="M11" s="1"/>
      <c r="N11" s="1"/>
      <c r="O11" s="1"/>
      <c r="P11" s="1"/>
      <c r="Q11" s="1"/>
      <c r="R11" s="1"/>
      <c r="S11" s="1"/>
    </row>
    <row r="12" spans="1:19" ht="21.75" customHeight="1">
      <c r="A12" s="1"/>
      <c r="B12" s="9" t="s">
        <v>153</v>
      </c>
      <c r="C12" s="28">
        <v>42.1</v>
      </c>
      <c r="D12" s="28">
        <v>43.7</v>
      </c>
      <c r="E12" s="28">
        <f t="shared" si="0"/>
        <v>-1.6000000000000014</v>
      </c>
      <c r="F12" s="28" t="s">
        <v>16</v>
      </c>
      <c r="G12" s="28" t="s">
        <v>16</v>
      </c>
      <c r="H12" s="28" t="s">
        <v>16</v>
      </c>
      <c r="I12" s="1"/>
      <c r="J12" s="1"/>
      <c r="K12" s="1"/>
      <c r="L12" s="1"/>
      <c r="M12" s="1"/>
      <c r="N12" s="1"/>
      <c r="O12" s="1"/>
      <c r="P12" s="1"/>
      <c r="Q12" s="1"/>
      <c r="R12" s="1"/>
      <c r="S12" s="1"/>
    </row>
    <row r="13" spans="1:19" ht="21.75" customHeight="1">
      <c r="A13" s="1"/>
      <c r="B13" s="9" t="s">
        <v>154</v>
      </c>
      <c r="C13" s="28">
        <v>9.2</v>
      </c>
      <c r="D13" s="28">
        <v>8.9</v>
      </c>
      <c r="E13" s="28">
        <f t="shared" si="0"/>
        <v>0.29999999999999893</v>
      </c>
      <c r="F13" s="28">
        <v>17.6</v>
      </c>
      <c r="G13" s="28">
        <v>15.6</v>
      </c>
      <c r="H13" s="28">
        <v>2</v>
      </c>
      <c r="I13" s="1"/>
      <c r="J13" s="1"/>
      <c r="K13" s="1"/>
      <c r="L13" s="1"/>
      <c r="M13" s="1"/>
      <c r="N13" s="1"/>
      <c r="O13" s="1"/>
      <c r="P13" s="1"/>
      <c r="Q13" s="1"/>
      <c r="R13" s="1"/>
      <c r="S13" s="1"/>
    </row>
    <row r="14" spans="1:19" ht="21.75" customHeight="1">
      <c r="A14" s="1"/>
      <c r="B14" s="9" t="s">
        <v>155</v>
      </c>
      <c r="C14" s="28">
        <v>16.9</v>
      </c>
      <c r="D14" s="28">
        <v>13.3</v>
      </c>
      <c r="E14" s="28">
        <f t="shared" si="0"/>
        <v>3.599999999999998</v>
      </c>
      <c r="F14" s="28">
        <v>53.7</v>
      </c>
      <c r="G14" s="28">
        <v>55</v>
      </c>
      <c r="H14" s="28">
        <v>-1.3</v>
      </c>
      <c r="I14" s="1"/>
      <c r="J14" s="1"/>
      <c r="K14" s="1"/>
      <c r="L14" s="1"/>
      <c r="M14" s="1"/>
      <c r="N14" s="1"/>
      <c r="O14" s="1"/>
      <c r="P14" s="1"/>
      <c r="Q14" s="1"/>
      <c r="R14" s="1"/>
      <c r="S14" s="1"/>
    </row>
    <row r="15" spans="1:19" ht="21.75" customHeight="1">
      <c r="A15" s="1"/>
      <c r="B15" s="9" t="s">
        <v>156</v>
      </c>
      <c r="C15" s="28">
        <v>18.7</v>
      </c>
      <c r="D15" s="28">
        <v>19.8</v>
      </c>
      <c r="E15" s="28">
        <f t="shared" si="0"/>
        <v>-1.1000000000000014</v>
      </c>
      <c r="F15" s="28">
        <v>21</v>
      </c>
      <c r="G15" s="28">
        <v>20.4</v>
      </c>
      <c r="H15" s="28">
        <v>0.6</v>
      </c>
      <c r="I15" s="1"/>
      <c r="J15" s="1"/>
      <c r="K15" s="1"/>
      <c r="L15" s="1"/>
      <c r="M15" s="1"/>
      <c r="N15" s="1"/>
      <c r="O15" s="1"/>
      <c r="P15" s="1"/>
      <c r="Q15" s="1"/>
      <c r="R15" s="1"/>
      <c r="S15" s="1"/>
    </row>
    <row r="16" spans="1:19" ht="21.75" customHeight="1">
      <c r="A16" s="1"/>
      <c r="B16" s="9" t="s">
        <v>157</v>
      </c>
      <c r="C16" s="28">
        <v>37.1</v>
      </c>
      <c r="D16" s="28">
        <v>35.9</v>
      </c>
      <c r="E16" s="28">
        <f t="shared" si="0"/>
        <v>1.2000000000000028</v>
      </c>
      <c r="F16" s="28">
        <v>27.5</v>
      </c>
      <c r="G16" s="28">
        <v>32.5</v>
      </c>
      <c r="H16" s="28">
        <v>-5</v>
      </c>
      <c r="I16" s="1"/>
      <c r="J16" s="1"/>
      <c r="K16" s="1"/>
      <c r="L16" s="1"/>
      <c r="M16" s="1"/>
      <c r="N16" s="1"/>
      <c r="O16" s="1"/>
      <c r="P16" s="1"/>
      <c r="Q16" s="1"/>
      <c r="R16" s="1"/>
      <c r="S16" s="1"/>
    </row>
    <row r="17" spans="1:19" ht="21.75" customHeight="1">
      <c r="A17" s="1"/>
      <c r="B17" s="9" t="s">
        <v>158</v>
      </c>
      <c r="C17" s="28">
        <v>37</v>
      </c>
      <c r="D17" s="28">
        <v>34.7</v>
      </c>
      <c r="E17" s="28">
        <f t="shared" si="0"/>
        <v>2.299999999999997</v>
      </c>
      <c r="F17" s="28">
        <v>45.9</v>
      </c>
      <c r="G17" s="28">
        <v>89.6</v>
      </c>
      <c r="H17" s="28">
        <v>-43.7</v>
      </c>
      <c r="I17" s="1"/>
      <c r="J17" s="1"/>
      <c r="K17" s="1"/>
      <c r="L17" s="1"/>
      <c r="M17" s="1"/>
      <c r="N17" s="1"/>
      <c r="O17" s="1"/>
      <c r="P17" s="1"/>
      <c r="Q17" s="1"/>
      <c r="R17" s="1"/>
      <c r="S17" s="1"/>
    </row>
    <row r="18" spans="1:19" ht="21.75" customHeight="1">
      <c r="A18" s="1"/>
      <c r="B18" s="9" t="s">
        <v>159</v>
      </c>
      <c r="C18" s="28">
        <v>26.5</v>
      </c>
      <c r="D18" s="28">
        <v>30.6</v>
      </c>
      <c r="E18" s="28">
        <f t="shared" si="0"/>
        <v>-4.100000000000001</v>
      </c>
      <c r="F18" s="28">
        <v>32</v>
      </c>
      <c r="G18" s="28">
        <v>25.4</v>
      </c>
      <c r="H18" s="28">
        <v>6.6</v>
      </c>
      <c r="I18" s="1"/>
      <c r="J18" s="1"/>
      <c r="K18" s="1"/>
      <c r="L18" s="1"/>
      <c r="M18" s="1"/>
      <c r="N18" s="1"/>
      <c r="O18" s="1"/>
      <c r="P18" s="1"/>
      <c r="Q18" s="1"/>
      <c r="R18" s="1"/>
      <c r="S18" s="1"/>
    </row>
    <row r="19" spans="1:19" ht="21.75" customHeight="1">
      <c r="A19" s="1"/>
      <c r="B19" s="9" t="s">
        <v>160</v>
      </c>
      <c r="C19" s="28">
        <v>19.6</v>
      </c>
      <c r="D19" s="28">
        <v>21.1</v>
      </c>
      <c r="E19" s="28">
        <f t="shared" si="0"/>
        <v>-1.5</v>
      </c>
      <c r="F19" s="28">
        <v>16.5</v>
      </c>
      <c r="G19" s="28">
        <v>19.8</v>
      </c>
      <c r="H19" s="28">
        <v>-3.3</v>
      </c>
      <c r="I19" s="1"/>
      <c r="J19" s="1"/>
      <c r="K19" s="1"/>
      <c r="L19" s="1"/>
      <c r="M19" s="1"/>
      <c r="N19" s="1"/>
      <c r="O19" s="1"/>
      <c r="P19" s="1"/>
      <c r="Q19" s="1"/>
      <c r="R19" s="1"/>
      <c r="S19" s="1"/>
    </row>
    <row r="20" spans="1:19" ht="21.75" customHeight="1">
      <c r="A20" s="1"/>
      <c r="B20" s="9" t="s">
        <v>161</v>
      </c>
      <c r="C20" s="28">
        <v>9.7</v>
      </c>
      <c r="D20" s="28">
        <v>8.3</v>
      </c>
      <c r="E20" s="28">
        <f t="shared" si="0"/>
        <v>1.3999999999999986</v>
      </c>
      <c r="F20" s="28">
        <v>32.6</v>
      </c>
      <c r="G20" s="28">
        <v>36.4</v>
      </c>
      <c r="H20" s="28">
        <v>-3.8</v>
      </c>
      <c r="I20" s="1"/>
      <c r="J20" s="1"/>
      <c r="K20" s="1"/>
      <c r="L20" s="1"/>
      <c r="M20" s="1"/>
      <c r="N20" s="1"/>
      <c r="O20" s="1"/>
      <c r="P20" s="1"/>
      <c r="Q20" s="1"/>
      <c r="R20" s="1"/>
      <c r="S20" s="1"/>
    </row>
    <row r="21" spans="1:19" ht="21.75" customHeight="1">
      <c r="A21" s="1"/>
      <c r="B21" s="9" t="s">
        <v>162</v>
      </c>
      <c r="C21" s="28">
        <v>53.4</v>
      </c>
      <c r="D21" s="28">
        <v>56.4</v>
      </c>
      <c r="E21" s="28">
        <f t="shared" si="0"/>
        <v>-3</v>
      </c>
      <c r="F21" s="28">
        <v>54</v>
      </c>
      <c r="G21" s="28">
        <v>62.1</v>
      </c>
      <c r="H21" s="28">
        <v>-8.1</v>
      </c>
      <c r="I21" s="1"/>
      <c r="J21" s="1"/>
      <c r="K21" s="1"/>
      <c r="L21" s="1"/>
      <c r="M21" s="1"/>
      <c r="N21" s="1"/>
      <c r="O21" s="1"/>
      <c r="P21" s="1"/>
      <c r="Q21" s="1"/>
      <c r="R21" s="1"/>
      <c r="S21" s="1"/>
    </row>
    <row r="22" spans="1:19" ht="21.75" customHeight="1">
      <c r="A22" s="1"/>
      <c r="B22" s="9" t="s">
        <v>163</v>
      </c>
      <c r="C22" s="28">
        <v>26.7</v>
      </c>
      <c r="D22" s="28">
        <v>29.3</v>
      </c>
      <c r="E22" s="28">
        <f t="shared" si="0"/>
        <v>-2.6000000000000014</v>
      </c>
      <c r="F22" s="28">
        <v>32.6</v>
      </c>
      <c r="G22" s="28">
        <v>27.4</v>
      </c>
      <c r="H22" s="28">
        <v>5.2</v>
      </c>
      <c r="I22" s="1"/>
      <c r="J22" s="1"/>
      <c r="K22" s="1"/>
      <c r="L22" s="1"/>
      <c r="M22" s="1"/>
      <c r="N22" s="1"/>
      <c r="O22" s="1"/>
      <c r="P22" s="1"/>
      <c r="Q22" s="1"/>
      <c r="R22" s="1"/>
      <c r="S22" s="1"/>
    </row>
    <row r="23" spans="1:19" ht="21.75" customHeight="1">
      <c r="A23" s="1"/>
      <c r="B23" s="9" t="s">
        <v>164</v>
      </c>
      <c r="C23" s="28">
        <v>16.5</v>
      </c>
      <c r="D23" s="28">
        <v>9.8</v>
      </c>
      <c r="E23" s="28">
        <f t="shared" si="0"/>
        <v>6.699999999999999</v>
      </c>
      <c r="F23" s="28">
        <v>107.2</v>
      </c>
      <c r="G23" s="28">
        <v>95.1</v>
      </c>
      <c r="H23" s="28">
        <v>12.1</v>
      </c>
      <c r="I23" s="1"/>
      <c r="J23" s="1"/>
      <c r="K23" s="1"/>
      <c r="L23" s="1"/>
      <c r="M23" s="1"/>
      <c r="N23" s="1"/>
      <c r="O23" s="1"/>
      <c r="P23" s="1"/>
      <c r="Q23" s="1"/>
      <c r="R23" s="1"/>
      <c r="S23" s="1"/>
    </row>
    <row r="24" spans="1:19" ht="21.75" customHeight="1">
      <c r="A24" s="1"/>
      <c r="B24" s="9" t="s">
        <v>165</v>
      </c>
      <c r="C24" s="28">
        <v>10.5</v>
      </c>
      <c r="D24" s="28">
        <v>7.9</v>
      </c>
      <c r="E24" s="28">
        <f t="shared" si="0"/>
        <v>2.5999999999999996</v>
      </c>
      <c r="F24" s="28">
        <v>51.8</v>
      </c>
      <c r="G24" s="28">
        <v>39.2</v>
      </c>
      <c r="H24" s="28">
        <v>12.6</v>
      </c>
      <c r="I24" s="1"/>
      <c r="J24" s="1"/>
      <c r="K24" s="1"/>
      <c r="L24" s="1"/>
      <c r="M24" s="1"/>
      <c r="N24" s="1"/>
      <c r="O24" s="1"/>
      <c r="P24" s="1"/>
      <c r="Q24" s="1"/>
      <c r="R24" s="1"/>
      <c r="S24" s="1"/>
    </row>
    <row r="25" spans="1:19" ht="21.75" customHeight="1">
      <c r="A25" s="1"/>
      <c r="B25" s="9" t="s">
        <v>166</v>
      </c>
      <c r="C25" s="28">
        <v>60.5</v>
      </c>
      <c r="D25" s="28" t="s">
        <v>16</v>
      </c>
      <c r="E25" s="28" t="s">
        <v>16</v>
      </c>
      <c r="F25" s="28">
        <v>88.7</v>
      </c>
      <c r="G25" s="28" t="s">
        <v>16</v>
      </c>
      <c r="H25" s="28" t="s">
        <v>16</v>
      </c>
      <c r="I25" s="1"/>
      <c r="J25" s="1"/>
      <c r="K25" s="1"/>
      <c r="L25" s="1"/>
      <c r="M25" s="1"/>
      <c r="N25" s="1"/>
      <c r="O25" s="1"/>
      <c r="P25" s="1"/>
      <c r="Q25" s="1"/>
      <c r="R25" s="1"/>
      <c r="S25" s="1"/>
    </row>
    <row r="26" spans="1:19" ht="21.75" customHeight="1">
      <c r="A26" s="1"/>
      <c r="B26" s="9" t="s">
        <v>167</v>
      </c>
      <c r="C26" s="28">
        <v>20.2</v>
      </c>
      <c r="D26" s="28">
        <v>20</v>
      </c>
      <c r="E26" s="28">
        <f>C26-D26</f>
        <v>0.1999999999999993</v>
      </c>
      <c r="F26" s="28">
        <v>29.6</v>
      </c>
      <c r="G26" s="28">
        <v>29.3</v>
      </c>
      <c r="H26" s="28">
        <v>0.3</v>
      </c>
      <c r="I26" s="1"/>
      <c r="J26" s="1"/>
      <c r="K26" s="1"/>
      <c r="L26" s="1"/>
      <c r="M26" s="1"/>
      <c r="N26" s="1"/>
      <c r="O26" s="1"/>
      <c r="P26" s="1"/>
      <c r="Q26" s="1"/>
      <c r="R26" s="1"/>
      <c r="S26" s="1"/>
    </row>
    <row r="27" spans="1:19" ht="21.75" customHeight="1">
      <c r="A27" s="1"/>
      <c r="B27" s="1"/>
      <c r="C27" s="23"/>
      <c r="D27" s="23"/>
      <c r="E27" s="23"/>
      <c r="F27" s="23"/>
      <c r="G27" s="23"/>
      <c r="H27" s="23"/>
      <c r="I27" s="1"/>
      <c r="J27" s="1"/>
      <c r="K27" s="1"/>
      <c r="L27" s="1"/>
      <c r="M27" s="1"/>
      <c r="N27" s="1"/>
      <c r="O27" s="1"/>
      <c r="P27" s="1"/>
      <c r="Q27" s="1"/>
      <c r="R27" s="1"/>
      <c r="S27" s="1"/>
    </row>
    <row r="28" spans="1:19" ht="21.75" customHeight="1">
      <c r="A28" s="1"/>
      <c r="B28" s="1"/>
      <c r="C28" s="23"/>
      <c r="D28" s="23"/>
      <c r="E28" s="23"/>
      <c r="F28" s="23"/>
      <c r="G28" s="23"/>
      <c r="H28" s="23"/>
      <c r="I28" s="1"/>
      <c r="J28" s="1"/>
      <c r="K28" s="1"/>
      <c r="L28" s="1"/>
      <c r="M28" s="1"/>
      <c r="N28" s="1"/>
      <c r="O28" s="1"/>
      <c r="P28" s="1"/>
      <c r="Q28" s="1"/>
      <c r="R28" s="1"/>
      <c r="S28" s="1"/>
    </row>
    <row r="29" spans="1:19" ht="21.75" customHeight="1">
      <c r="A29" s="1"/>
      <c r="B29" s="1"/>
      <c r="C29" s="23"/>
      <c r="D29" s="23"/>
      <c r="E29" s="23"/>
      <c r="F29" s="23"/>
      <c r="G29" s="23"/>
      <c r="H29" s="23"/>
      <c r="I29" s="1"/>
      <c r="J29" s="1"/>
      <c r="K29" s="1"/>
      <c r="L29" s="1"/>
      <c r="M29" s="1"/>
      <c r="N29" s="1"/>
      <c r="O29" s="1"/>
      <c r="P29" s="1"/>
      <c r="Q29" s="1"/>
      <c r="R29" s="1"/>
      <c r="S29" s="1"/>
    </row>
    <row r="30" spans="1:19" ht="21.75" customHeight="1">
      <c r="A30" s="1"/>
      <c r="B30" s="1"/>
      <c r="C30" s="23"/>
      <c r="D30" s="23"/>
      <c r="E30" s="23"/>
      <c r="F30" s="23"/>
      <c r="G30" s="23"/>
      <c r="H30" s="23"/>
      <c r="I30" s="1"/>
      <c r="J30" s="1"/>
      <c r="K30" s="1"/>
      <c r="L30" s="1"/>
      <c r="M30" s="1"/>
      <c r="N30" s="1"/>
      <c r="O30" s="1"/>
      <c r="P30" s="1"/>
      <c r="Q30" s="1"/>
      <c r="R30" s="1"/>
      <c r="S30" s="1"/>
    </row>
    <row r="31" spans="1:19" ht="21.75" customHeight="1">
      <c r="A31" s="1"/>
      <c r="B31" s="1"/>
      <c r="C31" s="23"/>
      <c r="D31" s="23"/>
      <c r="E31" s="23"/>
      <c r="F31" s="23"/>
      <c r="G31" s="23"/>
      <c r="H31" s="23"/>
      <c r="I31" s="1"/>
      <c r="J31" s="1"/>
      <c r="K31" s="1"/>
      <c r="L31" s="1"/>
      <c r="M31" s="1"/>
      <c r="N31" s="1"/>
      <c r="O31" s="1"/>
      <c r="P31" s="1"/>
      <c r="Q31" s="1"/>
      <c r="R31" s="1"/>
      <c r="S31" s="1"/>
    </row>
    <row r="32" spans="1:19" ht="21.75" customHeight="1">
      <c r="A32" s="1"/>
      <c r="B32" s="1"/>
      <c r="C32" s="23"/>
      <c r="D32" s="23"/>
      <c r="E32" s="23"/>
      <c r="F32" s="23"/>
      <c r="G32" s="23"/>
      <c r="H32" s="23"/>
      <c r="I32" s="1"/>
      <c r="J32" s="1"/>
      <c r="K32" s="1"/>
      <c r="L32" s="1"/>
      <c r="M32" s="1"/>
      <c r="N32" s="1"/>
      <c r="O32" s="1"/>
      <c r="P32" s="1"/>
      <c r="Q32" s="1"/>
      <c r="R32" s="1"/>
      <c r="S32" s="1"/>
    </row>
    <row r="33" spans="1:19" ht="21.75" customHeight="1">
      <c r="A33" s="1"/>
      <c r="B33" s="1"/>
      <c r="C33" s="23"/>
      <c r="D33" s="23"/>
      <c r="E33" s="23"/>
      <c r="F33" s="23"/>
      <c r="G33" s="23"/>
      <c r="H33" s="23"/>
      <c r="I33" s="1"/>
      <c r="J33" s="1"/>
      <c r="K33" s="1"/>
      <c r="L33" s="1"/>
      <c r="M33" s="1"/>
      <c r="N33" s="1"/>
      <c r="O33" s="1"/>
      <c r="P33" s="1"/>
      <c r="Q33" s="1"/>
      <c r="R33" s="1"/>
      <c r="S33" s="1"/>
    </row>
    <row r="34" spans="1:19" ht="21.75" customHeight="1">
      <c r="A34" s="1"/>
      <c r="B34" s="1"/>
      <c r="C34" s="23"/>
      <c r="D34" s="23"/>
      <c r="E34" s="23"/>
      <c r="F34" s="23"/>
      <c r="G34" s="23"/>
      <c r="H34" s="23"/>
      <c r="I34" s="1"/>
      <c r="J34" s="1"/>
      <c r="K34" s="1"/>
      <c r="L34" s="1"/>
      <c r="M34" s="1"/>
      <c r="N34" s="1"/>
      <c r="O34" s="1"/>
      <c r="P34" s="1"/>
      <c r="Q34" s="1"/>
      <c r="R34" s="1"/>
      <c r="S34" s="1"/>
    </row>
    <row r="35" spans="1:19" ht="21.75" customHeight="1">
      <c r="A35" s="1"/>
      <c r="B35" s="1"/>
      <c r="C35" s="23"/>
      <c r="D35" s="23"/>
      <c r="E35" s="23"/>
      <c r="F35" s="23"/>
      <c r="G35" s="23"/>
      <c r="H35" s="23"/>
      <c r="I35" s="1"/>
      <c r="J35" s="1"/>
      <c r="K35" s="1"/>
      <c r="L35" s="1"/>
      <c r="M35" s="1"/>
      <c r="N35" s="1"/>
      <c r="O35" s="1"/>
      <c r="P35" s="1"/>
      <c r="Q35" s="1"/>
      <c r="R35" s="1"/>
      <c r="S35" s="1"/>
    </row>
    <row r="36" spans="1:19" ht="21.75" customHeight="1">
      <c r="A36" s="1"/>
      <c r="B36" s="1"/>
      <c r="C36" s="23"/>
      <c r="D36" s="23"/>
      <c r="E36" s="23"/>
      <c r="F36" s="23"/>
      <c r="G36" s="23"/>
      <c r="H36" s="23"/>
      <c r="I36" s="1"/>
      <c r="J36" s="1"/>
      <c r="K36" s="1"/>
      <c r="L36" s="1"/>
      <c r="M36" s="1"/>
      <c r="N36" s="1"/>
      <c r="O36" s="1"/>
      <c r="P36" s="1"/>
      <c r="Q36" s="1"/>
      <c r="R36" s="1"/>
      <c r="S36" s="1"/>
    </row>
    <row r="37" spans="1:19" ht="21.75" customHeight="1">
      <c r="A37" s="1"/>
      <c r="B37" s="1"/>
      <c r="C37" s="23"/>
      <c r="D37" s="23"/>
      <c r="E37" s="23"/>
      <c r="F37" s="23"/>
      <c r="G37" s="23"/>
      <c r="H37" s="23"/>
      <c r="I37" s="1"/>
      <c r="J37" s="1"/>
      <c r="K37" s="1"/>
      <c r="L37" s="1"/>
      <c r="M37" s="1"/>
      <c r="N37" s="1"/>
      <c r="O37" s="1"/>
      <c r="P37" s="1"/>
      <c r="Q37" s="1"/>
      <c r="R37" s="1"/>
      <c r="S37" s="1"/>
    </row>
    <row r="38" spans="1:19" ht="21.75" customHeight="1">
      <c r="A38" s="1"/>
      <c r="B38" s="1"/>
      <c r="C38" s="23"/>
      <c r="D38" s="23"/>
      <c r="E38" s="23"/>
      <c r="F38" s="23"/>
      <c r="G38" s="23"/>
      <c r="H38" s="23"/>
      <c r="I38" s="1"/>
      <c r="J38" s="1"/>
      <c r="K38" s="1"/>
      <c r="L38" s="1"/>
      <c r="M38" s="1"/>
      <c r="N38" s="1"/>
      <c r="O38" s="1"/>
      <c r="P38" s="1"/>
      <c r="Q38" s="1"/>
      <c r="R38" s="1"/>
      <c r="S38" s="1"/>
    </row>
    <row r="39" spans="1:19" ht="21.75" customHeight="1">
      <c r="A39" s="1"/>
      <c r="B39" s="1"/>
      <c r="C39" s="23"/>
      <c r="D39" s="23"/>
      <c r="E39" s="23"/>
      <c r="F39" s="23"/>
      <c r="G39" s="23"/>
      <c r="H39" s="23"/>
      <c r="I39" s="1"/>
      <c r="J39" s="1"/>
      <c r="K39" s="1"/>
      <c r="L39" s="1"/>
      <c r="M39" s="1"/>
      <c r="N39" s="1"/>
      <c r="O39" s="1"/>
      <c r="P39" s="1"/>
      <c r="Q39" s="1"/>
      <c r="R39" s="1"/>
      <c r="S39" s="1"/>
    </row>
    <row r="40" spans="1:19" ht="21.75" customHeight="1">
      <c r="A40" s="1"/>
      <c r="B40" s="1"/>
      <c r="C40" s="23"/>
      <c r="D40" s="23"/>
      <c r="E40" s="23"/>
      <c r="F40" s="23"/>
      <c r="G40" s="23"/>
      <c r="H40" s="23"/>
      <c r="I40" s="1"/>
      <c r="J40" s="1"/>
      <c r="K40" s="1"/>
      <c r="L40" s="1"/>
      <c r="M40" s="1"/>
      <c r="N40" s="1"/>
      <c r="O40" s="1"/>
      <c r="P40" s="1"/>
      <c r="Q40" s="1"/>
      <c r="R40" s="1"/>
      <c r="S40" s="1"/>
    </row>
    <row r="41" spans="1:19" ht="21.75" customHeight="1">
      <c r="A41" s="1"/>
      <c r="B41" s="1"/>
      <c r="C41" s="23"/>
      <c r="D41" s="23"/>
      <c r="E41" s="23"/>
      <c r="F41" s="23"/>
      <c r="G41" s="23"/>
      <c r="H41" s="23"/>
      <c r="I41" s="1"/>
      <c r="J41" s="1"/>
      <c r="K41" s="1"/>
      <c r="L41" s="1"/>
      <c r="M41" s="1"/>
      <c r="N41" s="1"/>
      <c r="O41" s="1"/>
      <c r="P41" s="1"/>
      <c r="Q41" s="1"/>
      <c r="R41" s="1"/>
      <c r="S41" s="1"/>
    </row>
    <row r="42" spans="1:19" ht="21.75" customHeight="1">
      <c r="A42" s="1"/>
      <c r="B42" s="1"/>
      <c r="C42" s="23"/>
      <c r="D42" s="23"/>
      <c r="E42" s="23"/>
      <c r="F42" s="23"/>
      <c r="G42" s="23"/>
      <c r="H42" s="23"/>
      <c r="I42" s="1"/>
      <c r="J42" s="1"/>
      <c r="K42" s="1"/>
      <c r="L42" s="1"/>
      <c r="M42" s="1"/>
      <c r="N42" s="1"/>
      <c r="O42" s="1"/>
      <c r="P42" s="1"/>
      <c r="Q42" s="1"/>
      <c r="R42" s="1"/>
      <c r="S42" s="1"/>
    </row>
    <row r="43" spans="1:19" ht="21.75" customHeight="1">
      <c r="A43" s="1"/>
      <c r="B43" s="1"/>
      <c r="C43" s="23"/>
      <c r="D43" s="23"/>
      <c r="E43" s="23"/>
      <c r="F43" s="23"/>
      <c r="G43" s="23"/>
      <c r="H43" s="23"/>
      <c r="I43" s="1"/>
      <c r="J43" s="1"/>
      <c r="K43" s="1"/>
      <c r="L43" s="1"/>
      <c r="M43" s="1"/>
      <c r="N43" s="1"/>
      <c r="O43" s="1"/>
      <c r="P43" s="1"/>
      <c r="Q43" s="1"/>
      <c r="R43" s="1"/>
      <c r="S43" s="1"/>
    </row>
    <row r="44" spans="1:19" ht="21.75" customHeight="1">
      <c r="A44" s="1"/>
      <c r="B44" s="1"/>
      <c r="C44" s="23"/>
      <c r="D44" s="23"/>
      <c r="E44" s="23"/>
      <c r="F44" s="23"/>
      <c r="G44" s="23"/>
      <c r="H44" s="23"/>
      <c r="I44" s="1"/>
      <c r="J44" s="1"/>
      <c r="K44" s="1"/>
      <c r="L44" s="1"/>
      <c r="M44" s="1"/>
      <c r="N44" s="1"/>
      <c r="O44" s="1"/>
      <c r="P44" s="1"/>
      <c r="Q44" s="1"/>
      <c r="R44" s="1"/>
      <c r="S44" s="1"/>
    </row>
  </sheetData>
  <sheetProtection/>
  <mergeCells count="3">
    <mergeCell ref="C3:E3"/>
    <mergeCell ref="F3:H3"/>
    <mergeCell ref="B3:B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8.xml><?xml version="1.0" encoding="utf-8"?>
<worksheet xmlns="http://schemas.openxmlformats.org/spreadsheetml/2006/main" xmlns:r="http://schemas.openxmlformats.org/officeDocument/2006/relationships">
  <dimension ref="A1:S48"/>
  <sheetViews>
    <sheetView zoomScalePageLayoutView="0" workbookViewId="0" topLeftCell="A1">
      <selection activeCell="B2" sqref="B2"/>
    </sheetView>
  </sheetViews>
  <sheetFormatPr defaultColWidth="9.00390625" defaultRowHeight="16.5"/>
  <cols>
    <col min="1" max="1" width="23.625" style="0" customWidth="1"/>
    <col min="2" max="2" width="19.625" style="0" customWidth="1"/>
    <col min="3" max="4" width="8.625" style="29" customWidth="1"/>
    <col min="5" max="5" width="6.625" style="29" customWidth="1"/>
    <col min="6" max="7" width="8.625" style="29" customWidth="1"/>
    <col min="8" max="8" width="6.625" style="29" customWidth="1"/>
    <col min="9" max="10" width="8.625" style="29" customWidth="1"/>
    <col min="11" max="11" width="6.625" style="29" customWidth="1"/>
    <col min="12" max="12" width="2.625" style="0" customWidth="1"/>
    <col min="13" max="19" width="8.625" style="0" customWidth="1"/>
  </cols>
  <sheetData>
    <row r="1" spans="1:19" ht="60" customHeight="1">
      <c r="A1" s="59"/>
      <c r="B1" s="59"/>
      <c r="C1" s="60"/>
      <c r="D1" s="60"/>
      <c r="E1" s="60"/>
      <c r="F1" s="60"/>
      <c r="G1" s="60"/>
      <c r="H1" s="60"/>
      <c r="I1" s="60"/>
      <c r="J1" s="60"/>
      <c r="K1" s="60"/>
      <c r="L1" s="59"/>
      <c r="M1" s="59"/>
      <c r="N1" s="59"/>
      <c r="O1" s="59"/>
      <c r="P1" s="59"/>
      <c r="Q1" s="59"/>
      <c r="R1" s="59"/>
      <c r="S1" s="59"/>
    </row>
    <row r="2" spans="1:19" ht="18" customHeight="1">
      <c r="A2" s="59"/>
      <c r="B2" s="13" t="s">
        <v>410</v>
      </c>
      <c r="C2" s="60"/>
      <c r="D2" s="60"/>
      <c r="E2" s="60"/>
      <c r="F2" s="60"/>
      <c r="G2" s="60"/>
      <c r="H2" s="60"/>
      <c r="I2" s="60"/>
      <c r="J2" s="60"/>
      <c r="K2" s="60"/>
      <c r="L2" s="59"/>
      <c r="M2" s="59"/>
      <c r="N2" s="59"/>
      <c r="O2" s="59"/>
      <c r="P2" s="59"/>
      <c r="Q2" s="59"/>
      <c r="R2" s="59"/>
      <c r="S2" s="59"/>
    </row>
    <row r="3" spans="1:19" ht="18" customHeight="1">
      <c r="A3" s="59"/>
      <c r="B3" s="13" t="s">
        <v>411</v>
      </c>
      <c r="C3" s="60"/>
      <c r="D3" s="60"/>
      <c r="E3" s="60"/>
      <c r="F3" s="60"/>
      <c r="G3" s="60"/>
      <c r="H3" s="60"/>
      <c r="I3" s="60"/>
      <c r="J3" s="60"/>
      <c r="K3" s="60"/>
      <c r="L3" s="59"/>
      <c r="M3" s="59"/>
      <c r="N3" s="59"/>
      <c r="O3" s="59"/>
      <c r="P3" s="59"/>
      <c r="Q3" s="59"/>
      <c r="R3" s="59"/>
      <c r="S3" s="59"/>
    </row>
    <row r="4" spans="1:19" ht="18" customHeight="1">
      <c r="A4" s="59"/>
      <c r="B4" s="13" t="s">
        <v>429</v>
      </c>
      <c r="C4" s="60"/>
      <c r="D4" s="60"/>
      <c r="E4" s="60"/>
      <c r="F4" s="60"/>
      <c r="G4" s="60"/>
      <c r="H4" s="60"/>
      <c r="I4" s="60"/>
      <c r="J4" s="60"/>
      <c r="K4" s="60"/>
      <c r="L4" s="59"/>
      <c r="M4" s="59"/>
      <c r="N4" s="59"/>
      <c r="O4" s="59"/>
      <c r="P4" s="59"/>
      <c r="Q4" s="59"/>
      <c r="R4" s="59"/>
      <c r="S4" s="59"/>
    </row>
    <row r="5" spans="1:19" ht="18" customHeight="1">
      <c r="A5" s="59"/>
      <c r="B5" s="13" t="s">
        <v>430</v>
      </c>
      <c r="C5" s="60"/>
      <c r="D5" s="60"/>
      <c r="E5" s="60"/>
      <c r="F5" s="60"/>
      <c r="G5" s="60"/>
      <c r="H5" s="60"/>
      <c r="I5" s="60"/>
      <c r="J5" s="60"/>
      <c r="K5" s="60"/>
      <c r="L5" s="59"/>
      <c r="M5" s="59"/>
      <c r="N5" s="59"/>
      <c r="O5" s="59"/>
      <c r="P5" s="59"/>
      <c r="Q5" s="59"/>
      <c r="R5" s="59"/>
      <c r="S5" s="59"/>
    </row>
    <row r="6" spans="1:19" ht="18" customHeight="1">
      <c r="A6" s="59"/>
      <c r="B6" s="13" t="s">
        <v>431</v>
      </c>
      <c r="C6" s="60"/>
      <c r="D6" s="60"/>
      <c r="E6" s="60"/>
      <c r="F6" s="60"/>
      <c r="G6" s="60"/>
      <c r="H6" s="60"/>
      <c r="I6" s="60"/>
      <c r="J6" s="60"/>
      <c r="K6" s="60"/>
      <c r="L6" s="59"/>
      <c r="M6" s="59"/>
      <c r="N6" s="59"/>
      <c r="O6" s="59"/>
      <c r="P6" s="59"/>
      <c r="Q6" s="59"/>
      <c r="R6" s="59"/>
      <c r="S6" s="59"/>
    </row>
    <row r="7" spans="1:19" ht="18" customHeight="1">
      <c r="A7" s="59"/>
      <c r="B7" s="13" t="s">
        <v>432</v>
      </c>
      <c r="C7" s="60"/>
      <c r="D7" s="60"/>
      <c r="E7" s="60"/>
      <c r="F7" s="60"/>
      <c r="G7" s="60"/>
      <c r="H7" s="60"/>
      <c r="I7" s="60"/>
      <c r="J7" s="60"/>
      <c r="K7" s="60"/>
      <c r="L7" s="59"/>
      <c r="M7" s="59"/>
      <c r="N7" s="59"/>
      <c r="O7" s="59"/>
      <c r="P7" s="59"/>
      <c r="Q7" s="59"/>
      <c r="R7" s="59"/>
      <c r="S7" s="59"/>
    </row>
    <row r="8" spans="1:19" ht="18" customHeight="1">
      <c r="A8" s="59"/>
      <c r="B8" s="13" t="s">
        <v>433</v>
      </c>
      <c r="C8" s="60"/>
      <c r="D8" s="60"/>
      <c r="E8" s="60"/>
      <c r="F8" s="60"/>
      <c r="G8" s="60"/>
      <c r="H8" s="60"/>
      <c r="I8" s="60"/>
      <c r="J8" s="60"/>
      <c r="K8" s="60"/>
      <c r="L8" s="59"/>
      <c r="M8" s="59"/>
      <c r="N8" s="59"/>
      <c r="O8" s="59"/>
      <c r="P8" s="59"/>
      <c r="Q8" s="59"/>
      <c r="R8" s="59"/>
      <c r="S8" s="59"/>
    </row>
    <row r="9" spans="1:19" ht="36" customHeight="1">
      <c r="A9" s="59"/>
      <c r="B9" s="2" t="s">
        <v>412</v>
      </c>
      <c r="C9" s="60"/>
      <c r="D9" s="60"/>
      <c r="E9" s="60"/>
      <c r="F9" s="60"/>
      <c r="G9" s="60"/>
      <c r="H9" s="60"/>
      <c r="I9" s="60"/>
      <c r="J9" s="60"/>
      <c r="K9" s="60"/>
      <c r="L9" s="59"/>
      <c r="M9" s="59"/>
      <c r="N9" s="59"/>
      <c r="O9" s="59"/>
      <c r="P9" s="59"/>
      <c r="Q9" s="59"/>
      <c r="R9" s="59"/>
      <c r="S9" s="59"/>
    </row>
    <row r="10" spans="1:19" ht="18" customHeight="1">
      <c r="A10" s="59"/>
      <c r="B10" s="70" t="s">
        <v>190</v>
      </c>
      <c r="C10" s="69" t="s">
        <v>413</v>
      </c>
      <c r="D10" s="69"/>
      <c r="E10" s="69"/>
      <c r="F10" s="69" t="s">
        <v>434</v>
      </c>
      <c r="G10" s="69"/>
      <c r="H10" s="69"/>
      <c r="I10" s="69" t="s">
        <v>435</v>
      </c>
      <c r="J10" s="69"/>
      <c r="K10" s="69"/>
      <c r="L10" s="59"/>
      <c r="M10" s="59"/>
      <c r="N10" s="59"/>
      <c r="O10" s="59"/>
      <c r="P10" s="59"/>
      <c r="Q10" s="59"/>
      <c r="R10" s="59"/>
      <c r="S10" s="59"/>
    </row>
    <row r="11" spans="1:19" ht="18" customHeight="1">
      <c r="A11" s="59"/>
      <c r="B11" s="70"/>
      <c r="C11" s="61" t="s">
        <v>3</v>
      </c>
      <c r="D11" s="61" t="s">
        <v>4</v>
      </c>
      <c r="E11" s="61" t="s">
        <v>407</v>
      </c>
      <c r="F11" s="61" t="s">
        <v>3</v>
      </c>
      <c r="G11" s="61" t="s">
        <v>4</v>
      </c>
      <c r="H11" s="61" t="s">
        <v>407</v>
      </c>
      <c r="I11" s="61" t="s">
        <v>3</v>
      </c>
      <c r="J11" s="61" t="s">
        <v>4</v>
      </c>
      <c r="K11" s="61" t="s">
        <v>407</v>
      </c>
      <c r="L11" s="59"/>
      <c r="M11" s="59"/>
      <c r="N11" s="59"/>
      <c r="O11" s="59"/>
      <c r="P11" s="59"/>
      <c r="Q11" s="59"/>
      <c r="R11" s="59"/>
      <c r="S11" s="59"/>
    </row>
    <row r="12" spans="1:19" ht="18" customHeight="1">
      <c r="A12" s="59"/>
      <c r="B12" s="62" t="s">
        <v>126</v>
      </c>
      <c r="C12" s="63">
        <v>27</v>
      </c>
      <c r="D12" s="63">
        <v>28.8</v>
      </c>
      <c r="E12" s="63">
        <v>-1.8</v>
      </c>
      <c r="F12" s="63">
        <v>4.1</v>
      </c>
      <c r="G12" s="63">
        <v>4.023733333333333</v>
      </c>
      <c r="H12" s="63">
        <f aca="true" t="shared" si="0" ref="H12:H31">F12-G12</f>
        <v>0.07626666666666626</v>
      </c>
      <c r="I12" s="63" t="s">
        <v>16</v>
      </c>
      <c r="J12" s="63" t="s">
        <v>16</v>
      </c>
      <c r="K12" s="63" t="s">
        <v>16</v>
      </c>
      <c r="L12" s="59"/>
      <c r="M12" s="59"/>
      <c r="N12" s="59"/>
      <c r="O12" s="59"/>
      <c r="P12" s="59"/>
      <c r="Q12" s="59"/>
      <c r="R12" s="59"/>
      <c r="S12" s="59"/>
    </row>
    <row r="13" spans="1:19" ht="18" customHeight="1">
      <c r="A13" s="59"/>
      <c r="B13" s="62" t="s">
        <v>127</v>
      </c>
      <c r="C13" s="63">
        <v>10.7</v>
      </c>
      <c r="D13" s="63">
        <v>10.9</v>
      </c>
      <c r="E13" s="63">
        <v>-0.2</v>
      </c>
      <c r="F13" s="63">
        <v>16.4</v>
      </c>
      <c r="G13" s="63">
        <v>16.09683534950493</v>
      </c>
      <c r="H13" s="63">
        <f t="shared" si="0"/>
        <v>0.30316465049507</v>
      </c>
      <c r="I13" s="63">
        <v>13.9</v>
      </c>
      <c r="J13" s="63">
        <v>13.910114636772436</v>
      </c>
      <c r="K13" s="63" t="s">
        <v>16</v>
      </c>
      <c r="L13" s="59"/>
      <c r="M13" s="59"/>
      <c r="N13" s="59"/>
      <c r="O13" s="59"/>
      <c r="P13" s="59"/>
      <c r="Q13" s="59"/>
      <c r="R13" s="59"/>
      <c r="S13" s="59"/>
    </row>
    <row r="14" spans="1:19" ht="18" customHeight="1">
      <c r="A14" s="59"/>
      <c r="B14" s="62" t="s">
        <v>128</v>
      </c>
      <c r="C14" s="63">
        <v>13.5</v>
      </c>
      <c r="D14" s="63">
        <v>13.9</v>
      </c>
      <c r="E14" s="63">
        <v>-0.4</v>
      </c>
      <c r="F14" s="63">
        <v>12.9</v>
      </c>
      <c r="G14" s="63">
        <v>14.558424495158665</v>
      </c>
      <c r="H14" s="63">
        <f t="shared" si="0"/>
        <v>-1.6584244951586644</v>
      </c>
      <c r="I14" s="63">
        <v>10.2</v>
      </c>
      <c r="J14" s="63">
        <v>11.87240200698828</v>
      </c>
      <c r="K14" s="63">
        <f aca="true" t="shared" si="1" ref="K14:K22">I14-J14</f>
        <v>-1.6724020069882801</v>
      </c>
      <c r="L14" s="59"/>
      <c r="M14" s="59"/>
      <c r="N14" s="59"/>
      <c r="O14" s="59"/>
      <c r="P14" s="59"/>
      <c r="Q14" s="59"/>
      <c r="R14" s="59"/>
      <c r="S14" s="59"/>
    </row>
    <row r="15" spans="1:19" ht="18" customHeight="1">
      <c r="A15" s="59"/>
      <c r="B15" s="62" t="s">
        <v>129</v>
      </c>
      <c r="C15" s="63">
        <v>9.3</v>
      </c>
      <c r="D15" s="63">
        <v>9.5</v>
      </c>
      <c r="E15" s="63">
        <v>-0.2</v>
      </c>
      <c r="F15" s="63">
        <v>20.8</v>
      </c>
      <c r="G15" s="63">
        <v>20.046549262256068</v>
      </c>
      <c r="H15" s="63">
        <f t="shared" si="0"/>
        <v>0.7534507377439326</v>
      </c>
      <c r="I15" s="63">
        <v>18.5</v>
      </c>
      <c r="J15" s="63">
        <v>18.043217515468825</v>
      </c>
      <c r="K15" s="63">
        <f t="shared" si="1"/>
        <v>0.45678248453117476</v>
      </c>
      <c r="L15" s="59"/>
      <c r="M15" s="59"/>
      <c r="N15" s="59"/>
      <c r="O15" s="59"/>
      <c r="P15" s="59"/>
      <c r="Q15" s="59"/>
      <c r="R15" s="59"/>
      <c r="S15" s="59"/>
    </row>
    <row r="16" spans="1:19" ht="18" customHeight="1">
      <c r="A16" s="59"/>
      <c r="B16" s="62" t="s">
        <v>130</v>
      </c>
      <c r="C16" s="63">
        <v>11.3</v>
      </c>
      <c r="D16" s="63">
        <v>11.4</v>
      </c>
      <c r="E16" s="63">
        <v>-0.1</v>
      </c>
      <c r="F16" s="63">
        <v>20</v>
      </c>
      <c r="G16" s="63">
        <v>20.704349949797834</v>
      </c>
      <c r="H16" s="63">
        <f t="shared" si="0"/>
        <v>-0.7043499497978338</v>
      </c>
      <c r="I16" s="63">
        <v>17.1</v>
      </c>
      <c r="J16" s="63">
        <v>17.602706394218156</v>
      </c>
      <c r="K16" s="63">
        <f t="shared" si="1"/>
        <v>-0.5027063942181549</v>
      </c>
      <c r="L16" s="59"/>
      <c r="M16" s="59"/>
      <c r="N16" s="59"/>
      <c r="O16" s="59"/>
      <c r="P16" s="59"/>
      <c r="Q16" s="59"/>
      <c r="R16" s="59"/>
      <c r="S16" s="59"/>
    </row>
    <row r="17" spans="1:19" ht="18" customHeight="1">
      <c r="A17" s="59"/>
      <c r="B17" s="62" t="s">
        <v>131</v>
      </c>
      <c r="C17" s="63">
        <v>12.3</v>
      </c>
      <c r="D17" s="63">
        <v>12.6</v>
      </c>
      <c r="E17" s="63">
        <v>-0.3</v>
      </c>
      <c r="F17" s="63">
        <v>19.9</v>
      </c>
      <c r="G17" s="63">
        <v>21.03134064055201</v>
      </c>
      <c r="H17" s="63">
        <f t="shared" si="0"/>
        <v>-1.1313406405520112</v>
      </c>
      <c r="I17" s="63">
        <v>16.8</v>
      </c>
      <c r="J17" s="63">
        <v>17.38664397154459</v>
      </c>
      <c r="K17" s="63">
        <f t="shared" si="1"/>
        <v>-0.5866439715445892</v>
      </c>
      <c r="L17" s="59"/>
      <c r="M17" s="59"/>
      <c r="N17" s="59"/>
      <c r="O17" s="59"/>
      <c r="P17" s="59"/>
      <c r="Q17" s="59"/>
      <c r="R17" s="59"/>
      <c r="S17" s="59"/>
    </row>
    <row r="18" spans="1:19" ht="18" customHeight="1">
      <c r="A18" s="59"/>
      <c r="B18" s="62" t="s">
        <v>132</v>
      </c>
      <c r="C18" s="63">
        <v>10.9</v>
      </c>
      <c r="D18" s="63">
        <v>11.5</v>
      </c>
      <c r="E18" s="63">
        <v>-0.6</v>
      </c>
      <c r="F18" s="63">
        <v>15.7</v>
      </c>
      <c r="G18" s="63">
        <v>15.656255052219743</v>
      </c>
      <c r="H18" s="63">
        <f t="shared" si="0"/>
        <v>0.04374494778025628</v>
      </c>
      <c r="I18" s="63">
        <v>13.1</v>
      </c>
      <c r="J18" s="63">
        <v>13.021413328159861</v>
      </c>
      <c r="K18" s="63">
        <f t="shared" si="1"/>
        <v>0.07858667184013868</v>
      </c>
      <c r="L18" s="59"/>
      <c r="M18" s="59"/>
      <c r="N18" s="59"/>
      <c r="O18" s="59"/>
      <c r="P18" s="59"/>
      <c r="Q18" s="59"/>
      <c r="R18" s="59"/>
      <c r="S18" s="59"/>
    </row>
    <row r="19" spans="1:19" ht="18" customHeight="1">
      <c r="A19" s="59"/>
      <c r="B19" s="62" t="s">
        <v>133</v>
      </c>
      <c r="C19" s="63">
        <v>12.6</v>
      </c>
      <c r="D19" s="63">
        <v>12.9</v>
      </c>
      <c r="E19" s="63">
        <v>-0.3</v>
      </c>
      <c r="F19" s="63">
        <v>15.2</v>
      </c>
      <c r="G19" s="63">
        <v>15.471778158855034</v>
      </c>
      <c r="H19" s="63">
        <f t="shared" si="0"/>
        <v>-0.2717781588550352</v>
      </c>
      <c r="I19" s="63">
        <v>13.3</v>
      </c>
      <c r="J19" s="63">
        <v>13.535268158286128</v>
      </c>
      <c r="K19" s="63">
        <f t="shared" si="1"/>
        <v>-0.2352681582861269</v>
      </c>
      <c r="L19" s="59"/>
      <c r="M19" s="59"/>
      <c r="N19" s="59"/>
      <c r="O19" s="59"/>
      <c r="P19" s="59"/>
      <c r="Q19" s="59"/>
      <c r="R19" s="59"/>
      <c r="S19" s="59"/>
    </row>
    <row r="20" spans="1:19" ht="18" customHeight="1">
      <c r="A20" s="59"/>
      <c r="B20" s="62" t="s">
        <v>134</v>
      </c>
      <c r="C20" s="63">
        <v>11.1</v>
      </c>
      <c r="D20" s="63">
        <v>11.5</v>
      </c>
      <c r="E20" s="63">
        <v>-0.4</v>
      </c>
      <c r="F20" s="63">
        <v>14.2</v>
      </c>
      <c r="G20" s="63">
        <v>14.583072996037794</v>
      </c>
      <c r="H20" s="63">
        <f t="shared" si="0"/>
        <v>-0.38307299603779477</v>
      </c>
      <c r="I20" s="63">
        <v>12.2</v>
      </c>
      <c r="J20" s="63">
        <v>12.532992989942091</v>
      </c>
      <c r="K20" s="63">
        <f t="shared" si="1"/>
        <v>-0.3329929899420918</v>
      </c>
      <c r="L20" s="59"/>
      <c r="M20" s="59"/>
      <c r="N20" s="59"/>
      <c r="O20" s="59"/>
      <c r="P20" s="59"/>
      <c r="Q20" s="59"/>
      <c r="R20" s="59"/>
      <c r="S20" s="59"/>
    </row>
    <row r="21" spans="1:19" ht="18" customHeight="1">
      <c r="A21" s="59"/>
      <c r="B21" s="62" t="s">
        <v>135</v>
      </c>
      <c r="C21" s="63">
        <v>11.1</v>
      </c>
      <c r="D21" s="63">
        <v>11.8</v>
      </c>
      <c r="E21" s="63">
        <v>-0.7</v>
      </c>
      <c r="F21" s="63">
        <v>13</v>
      </c>
      <c r="G21" s="63">
        <v>12.750588594843004</v>
      </c>
      <c r="H21" s="63">
        <f t="shared" si="0"/>
        <v>0.24941140515699622</v>
      </c>
      <c r="I21" s="63">
        <v>9.6</v>
      </c>
      <c r="J21" s="63">
        <v>9.562034500713105</v>
      </c>
      <c r="K21" s="63">
        <f t="shared" si="1"/>
        <v>0.0379654992868943</v>
      </c>
      <c r="L21" s="59"/>
      <c r="M21" s="59"/>
      <c r="N21" s="59"/>
      <c r="O21" s="59"/>
      <c r="P21" s="59"/>
      <c r="Q21" s="59"/>
      <c r="R21" s="59"/>
      <c r="S21" s="59"/>
    </row>
    <row r="22" spans="1:19" ht="18" customHeight="1">
      <c r="A22" s="59"/>
      <c r="B22" s="62" t="s">
        <v>136</v>
      </c>
      <c r="C22" s="63">
        <v>13.5</v>
      </c>
      <c r="D22" s="63">
        <v>12.4</v>
      </c>
      <c r="E22" s="63">
        <v>1.1</v>
      </c>
      <c r="F22" s="63">
        <v>14.3</v>
      </c>
      <c r="G22" s="63">
        <v>16.48391887139005</v>
      </c>
      <c r="H22" s="63">
        <f t="shared" si="0"/>
        <v>-2.1839188713900484</v>
      </c>
      <c r="I22" s="63">
        <v>12.5</v>
      </c>
      <c r="J22" s="63">
        <v>14.842080581499863</v>
      </c>
      <c r="K22" s="63">
        <f t="shared" si="1"/>
        <v>-2.3420805814998626</v>
      </c>
      <c r="L22" s="59"/>
      <c r="M22" s="59"/>
      <c r="N22" s="59"/>
      <c r="O22" s="59"/>
      <c r="P22" s="59"/>
      <c r="Q22" s="59"/>
      <c r="R22" s="59"/>
      <c r="S22" s="59"/>
    </row>
    <row r="23" spans="1:19" ht="18" customHeight="1">
      <c r="A23" s="59"/>
      <c r="B23" s="62" t="s">
        <v>137</v>
      </c>
      <c r="C23" s="63">
        <v>18.1</v>
      </c>
      <c r="D23" s="63">
        <v>19.9</v>
      </c>
      <c r="E23" s="63">
        <v>-1.8</v>
      </c>
      <c r="F23" s="63">
        <v>6.8</v>
      </c>
      <c r="G23" s="63">
        <v>7.319751175970239</v>
      </c>
      <c r="H23" s="63">
        <f t="shared" si="0"/>
        <v>-0.5197511759702396</v>
      </c>
      <c r="I23" s="63">
        <v>5.6</v>
      </c>
      <c r="J23" s="63">
        <v>5.574836798901403</v>
      </c>
      <c r="K23" s="63" t="s">
        <v>16</v>
      </c>
      <c r="L23" s="59"/>
      <c r="M23" s="59"/>
      <c r="N23" s="59"/>
      <c r="O23" s="59"/>
      <c r="P23" s="59"/>
      <c r="Q23" s="59"/>
      <c r="R23" s="59"/>
      <c r="S23" s="59"/>
    </row>
    <row r="24" spans="1:19" ht="18" customHeight="1">
      <c r="A24" s="59"/>
      <c r="B24" s="62" t="s">
        <v>138</v>
      </c>
      <c r="C24" s="63">
        <v>12</v>
      </c>
      <c r="D24" s="63">
        <v>14.3</v>
      </c>
      <c r="E24" s="63">
        <v>-2.3</v>
      </c>
      <c r="F24" s="63">
        <v>8.6</v>
      </c>
      <c r="G24" s="63">
        <v>8.425200336954878</v>
      </c>
      <c r="H24" s="63">
        <f t="shared" si="0"/>
        <v>0.17479966304512118</v>
      </c>
      <c r="I24" s="63">
        <v>7.6</v>
      </c>
      <c r="J24" s="63">
        <v>7.211579583990323</v>
      </c>
      <c r="K24" s="63">
        <f aca="true" t="shared" si="2" ref="K24:K31">I24-J24</f>
        <v>0.3884204160096765</v>
      </c>
      <c r="L24" s="59"/>
      <c r="M24" s="59"/>
      <c r="N24" s="59"/>
      <c r="O24" s="59"/>
      <c r="P24" s="59"/>
      <c r="Q24" s="59"/>
      <c r="R24" s="59"/>
      <c r="S24" s="59"/>
    </row>
    <row r="25" spans="1:19" ht="18" customHeight="1">
      <c r="A25" s="59"/>
      <c r="B25" s="62" t="s">
        <v>139</v>
      </c>
      <c r="C25" s="63">
        <v>13.9</v>
      </c>
      <c r="D25" s="63">
        <v>12.5</v>
      </c>
      <c r="E25" s="63">
        <v>1.4</v>
      </c>
      <c r="F25" s="63">
        <v>14.4</v>
      </c>
      <c r="G25" s="63">
        <v>15.31959995218552</v>
      </c>
      <c r="H25" s="63">
        <f t="shared" si="0"/>
        <v>-0.9195999521855196</v>
      </c>
      <c r="I25" s="63">
        <v>12.8</v>
      </c>
      <c r="J25" s="63">
        <v>13.438578316133402</v>
      </c>
      <c r="K25" s="63">
        <f t="shared" si="2"/>
        <v>-0.6385783161334011</v>
      </c>
      <c r="L25" s="59"/>
      <c r="M25" s="59"/>
      <c r="N25" s="59"/>
      <c r="O25" s="59"/>
      <c r="P25" s="59"/>
      <c r="Q25" s="59"/>
      <c r="R25" s="59"/>
      <c r="S25" s="59"/>
    </row>
    <row r="26" spans="1:19" ht="18" customHeight="1">
      <c r="A26" s="59"/>
      <c r="B26" s="62" t="s">
        <v>140</v>
      </c>
      <c r="C26" s="63">
        <v>12.5</v>
      </c>
      <c r="D26" s="63">
        <v>12.5</v>
      </c>
      <c r="E26" s="63" t="s">
        <v>16</v>
      </c>
      <c r="F26" s="63">
        <v>16.1</v>
      </c>
      <c r="G26" s="63">
        <v>16.573157815100622</v>
      </c>
      <c r="H26" s="63">
        <f t="shared" si="0"/>
        <v>-0.4731578151006204</v>
      </c>
      <c r="I26" s="63">
        <v>13.4</v>
      </c>
      <c r="J26" s="63">
        <v>14.444129217733394</v>
      </c>
      <c r="K26" s="63">
        <f t="shared" si="2"/>
        <v>-1.0441292177333938</v>
      </c>
      <c r="L26" s="59"/>
      <c r="M26" s="59"/>
      <c r="N26" s="59"/>
      <c r="O26" s="59"/>
      <c r="P26" s="59"/>
      <c r="Q26" s="59"/>
      <c r="R26" s="59"/>
      <c r="S26" s="59"/>
    </row>
    <row r="27" spans="1:19" ht="18" customHeight="1">
      <c r="A27" s="59"/>
      <c r="B27" s="62" t="s">
        <v>141</v>
      </c>
      <c r="C27" s="63">
        <v>12.8</v>
      </c>
      <c r="D27" s="63">
        <v>14.5</v>
      </c>
      <c r="E27" s="63">
        <v>-1.7</v>
      </c>
      <c r="F27" s="63">
        <v>12</v>
      </c>
      <c r="G27" s="63">
        <v>11.460711721414468</v>
      </c>
      <c r="H27" s="63">
        <f t="shared" si="0"/>
        <v>0.5392882785855324</v>
      </c>
      <c r="I27" s="63">
        <v>10.7</v>
      </c>
      <c r="J27" s="63">
        <v>10.186344462394544</v>
      </c>
      <c r="K27" s="63">
        <f t="shared" si="2"/>
        <v>0.5136555376054552</v>
      </c>
      <c r="L27" s="59"/>
      <c r="M27" s="59"/>
      <c r="N27" s="59"/>
      <c r="O27" s="59"/>
      <c r="P27" s="59"/>
      <c r="Q27" s="59"/>
      <c r="R27" s="59"/>
      <c r="S27" s="59"/>
    </row>
    <row r="28" spans="1:19" ht="18" customHeight="1">
      <c r="A28" s="59"/>
      <c r="B28" s="62" t="s">
        <v>142</v>
      </c>
      <c r="C28" s="63">
        <v>10.6</v>
      </c>
      <c r="D28" s="63">
        <v>12.8</v>
      </c>
      <c r="E28" s="63">
        <v>-2.2</v>
      </c>
      <c r="F28" s="63">
        <v>14.3</v>
      </c>
      <c r="G28" s="63">
        <v>14.843485286506002</v>
      </c>
      <c r="H28" s="63">
        <f t="shared" si="0"/>
        <v>-0.5434852865060016</v>
      </c>
      <c r="I28" s="63">
        <v>12</v>
      </c>
      <c r="J28" s="63">
        <v>12.720790779291278</v>
      </c>
      <c r="K28" s="63">
        <f t="shared" si="2"/>
        <v>-0.7207907792912778</v>
      </c>
      <c r="L28" s="59"/>
      <c r="M28" s="59"/>
      <c r="N28" s="59"/>
      <c r="O28" s="59"/>
      <c r="P28" s="59"/>
      <c r="Q28" s="59"/>
      <c r="R28" s="59"/>
      <c r="S28" s="59"/>
    </row>
    <row r="29" spans="1:19" ht="18" customHeight="1">
      <c r="A29" s="59"/>
      <c r="B29" s="62" t="s">
        <v>143</v>
      </c>
      <c r="C29" s="63">
        <v>12.3</v>
      </c>
      <c r="D29" s="63">
        <v>13.2</v>
      </c>
      <c r="E29" s="63">
        <v>-0.9</v>
      </c>
      <c r="F29" s="63">
        <v>15.4</v>
      </c>
      <c r="G29" s="63">
        <v>15.399455692001327</v>
      </c>
      <c r="H29" s="63">
        <f t="shared" si="0"/>
        <v>0.0005443079986733323</v>
      </c>
      <c r="I29" s="63">
        <v>13.9</v>
      </c>
      <c r="J29" s="63">
        <v>13.667719880517756</v>
      </c>
      <c r="K29" s="63">
        <f t="shared" si="2"/>
        <v>0.23228011948224392</v>
      </c>
      <c r="L29" s="59"/>
      <c r="M29" s="59"/>
      <c r="N29" s="59"/>
      <c r="O29" s="59"/>
      <c r="P29" s="59"/>
      <c r="Q29" s="59"/>
      <c r="R29" s="59"/>
      <c r="S29" s="59"/>
    </row>
    <row r="30" spans="1:19" ht="18" customHeight="1">
      <c r="A30" s="59"/>
      <c r="B30" s="62" t="s">
        <v>144</v>
      </c>
      <c r="C30" s="63">
        <v>13.6</v>
      </c>
      <c r="D30" s="63">
        <v>14.8</v>
      </c>
      <c r="E30" s="63">
        <v>-1.2</v>
      </c>
      <c r="F30" s="63">
        <v>8.2</v>
      </c>
      <c r="G30" s="63">
        <v>8.985729045589565</v>
      </c>
      <c r="H30" s="63">
        <f t="shared" si="0"/>
        <v>-0.7857290455895658</v>
      </c>
      <c r="I30" s="63">
        <v>7.7</v>
      </c>
      <c r="J30" s="63">
        <v>8.168603900297043</v>
      </c>
      <c r="K30" s="63">
        <f t="shared" si="2"/>
        <v>-0.468603900297043</v>
      </c>
      <c r="L30" s="59"/>
      <c r="M30" s="59"/>
      <c r="N30" s="59"/>
      <c r="O30" s="59"/>
      <c r="P30" s="59"/>
      <c r="Q30" s="59"/>
      <c r="R30" s="59"/>
      <c r="S30" s="59"/>
    </row>
    <row r="31" spans="1:19" ht="18" customHeight="1">
      <c r="A31" s="59"/>
      <c r="B31" s="62" t="s">
        <v>145</v>
      </c>
      <c r="C31" s="63">
        <v>10.9</v>
      </c>
      <c r="D31" s="63">
        <v>13.2</v>
      </c>
      <c r="E31" s="63">
        <v>-2.3</v>
      </c>
      <c r="F31" s="63">
        <v>14.6</v>
      </c>
      <c r="G31" s="63">
        <v>14.942423757653321</v>
      </c>
      <c r="H31" s="63">
        <f t="shared" si="0"/>
        <v>-0.34242375765332156</v>
      </c>
      <c r="I31" s="63">
        <v>12</v>
      </c>
      <c r="J31" s="63">
        <v>12.019458704789052</v>
      </c>
      <c r="K31" s="63">
        <f t="shared" si="2"/>
        <v>-0.019458704789052206</v>
      </c>
      <c r="L31" s="59"/>
      <c r="M31" s="59"/>
      <c r="N31" s="59"/>
      <c r="O31" s="59"/>
      <c r="P31" s="59"/>
      <c r="Q31" s="59"/>
      <c r="R31" s="59"/>
      <c r="S31" s="59"/>
    </row>
    <row r="32" spans="1:19" ht="18" customHeight="1">
      <c r="A32" s="59"/>
      <c r="B32" s="59" t="s">
        <v>414</v>
      </c>
      <c r="C32" s="60"/>
      <c r="D32" s="60"/>
      <c r="E32" s="60"/>
      <c r="F32" s="60"/>
      <c r="G32" s="60"/>
      <c r="H32" s="60"/>
      <c r="I32" s="60"/>
      <c r="J32" s="60"/>
      <c r="K32" s="60"/>
      <c r="L32" s="59"/>
      <c r="M32" s="59"/>
      <c r="N32" s="59"/>
      <c r="O32" s="59"/>
      <c r="P32" s="59"/>
      <c r="Q32" s="59"/>
      <c r="R32" s="59"/>
      <c r="S32" s="59"/>
    </row>
    <row r="33" spans="1:19" ht="18" customHeight="1">
      <c r="A33" s="59"/>
      <c r="B33" s="59" t="s">
        <v>415</v>
      </c>
      <c r="C33" s="60"/>
      <c r="D33" s="60"/>
      <c r="E33" s="60"/>
      <c r="F33" s="60"/>
      <c r="G33" s="60"/>
      <c r="H33" s="60"/>
      <c r="I33" s="60"/>
      <c r="J33" s="60"/>
      <c r="K33" s="60"/>
      <c r="L33" s="59"/>
      <c r="M33" s="59"/>
      <c r="N33" s="59"/>
      <c r="O33" s="59"/>
      <c r="P33" s="59"/>
      <c r="Q33" s="59"/>
      <c r="R33" s="59"/>
      <c r="S33" s="59"/>
    </row>
    <row r="34" spans="1:19" ht="18" customHeight="1">
      <c r="A34" s="59"/>
      <c r="B34" s="59"/>
      <c r="C34" s="60"/>
      <c r="D34" s="60"/>
      <c r="E34" s="60"/>
      <c r="F34" s="60"/>
      <c r="G34" s="60"/>
      <c r="H34" s="60"/>
      <c r="I34" s="60"/>
      <c r="J34" s="60"/>
      <c r="K34" s="60"/>
      <c r="L34" s="59"/>
      <c r="M34" s="59"/>
      <c r="N34" s="59"/>
      <c r="O34" s="59"/>
      <c r="P34" s="59"/>
      <c r="Q34" s="59"/>
      <c r="R34" s="59"/>
      <c r="S34" s="59"/>
    </row>
    <row r="35" spans="1:19" ht="18" customHeight="1">
      <c r="A35" s="59"/>
      <c r="B35" s="59"/>
      <c r="C35" s="60"/>
      <c r="D35" s="60"/>
      <c r="E35" s="60"/>
      <c r="F35" s="60"/>
      <c r="G35" s="60"/>
      <c r="H35" s="60"/>
      <c r="I35" s="60"/>
      <c r="J35" s="60"/>
      <c r="K35" s="60"/>
      <c r="L35" s="59"/>
      <c r="M35" s="59"/>
      <c r="N35" s="59"/>
      <c r="O35" s="59"/>
      <c r="P35" s="59"/>
      <c r="Q35" s="59"/>
      <c r="R35" s="59"/>
      <c r="S35" s="59"/>
    </row>
    <row r="36" spans="1:19" ht="18" customHeight="1">
      <c r="A36" s="59"/>
      <c r="B36" s="59"/>
      <c r="C36" s="60"/>
      <c r="D36" s="60"/>
      <c r="E36" s="60"/>
      <c r="F36" s="60"/>
      <c r="G36" s="60"/>
      <c r="H36" s="60"/>
      <c r="I36" s="60"/>
      <c r="J36" s="60"/>
      <c r="K36" s="60"/>
      <c r="L36" s="59"/>
      <c r="M36" s="59"/>
      <c r="N36" s="59"/>
      <c r="O36" s="59"/>
      <c r="P36" s="59"/>
      <c r="Q36" s="59"/>
      <c r="R36" s="59"/>
      <c r="S36" s="59"/>
    </row>
    <row r="37" spans="1:19" ht="18" customHeight="1">
      <c r="A37" s="59"/>
      <c r="B37" s="59"/>
      <c r="C37" s="60"/>
      <c r="D37" s="60"/>
      <c r="E37" s="60"/>
      <c r="F37" s="60"/>
      <c r="G37" s="60"/>
      <c r="H37" s="60"/>
      <c r="I37" s="60"/>
      <c r="J37" s="60"/>
      <c r="K37" s="60"/>
      <c r="L37" s="59"/>
      <c r="M37" s="59"/>
      <c r="N37" s="59"/>
      <c r="O37" s="59"/>
      <c r="P37" s="59"/>
      <c r="Q37" s="59"/>
      <c r="R37" s="59"/>
      <c r="S37" s="59"/>
    </row>
    <row r="38" spans="1:19" ht="18" customHeight="1">
      <c r="A38" s="59"/>
      <c r="B38" s="59"/>
      <c r="C38" s="60"/>
      <c r="D38" s="60"/>
      <c r="E38" s="60"/>
      <c r="F38" s="60"/>
      <c r="G38" s="60"/>
      <c r="H38" s="60"/>
      <c r="I38" s="60"/>
      <c r="J38" s="60"/>
      <c r="K38" s="60"/>
      <c r="L38" s="59"/>
      <c r="M38" s="59"/>
      <c r="N38" s="59"/>
      <c r="O38" s="59"/>
      <c r="P38" s="59"/>
      <c r="Q38" s="59"/>
      <c r="R38" s="59"/>
      <c r="S38" s="59"/>
    </row>
    <row r="39" spans="1:19" ht="18" customHeight="1">
      <c r="A39" s="59"/>
      <c r="B39" s="59"/>
      <c r="C39" s="60"/>
      <c r="D39" s="60"/>
      <c r="E39" s="60"/>
      <c r="F39" s="60"/>
      <c r="G39" s="60"/>
      <c r="H39" s="60"/>
      <c r="I39" s="60"/>
      <c r="J39" s="60"/>
      <c r="K39" s="60"/>
      <c r="L39" s="59"/>
      <c r="M39" s="59"/>
      <c r="N39" s="59"/>
      <c r="O39" s="59"/>
      <c r="P39" s="59"/>
      <c r="Q39" s="59"/>
      <c r="R39" s="59"/>
      <c r="S39" s="59"/>
    </row>
    <row r="40" spans="1:19" ht="18" customHeight="1">
      <c r="A40" s="59"/>
      <c r="B40" s="59"/>
      <c r="C40" s="60"/>
      <c r="D40" s="60"/>
      <c r="E40" s="60"/>
      <c r="F40" s="60"/>
      <c r="G40" s="60"/>
      <c r="H40" s="60"/>
      <c r="I40" s="60"/>
      <c r="J40" s="60"/>
      <c r="K40" s="60"/>
      <c r="L40" s="59"/>
      <c r="M40" s="59"/>
      <c r="N40" s="59"/>
      <c r="O40" s="59"/>
      <c r="P40" s="59"/>
      <c r="Q40" s="59"/>
      <c r="R40" s="59"/>
      <c r="S40" s="59"/>
    </row>
    <row r="41" spans="1:19" ht="18" customHeight="1">
      <c r="A41" s="59"/>
      <c r="B41" s="59"/>
      <c r="C41" s="60"/>
      <c r="D41" s="60"/>
      <c r="E41" s="60"/>
      <c r="F41" s="60"/>
      <c r="G41" s="60"/>
      <c r="H41" s="60"/>
      <c r="I41" s="60"/>
      <c r="J41" s="60"/>
      <c r="K41" s="60"/>
      <c r="L41" s="59"/>
      <c r="M41" s="59"/>
      <c r="N41" s="59"/>
      <c r="O41" s="59"/>
      <c r="P41" s="59"/>
      <c r="Q41" s="59"/>
      <c r="R41" s="59"/>
      <c r="S41" s="59"/>
    </row>
    <row r="42" spans="1:19" ht="18" customHeight="1">
      <c r="A42" s="59"/>
      <c r="B42" s="59"/>
      <c r="C42" s="60"/>
      <c r="D42" s="60"/>
      <c r="E42" s="60"/>
      <c r="F42" s="60"/>
      <c r="G42" s="60"/>
      <c r="H42" s="60"/>
      <c r="I42" s="60"/>
      <c r="J42" s="60"/>
      <c r="K42" s="60"/>
      <c r="L42" s="59"/>
      <c r="M42" s="59"/>
      <c r="N42" s="59"/>
      <c r="O42" s="59"/>
      <c r="P42" s="59"/>
      <c r="Q42" s="59"/>
      <c r="R42" s="59"/>
      <c r="S42" s="59"/>
    </row>
    <row r="43" spans="1:19" ht="18" customHeight="1">
      <c r="A43" s="59"/>
      <c r="B43" s="59"/>
      <c r="C43" s="60"/>
      <c r="D43" s="60"/>
      <c r="E43" s="60"/>
      <c r="F43" s="60"/>
      <c r="G43" s="60"/>
      <c r="H43" s="60"/>
      <c r="I43" s="60"/>
      <c r="J43" s="60"/>
      <c r="K43" s="60"/>
      <c r="L43" s="59"/>
      <c r="M43" s="59"/>
      <c r="N43" s="59"/>
      <c r="O43" s="59"/>
      <c r="P43" s="59"/>
      <c r="Q43" s="59"/>
      <c r="R43" s="59"/>
      <c r="S43" s="59"/>
    </row>
    <row r="44" spans="1:19" ht="18" customHeight="1">
      <c r="A44" s="59"/>
      <c r="B44" s="59"/>
      <c r="C44" s="60"/>
      <c r="D44" s="60"/>
      <c r="E44" s="60"/>
      <c r="F44" s="60"/>
      <c r="G44" s="60"/>
      <c r="H44" s="60"/>
      <c r="I44" s="60"/>
      <c r="J44" s="60"/>
      <c r="K44" s="60"/>
      <c r="L44" s="59"/>
      <c r="M44" s="59"/>
      <c r="N44" s="59"/>
      <c r="O44" s="59"/>
      <c r="P44" s="59"/>
      <c r="Q44" s="59"/>
      <c r="R44" s="59"/>
      <c r="S44" s="59"/>
    </row>
    <row r="45" spans="1:19" ht="18" customHeight="1">
      <c r="A45" s="59"/>
      <c r="B45" s="59"/>
      <c r="C45" s="60"/>
      <c r="D45" s="60"/>
      <c r="E45" s="60"/>
      <c r="F45" s="60"/>
      <c r="G45" s="60"/>
      <c r="H45" s="60"/>
      <c r="I45" s="60"/>
      <c r="J45" s="60"/>
      <c r="K45" s="60"/>
      <c r="L45" s="59"/>
      <c r="M45" s="59"/>
      <c r="N45" s="59"/>
      <c r="O45" s="59"/>
      <c r="P45" s="59"/>
      <c r="Q45" s="59"/>
      <c r="R45" s="59"/>
      <c r="S45" s="59"/>
    </row>
    <row r="46" spans="1:19" ht="18" customHeight="1">
      <c r="A46" s="59"/>
      <c r="B46" s="59"/>
      <c r="C46" s="60"/>
      <c r="D46" s="60"/>
      <c r="E46" s="60"/>
      <c r="F46" s="60"/>
      <c r="G46" s="60"/>
      <c r="H46" s="60"/>
      <c r="I46" s="60"/>
      <c r="J46" s="60"/>
      <c r="K46" s="60"/>
      <c r="L46" s="59"/>
      <c r="M46" s="59"/>
      <c r="N46" s="59"/>
      <c r="O46" s="59"/>
      <c r="P46" s="59"/>
      <c r="Q46" s="59"/>
      <c r="R46" s="59"/>
      <c r="S46" s="59"/>
    </row>
    <row r="47" spans="1:19" ht="18" customHeight="1">
      <c r="A47" s="59"/>
      <c r="B47" s="59"/>
      <c r="C47" s="60"/>
      <c r="D47" s="60"/>
      <c r="E47" s="60"/>
      <c r="F47" s="60"/>
      <c r="G47" s="60"/>
      <c r="H47" s="60"/>
      <c r="I47" s="60"/>
      <c r="J47" s="60"/>
      <c r="K47" s="60"/>
      <c r="L47" s="59"/>
      <c r="M47" s="59"/>
      <c r="N47" s="59"/>
      <c r="O47" s="59"/>
      <c r="P47" s="59"/>
      <c r="Q47" s="59"/>
      <c r="R47" s="59"/>
      <c r="S47" s="59"/>
    </row>
    <row r="48" spans="1:19" ht="18" customHeight="1">
      <c r="A48" s="59"/>
      <c r="B48" s="59"/>
      <c r="C48" s="60"/>
      <c r="D48" s="60"/>
      <c r="E48" s="60"/>
      <c r="F48" s="60"/>
      <c r="G48" s="60"/>
      <c r="H48" s="60"/>
      <c r="I48" s="60"/>
      <c r="J48" s="60"/>
      <c r="K48" s="60"/>
      <c r="L48" s="59"/>
      <c r="M48" s="59"/>
      <c r="N48" s="59"/>
      <c r="O48" s="59"/>
      <c r="P48" s="59"/>
      <c r="Q48" s="59"/>
      <c r="R48" s="59"/>
      <c r="S48" s="59"/>
    </row>
  </sheetData>
  <sheetProtection/>
  <mergeCells count="4">
    <mergeCell ref="C10:E10"/>
    <mergeCell ref="F10:H10"/>
    <mergeCell ref="I10:K10"/>
    <mergeCell ref="B10:B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9.xml><?xml version="1.0" encoding="utf-8"?>
<worksheet xmlns="http://schemas.openxmlformats.org/spreadsheetml/2006/main" xmlns:r="http://schemas.openxmlformats.org/officeDocument/2006/relationships">
  <dimension ref="A1:S43"/>
  <sheetViews>
    <sheetView zoomScalePageLayoutView="0" workbookViewId="0" topLeftCell="A1">
      <selection activeCell="B2" sqref="B2"/>
    </sheetView>
  </sheetViews>
  <sheetFormatPr defaultColWidth="9.00390625" defaultRowHeight="16.5"/>
  <cols>
    <col min="1" max="1" width="23.625" style="0" customWidth="1"/>
    <col min="2" max="2" width="19.625" style="0" customWidth="1"/>
    <col min="3" max="4" width="8.625" style="29" customWidth="1"/>
    <col min="5" max="5" width="6.625" style="29" customWidth="1"/>
    <col min="6" max="7" width="8.625" style="29" customWidth="1"/>
    <col min="8" max="8" width="6.625" style="29" customWidth="1"/>
    <col min="9" max="10" width="8.625" style="29" customWidth="1"/>
    <col min="11" max="11" width="6.625" style="29" customWidth="1"/>
    <col min="12" max="12" width="2.625" style="0" customWidth="1"/>
    <col min="13" max="19" width="8.625" style="0" customWidth="1"/>
  </cols>
  <sheetData>
    <row r="1" spans="1:19" ht="60" customHeight="1">
      <c r="A1" s="59"/>
      <c r="B1" s="59"/>
      <c r="C1" s="60"/>
      <c r="D1" s="60"/>
      <c r="E1" s="60"/>
      <c r="F1" s="60"/>
      <c r="G1" s="60"/>
      <c r="H1" s="60"/>
      <c r="I1" s="60"/>
      <c r="J1" s="60"/>
      <c r="K1" s="60"/>
      <c r="L1" s="59"/>
      <c r="M1" s="59"/>
      <c r="N1" s="59"/>
      <c r="O1" s="59"/>
      <c r="P1" s="59"/>
      <c r="Q1" s="59"/>
      <c r="R1" s="59"/>
      <c r="S1" s="59"/>
    </row>
    <row r="2" spans="1:19" ht="36" customHeight="1">
      <c r="A2" s="59"/>
      <c r="B2" s="2" t="s">
        <v>412</v>
      </c>
      <c r="C2" s="60"/>
      <c r="D2" s="60"/>
      <c r="E2" s="60"/>
      <c r="F2" s="60"/>
      <c r="G2" s="60"/>
      <c r="H2" s="60"/>
      <c r="I2" s="60"/>
      <c r="J2" s="60"/>
      <c r="K2" s="60"/>
      <c r="L2" s="59"/>
      <c r="M2" s="59"/>
      <c r="N2" s="59"/>
      <c r="O2" s="59"/>
      <c r="P2" s="59"/>
      <c r="Q2" s="59"/>
      <c r="R2" s="59"/>
      <c r="S2" s="59"/>
    </row>
    <row r="3" spans="1:19" ht="18" customHeight="1">
      <c r="A3" s="59"/>
      <c r="B3" s="70" t="s">
        <v>190</v>
      </c>
      <c r="C3" s="69" t="s">
        <v>413</v>
      </c>
      <c r="D3" s="69"/>
      <c r="E3" s="69"/>
      <c r="F3" s="69" t="s">
        <v>434</v>
      </c>
      <c r="G3" s="69"/>
      <c r="H3" s="69"/>
      <c r="I3" s="69" t="s">
        <v>435</v>
      </c>
      <c r="J3" s="69"/>
      <c r="K3" s="69"/>
      <c r="L3" s="59"/>
      <c r="M3" s="59"/>
      <c r="N3" s="59"/>
      <c r="O3" s="59"/>
      <c r="P3" s="59"/>
      <c r="Q3" s="59"/>
      <c r="R3" s="59"/>
      <c r="S3" s="59"/>
    </row>
    <row r="4" spans="1:19" ht="18" customHeight="1">
      <c r="A4" s="59"/>
      <c r="B4" s="70"/>
      <c r="C4" s="61" t="s">
        <v>3</v>
      </c>
      <c r="D4" s="61" t="s">
        <v>4</v>
      </c>
      <c r="E4" s="61" t="s">
        <v>407</v>
      </c>
      <c r="F4" s="61" t="s">
        <v>3</v>
      </c>
      <c r="G4" s="61" t="s">
        <v>4</v>
      </c>
      <c r="H4" s="61" t="s">
        <v>407</v>
      </c>
      <c r="I4" s="61" t="s">
        <v>3</v>
      </c>
      <c r="J4" s="61" t="s">
        <v>4</v>
      </c>
      <c r="K4" s="61" t="s">
        <v>407</v>
      </c>
      <c r="L4" s="59"/>
      <c r="M4" s="59"/>
      <c r="N4" s="59"/>
      <c r="O4" s="59"/>
      <c r="P4" s="59"/>
      <c r="Q4" s="59"/>
      <c r="R4" s="59"/>
      <c r="S4" s="59"/>
    </row>
    <row r="5" spans="1:19" ht="18" customHeight="1">
      <c r="A5" s="59"/>
      <c r="B5" s="62" t="s">
        <v>146</v>
      </c>
      <c r="C5" s="63">
        <v>11.5</v>
      </c>
      <c r="D5" s="63">
        <v>12.1</v>
      </c>
      <c r="E5" s="63">
        <v>-0.6</v>
      </c>
      <c r="F5" s="63">
        <v>14.3</v>
      </c>
      <c r="G5" s="63">
        <v>15.885250226107928</v>
      </c>
      <c r="H5" s="63">
        <f aca="true" t="shared" si="0" ref="H5:H24">F5-G5</f>
        <v>-1.5852502261079273</v>
      </c>
      <c r="I5" s="63">
        <v>11.6</v>
      </c>
      <c r="J5" s="63">
        <v>12.966046126017485</v>
      </c>
      <c r="K5" s="63">
        <f aca="true" t="shared" si="1" ref="K5:K24">I5-J5</f>
        <v>-1.3660461260174852</v>
      </c>
      <c r="L5" s="59"/>
      <c r="M5" s="59"/>
      <c r="N5" s="59"/>
      <c r="O5" s="59"/>
      <c r="P5" s="59"/>
      <c r="Q5" s="59"/>
      <c r="R5" s="59"/>
      <c r="S5" s="59"/>
    </row>
    <row r="6" spans="1:19" ht="18" customHeight="1">
      <c r="A6" s="59"/>
      <c r="B6" s="62" t="s">
        <v>147</v>
      </c>
      <c r="C6" s="63">
        <v>12.6</v>
      </c>
      <c r="D6" s="63">
        <v>13.5</v>
      </c>
      <c r="E6" s="63">
        <v>-0.9</v>
      </c>
      <c r="F6" s="63">
        <v>10.6</v>
      </c>
      <c r="G6" s="63">
        <v>10.84143626991565</v>
      </c>
      <c r="H6" s="63">
        <f t="shared" si="0"/>
        <v>-0.24143626991565093</v>
      </c>
      <c r="I6" s="63">
        <v>9.6</v>
      </c>
      <c r="J6" s="63">
        <v>9.891518275538894</v>
      </c>
      <c r="K6" s="63">
        <f t="shared" si="1"/>
        <v>-0.29151827553889476</v>
      </c>
      <c r="L6" s="59"/>
      <c r="M6" s="59"/>
      <c r="N6" s="59"/>
      <c r="O6" s="59"/>
      <c r="P6" s="59"/>
      <c r="Q6" s="59"/>
      <c r="R6" s="59"/>
      <c r="S6" s="59"/>
    </row>
    <row r="7" spans="1:19" ht="18" customHeight="1">
      <c r="A7" s="59"/>
      <c r="B7" s="62" t="s">
        <v>148</v>
      </c>
      <c r="C7" s="63">
        <v>12.1</v>
      </c>
      <c r="D7" s="63">
        <v>12.8</v>
      </c>
      <c r="E7" s="63">
        <v>-0.7</v>
      </c>
      <c r="F7" s="63">
        <v>13</v>
      </c>
      <c r="G7" s="63">
        <v>14.409918860738532</v>
      </c>
      <c r="H7" s="63">
        <f t="shared" si="0"/>
        <v>-1.4099188607385322</v>
      </c>
      <c r="I7" s="63">
        <v>11</v>
      </c>
      <c r="J7" s="63">
        <v>12.207567478059282</v>
      </c>
      <c r="K7" s="63">
        <f t="shared" si="1"/>
        <v>-1.207567478059282</v>
      </c>
      <c r="L7" s="59"/>
      <c r="M7" s="59"/>
      <c r="N7" s="59"/>
      <c r="O7" s="59"/>
      <c r="P7" s="59"/>
      <c r="Q7" s="59"/>
      <c r="R7" s="59"/>
      <c r="S7" s="59"/>
    </row>
    <row r="8" spans="1:19" ht="18" customHeight="1">
      <c r="A8" s="59"/>
      <c r="B8" s="62" t="s">
        <v>149</v>
      </c>
      <c r="C8" s="63">
        <v>10.7</v>
      </c>
      <c r="D8" s="63">
        <v>13.1</v>
      </c>
      <c r="E8" s="63">
        <v>-2.4</v>
      </c>
      <c r="F8" s="63">
        <v>13.2</v>
      </c>
      <c r="G8" s="63">
        <v>12.319579219157871</v>
      </c>
      <c r="H8" s="63">
        <f t="shared" si="0"/>
        <v>0.8804207808421278</v>
      </c>
      <c r="I8" s="63">
        <v>11.3</v>
      </c>
      <c r="J8" s="63">
        <v>10.440202587674499</v>
      </c>
      <c r="K8" s="63">
        <f t="shared" si="1"/>
        <v>0.8597974123255021</v>
      </c>
      <c r="L8" s="59"/>
      <c r="M8" s="59"/>
      <c r="N8" s="59"/>
      <c r="O8" s="59"/>
      <c r="P8" s="59"/>
      <c r="Q8" s="59"/>
      <c r="R8" s="59"/>
      <c r="S8" s="59"/>
    </row>
    <row r="9" spans="1:19" ht="18" customHeight="1">
      <c r="A9" s="59"/>
      <c r="B9" s="62" t="s">
        <v>150</v>
      </c>
      <c r="C9" s="63">
        <v>10.6</v>
      </c>
      <c r="D9" s="63">
        <v>11.1</v>
      </c>
      <c r="E9" s="63">
        <v>-0.5</v>
      </c>
      <c r="F9" s="63">
        <v>17.9</v>
      </c>
      <c r="G9" s="63">
        <v>19.09167855444603</v>
      </c>
      <c r="H9" s="63">
        <f t="shared" si="0"/>
        <v>-1.1916785544460318</v>
      </c>
      <c r="I9" s="63">
        <v>16.8</v>
      </c>
      <c r="J9" s="63">
        <v>17.64260580123633</v>
      </c>
      <c r="K9" s="63">
        <f t="shared" si="1"/>
        <v>-0.8426058012363278</v>
      </c>
      <c r="L9" s="59"/>
      <c r="M9" s="59"/>
      <c r="N9" s="59"/>
      <c r="O9" s="59"/>
      <c r="P9" s="59"/>
      <c r="Q9" s="59"/>
      <c r="R9" s="59"/>
      <c r="S9" s="59"/>
    </row>
    <row r="10" spans="1:19" ht="18" customHeight="1">
      <c r="A10" s="59"/>
      <c r="B10" s="62" t="s">
        <v>151</v>
      </c>
      <c r="C10" s="63">
        <v>8.8</v>
      </c>
      <c r="D10" s="63">
        <v>8.6</v>
      </c>
      <c r="E10" s="63">
        <v>0.2</v>
      </c>
      <c r="F10" s="63">
        <v>19.4</v>
      </c>
      <c r="G10" s="63">
        <v>19.696792320299696</v>
      </c>
      <c r="H10" s="63">
        <f t="shared" si="0"/>
        <v>-0.2967923202996978</v>
      </c>
      <c r="I10" s="63">
        <v>18</v>
      </c>
      <c r="J10" s="63">
        <v>17.91703738390697</v>
      </c>
      <c r="K10" s="63">
        <f t="shared" si="1"/>
        <v>0.08296261609303102</v>
      </c>
      <c r="L10" s="59"/>
      <c r="M10" s="59"/>
      <c r="N10" s="59"/>
      <c r="O10" s="59"/>
      <c r="P10" s="59"/>
      <c r="Q10" s="59"/>
      <c r="R10" s="59"/>
      <c r="S10" s="59"/>
    </row>
    <row r="11" spans="1:19" ht="18" customHeight="1">
      <c r="A11" s="59"/>
      <c r="B11" s="62" t="s">
        <v>152</v>
      </c>
      <c r="C11" s="63">
        <v>9</v>
      </c>
      <c r="D11" s="63">
        <v>8.9</v>
      </c>
      <c r="E11" s="63">
        <v>0.1</v>
      </c>
      <c r="F11" s="63">
        <v>15.6</v>
      </c>
      <c r="G11" s="63">
        <v>19.03056768558952</v>
      </c>
      <c r="H11" s="63">
        <f t="shared" si="0"/>
        <v>-3.430567685589521</v>
      </c>
      <c r="I11" s="63">
        <v>14.9</v>
      </c>
      <c r="J11" s="63">
        <v>18.149594510293202</v>
      </c>
      <c r="K11" s="63">
        <f t="shared" si="1"/>
        <v>-3.2495945102932016</v>
      </c>
      <c r="L11" s="59"/>
      <c r="M11" s="59"/>
      <c r="N11" s="59"/>
      <c r="O11" s="59"/>
      <c r="P11" s="59"/>
      <c r="Q11" s="59"/>
      <c r="R11" s="59"/>
      <c r="S11" s="59"/>
    </row>
    <row r="12" spans="1:19" ht="18" customHeight="1">
      <c r="A12" s="59"/>
      <c r="B12" s="62" t="s">
        <v>153</v>
      </c>
      <c r="C12" s="63" t="s">
        <v>16</v>
      </c>
      <c r="D12" s="63" t="s">
        <v>16</v>
      </c>
      <c r="E12" s="63" t="s">
        <v>16</v>
      </c>
      <c r="F12" s="63">
        <v>53.6</v>
      </c>
      <c r="G12" s="63">
        <v>59.033040952657565</v>
      </c>
      <c r="H12" s="63">
        <f t="shared" si="0"/>
        <v>-5.433040952657564</v>
      </c>
      <c r="I12" s="63">
        <v>52.7</v>
      </c>
      <c r="J12" s="63">
        <v>57.9579320360151</v>
      </c>
      <c r="K12" s="63">
        <f t="shared" si="1"/>
        <v>-5.257932036015099</v>
      </c>
      <c r="L12" s="59"/>
      <c r="M12" s="59"/>
      <c r="N12" s="59"/>
      <c r="O12" s="59"/>
      <c r="P12" s="59"/>
      <c r="Q12" s="59"/>
      <c r="R12" s="59"/>
      <c r="S12" s="59"/>
    </row>
    <row r="13" spans="1:19" ht="18" customHeight="1">
      <c r="A13" s="59"/>
      <c r="B13" s="62" t="s">
        <v>154</v>
      </c>
      <c r="C13" s="63">
        <v>11.3</v>
      </c>
      <c r="D13" s="63">
        <v>10.5</v>
      </c>
      <c r="E13" s="63">
        <v>0.8</v>
      </c>
      <c r="F13" s="63">
        <v>22</v>
      </c>
      <c r="G13" s="63">
        <v>23.07814277986084</v>
      </c>
      <c r="H13" s="63">
        <f t="shared" si="0"/>
        <v>-1.0781427798608405</v>
      </c>
      <c r="I13" s="63">
        <v>19</v>
      </c>
      <c r="J13" s="63">
        <v>19.67698248363087</v>
      </c>
      <c r="K13" s="63">
        <f t="shared" si="1"/>
        <v>-0.6769824836308693</v>
      </c>
      <c r="L13" s="59"/>
      <c r="M13" s="59"/>
      <c r="N13" s="59"/>
      <c r="O13" s="59"/>
      <c r="P13" s="59"/>
      <c r="Q13" s="59"/>
      <c r="R13" s="59"/>
      <c r="S13" s="59"/>
    </row>
    <row r="14" spans="1:19" ht="18" customHeight="1">
      <c r="A14" s="59"/>
      <c r="B14" s="62" t="s">
        <v>155</v>
      </c>
      <c r="C14" s="63">
        <v>13.6</v>
      </c>
      <c r="D14" s="63">
        <v>16</v>
      </c>
      <c r="E14" s="63">
        <v>-2.4</v>
      </c>
      <c r="F14" s="63">
        <v>16.9</v>
      </c>
      <c r="G14" s="63">
        <v>16.130784801879987</v>
      </c>
      <c r="H14" s="63">
        <f t="shared" si="0"/>
        <v>0.7692151981200119</v>
      </c>
      <c r="I14" s="63">
        <v>13.6</v>
      </c>
      <c r="J14" s="63">
        <v>13.098676097629074</v>
      </c>
      <c r="K14" s="63">
        <f t="shared" si="1"/>
        <v>0.5013239023709257</v>
      </c>
      <c r="L14" s="59"/>
      <c r="M14" s="59"/>
      <c r="N14" s="59"/>
      <c r="O14" s="59"/>
      <c r="P14" s="59"/>
      <c r="Q14" s="59"/>
      <c r="R14" s="59"/>
      <c r="S14" s="59"/>
    </row>
    <row r="15" spans="1:19" ht="18" customHeight="1">
      <c r="A15" s="59"/>
      <c r="B15" s="62" t="s">
        <v>156</v>
      </c>
      <c r="C15" s="63">
        <v>11.4</v>
      </c>
      <c r="D15" s="63">
        <v>10.5</v>
      </c>
      <c r="E15" s="63">
        <v>0.9</v>
      </c>
      <c r="F15" s="63">
        <v>14.7</v>
      </c>
      <c r="G15" s="63">
        <v>14.646548087739033</v>
      </c>
      <c r="H15" s="63">
        <f t="shared" si="0"/>
        <v>0.05345191226096624</v>
      </c>
      <c r="I15" s="63">
        <v>13.7</v>
      </c>
      <c r="J15" s="63">
        <v>13.563695163104612</v>
      </c>
      <c r="K15" s="63">
        <f t="shared" si="1"/>
        <v>0.13630483689538764</v>
      </c>
      <c r="L15" s="59"/>
      <c r="M15" s="59"/>
      <c r="N15" s="59"/>
      <c r="O15" s="59"/>
      <c r="P15" s="59"/>
      <c r="Q15" s="59"/>
      <c r="R15" s="59"/>
      <c r="S15" s="59"/>
    </row>
    <row r="16" spans="1:19" ht="18" customHeight="1">
      <c r="A16" s="59"/>
      <c r="B16" s="62" t="s">
        <v>157</v>
      </c>
      <c r="C16" s="63">
        <v>14.5</v>
      </c>
      <c r="D16" s="63">
        <v>15.1</v>
      </c>
      <c r="E16" s="63">
        <v>-0.6</v>
      </c>
      <c r="F16" s="63">
        <v>7.9</v>
      </c>
      <c r="G16" s="63">
        <v>8.716640855273019</v>
      </c>
      <c r="H16" s="63">
        <f t="shared" si="0"/>
        <v>-0.8166408552730182</v>
      </c>
      <c r="I16" s="63">
        <v>6</v>
      </c>
      <c r="J16" s="63">
        <v>6.971524204426237</v>
      </c>
      <c r="K16" s="63">
        <f t="shared" si="1"/>
        <v>-0.9715242044262373</v>
      </c>
      <c r="L16" s="59"/>
      <c r="M16" s="59"/>
      <c r="N16" s="59"/>
      <c r="O16" s="59"/>
      <c r="P16" s="59"/>
      <c r="Q16" s="59"/>
      <c r="R16" s="59"/>
      <c r="S16" s="59"/>
    </row>
    <row r="17" spans="1:19" ht="18" customHeight="1">
      <c r="A17" s="59"/>
      <c r="B17" s="62" t="s">
        <v>158</v>
      </c>
      <c r="C17" s="63">
        <v>18.6</v>
      </c>
      <c r="D17" s="63">
        <v>27.9</v>
      </c>
      <c r="E17" s="63">
        <v>-9.3</v>
      </c>
      <c r="F17" s="63">
        <v>2.6</v>
      </c>
      <c r="G17" s="63">
        <v>1.7077201761229632</v>
      </c>
      <c r="H17" s="63">
        <f t="shared" si="0"/>
        <v>0.8922798238770369</v>
      </c>
      <c r="I17" s="63">
        <v>1.1</v>
      </c>
      <c r="J17" s="63">
        <v>0.9826836332983598</v>
      </c>
      <c r="K17" s="63">
        <f t="shared" si="1"/>
        <v>0.11731636670164025</v>
      </c>
      <c r="L17" s="59"/>
      <c r="M17" s="59"/>
      <c r="N17" s="59"/>
      <c r="O17" s="59"/>
      <c r="P17" s="59"/>
      <c r="Q17" s="59"/>
      <c r="R17" s="59"/>
      <c r="S17" s="59"/>
    </row>
    <row r="18" spans="1:19" ht="18" customHeight="1">
      <c r="A18" s="59"/>
      <c r="B18" s="62" t="s">
        <v>159</v>
      </c>
      <c r="C18" s="63">
        <v>12.1</v>
      </c>
      <c r="D18" s="63">
        <v>11.4</v>
      </c>
      <c r="E18" s="63">
        <v>0.7</v>
      </c>
      <c r="F18" s="63">
        <v>14.3</v>
      </c>
      <c r="G18" s="63">
        <v>16.20574034334764</v>
      </c>
      <c r="H18" s="63">
        <f t="shared" si="0"/>
        <v>-1.905740343347638</v>
      </c>
      <c r="I18" s="63">
        <v>13.4</v>
      </c>
      <c r="J18" s="63">
        <v>15.213251072961373</v>
      </c>
      <c r="K18" s="63">
        <f t="shared" si="1"/>
        <v>-1.8132510729613731</v>
      </c>
      <c r="L18" s="59"/>
      <c r="M18" s="59"/>
      <c r="N18" s="59"/>
      <c r="O18" s="59"/>
      <c r="P18" s="59"/>
      <c r="Q18" s="59"/>
      <c r="R18" s="59"/>
      <c r="S18" s="59"/>
    </row>
    <row r="19" spans="1:19" ht="18" customHeight="1">
      <c r="A19" s="59"/>
      <c r="B19" s="62" t="s">
        <v>160</v>
      </c>
      <c r="C19" s="63">
        <v>10.4</v>
      </c>
      <c r="D19" s="63">
        <v>10.5</v>
      </c>
      <c r="E19" s="63">
        <v>-0.1</v>
      </c>
      <c r="F19" s="63">
        <v>19.9</v>
      </c>
      <c r="G19" s="63">
        <v>22.853300733496333</v>
      </c>
      <c r="H19" s="63">
        <f t="shared" si="0"/>
        <v>-2.9533007334963344</v>
      </c>
      <c r="I19" s="63">
        <v>19.2</v>
      </c>
      <c r="J19" s="63">
        <v>22.099680270829413</v>
      </c>
      <c r="K19" s="63">
        <f t="shared" si="1"/>
        <v>-2.899680270829414</v>
      </c>
      <c r="L19" s="59"/>
      <c r="M19" s="59"/>
      <c r="N19" s="59"/>
      <c r="O19" s="59"/>
      <c r="P19" s="59"/>
      <c r="Q19" s="59"/>
      <c r="R19" s="59"/>
      <c r="S19" s="59"/>
    </row>
    <row r="20" spans="1:19" ht="18" customHeight="1">
      <c r="A20" s="59"/>
      <c r="B20" s="62" t="s">
        <v>161</v>
      </c>
      <c r="C20" s="63">
        <v>13.3</v>
      </c>
      <c r="D20" s="63">
        <v>14.5</v>
      </c>
      <c r="E20" s="63">
        <v>-1.2</v>
      </c>
      <c r="F20" s="63">
        <v>5.8</v>
      </c>
      <c r="G20" s="63">
        <v>4.913431810374441</v>
      </c>
      <c r="H20" s="63">
        <f t="shared" si="0"/>
        <v>0.8865681896255584</v>
      </c>
      <c r="I20" s="63">
        <v>4</v>
      </c>
      <c r="J20" s="63">
        <v>3.527501049658384</v>
      </c>
      <c r="K20" s="63">
        <f t="shared" si="1"/>
        <v>0.47249895034161593</v>
      </c>
      <c r="L20" s="59"/>
      <c r="M20" s="59"/>
      <c r="N20" s="59"/>
      <c r="O20" s="59"/>
      <c r="P20" s="59"/>
      <c r="Q20" s="59"/>
      <c r="R20" s="59"/>
      <c r="S20" s="59"/>
    </row>
    <row r="21" spans="1:19" ht="18" customHeight="1">
      <c r="A21" s="59"/>
      <c r="B21" s="62" t="s">
        <v>162</v>
      </c>
      <c r="C21" s="63">
        <v>9.1</v>
      </c>
      <c r="D21" s="63">
        <v>10.6</v>
      </c>
      <c r="E21" s="63">
        <v>-1.5</v>
      </c>
      <c r="F21" s="63">
        <v>32.2</v>
      </c>
      <c r="G21" s="63">
        <v>30.232013622818222</v>
      </c>
      <c r="H21" s="63">
        <f t="shared" si="0"/>
        <v>1.9679863771817807</v>
      </c>
      <c r="I21" s="63">
        <v>29</v>
      </c>
      <c r="J21" s="63">
        <v>27.82439335887612</v>
      </c>
      <c r="K21" s="63">
        <f t="shared" si="1"/>
        <v>1.1756066411238812</v>
      </c>
      <c r="L21" s="59"/>
      <c r="M21" s="59"/>
      <c r="N21" s="59"/>
      <c r="O21" s="59"/>
      <c r="P21" s="59"/>
      <c r="Q21" s="59"/>
      <c r="R21" s="59"/>
      <c r="S21" s="59"/>
    </row>
    <row r="22" spans="1:19" ht="18" customHeight="1">
      <c r="A22" s="59"/>
      <c r="B22" s="62" t="s">
        <v>163</v>
      </c>
      <c r="C22" s="63">
        <v>11.6</v>
      </c>
      <c r="D22" s="63">
        <v>12.6</v>
      </c>
      <c r="E22" s="63">
        <v>-1</v>
      </c>
      <c r="F22" s="63">
        <v>13.3</v>
      </c>
      <c r="G22" s="63">
        <v>11.645993179880648</v>
      </c>
      <c r="H22" s="63">
        <f t="shared" si="0"/>
        <v>1.6540068201193527</v>
      </c>
      <c r="I22" s="63">
        <v>11.5</v>
      </c>
      <c r="J22" s="63">
        <v>10.14002557544757</v>
      </c>
      <c r="K22" s="63">
        <f t="shared" si="1"/>
        <v>1.35997442455243</v>
      </c>
      <c r="L22" s="59"/>
      <c r="M22" s="59"/>
      <c r="N22" s="59"/>
      <c r="O22" s="59"/>
      <c r="P22" s="59"/>
      <c r="Q22" s="59"/>
      <c r="R22" s="59"/>
      <c r="S22" s="59"/>
    </row>
    <row r="23" spans="1:19" ht="18" customHeight="1">
      <c r="A23" s="59"/>
      <c r="B23" s="62" t="s">
        <v>164</v>
      </c>
      <c r="C23" s="63">
        <v>11.1</v>
      </c>
      <c r="D23" s="63">
        <v>12.2</v>
      </c>
      <c r="E23" s="63">
        <v>-1.1</v>
      </c>
      <c r="F23" s="63">
        <v>15.5</v>
      </c>
      <c r="G23" s="63">
        <v>14.637620946379277</v>
      </c>
      <c r="H23" s="63">
        <f t="shared" si="0"/>
        <v>0.8623790536207228</v>
      </c>
      <c r="I23" s="63">
        <v>10.3</v>
      </c>
      <c r="J23" s="63">
        <v>10.156512282854194</v>
      </c>
      <c r="K23" s="63">
        <f t="shared" si="1"/>
        <v>0.14348771714580622</v>
      </c>
      <c r="L23" s="59"/>
      <c r="M23" s="59"/>
      <c r="N23" s="59"/>
      <c r="O23" s="59"/>
      <c r="P23" s="59"/>
      <c r="Q23" s="59"/>
      <c r="R23" s="59"/>
      <c r="S23" s="59"/>
    </row>
    <row r="24" spans="1:19" ht="18" customHeight="1">
      <c r="A24" s="59"/>
      <c r="B24" s="62" t="s">
        <v>165</v>
      </c>
      <c r="C24" s="63">
        <v>11</v>
      </c>
      <c r="D24" s="63">
        <v>12</v>
      </c>
      <c r="E24" s="63">
        <v>-1</v>
      </c>
      <c r="F24" s="63">
        <v>12.8</v>
      </c>
      <c r="G24" s="63">
        <v>10.760090582123352</v>
      </c>
      <c r="H24" s="63">
        <f t="shared" si="0"/>
        <v>2.0399094178766486</v>
      </c>
      <c r="I24" s="63">
        <v>9.5</v>
      </c>
      <c r="J24" s="63">
        <v>8.414191199325074</v>
      </c>
      <c r="K24" s="63">
        <f t="shared" si="1"/>
        <v>1.0858088006749256</v>
      </c>
      <c r="L24" s="59"/>
      <c r="M24" s="59"/>
      <c r="N24" s="59"/>
      <c r="O24" s="59"/>
      <c r="P24" s="59"/>
      <c r="Q24" s="59"/>
      <c r="R24" s="59"/>
      <c r="S24" s="59"/>
    </row>
    <row r="25" spans="1:19" ht="18" customHeight="1">
      <c r="A25" s="59"/>
      <c r="B25" s="62" t="s">
        <v>166</v>
      </c>
      <c r="C25" s="63">
        <v>10.6</v>
      </c>
      <c r="D25" s="63" t="s">
        <v>16</v>
      </c>
      <c r="E25" s="63">
        <v>10.6</v>
      </c>
      <c r="F25" s="63">
        <v>14</v>
      </c>
      <c r="G25" s="63" t="s">
        <v>16</v>
      </c>
      <c r="H25" s="63" t="s">
        <v>16</v>
      </c>
      <c r="I25" s="63">
        <v>6.6</v>
      </c>
      <c r="J25" s="63" t="s">
        <v>16</v>
      </c>
      <c r="K25" s="63" t="s">
        <v>16</v>
      </c>
      <c r="L25" s="59"/>
      <c r="M25" s="59"/>
      <c r="N25" s="59"/>
      <c r="O25" s="59"/>
      <c r="P25" s="59"/>
      <c r="Q25" s="59"/>
      <c r="R25" s="59"/>
      <c r="S25" s="59"/>
    </row>
    <row r="26" spans="1:19" ht="18" customHeight="1">
      <c r="A26" s="59"/>
      <c r="B26" s="62" t="s">
        <v>167</v>
      </c>
      <c r="C26" s="63">
        <v>11.8</v>
      </c>
      <c r="D26" s="63">
        <v>12.5</v>
      </c>
      <c r="E26" s="63">
        <f>C26-D26</f>
        <v>-0.6999999999999993</v>
      </c>
      <c r="F26" s="63">
        <v>15.6</v>
      </c>
      <c r="G26" s="63">
        <v>15.897275553000446</v>
      </c>
      <c r="H26" s="63">
        <f>F26-G26</f>
        <v>-0.2972755530004463</v>
      </c>
      <c r="I26" s="63">
        <v>13.3</v>
      </c>
      <c r="J26" s="63">
        <v>13.676539777758917</v>
      </c>
      <c r="K26" s="63">
        <f>I26-J26</f>
        <v>-0.3765397777589161</v>
      </c>
      <c r="L26" s="59"/>
      <c r="M26" s="59"/>
      <c r="N26" s="59"/>
      <c r="O26" s="59"/>
      <c r="P26" s="59"/>
      <c r="Q26" s="59"/>
      <c r="R26" s="59"/>
      <c r="S26" s="59"/>
    </row>
    <row r="27" spans="1:19" ht="18" customHeight="1">
      <c r="A27" s="59"/>
      <c r="B27" s="59" t="s">
        <v>414</v>
      </c>
      <c r="C27" s="60"/>
      <c r="D27" s="60"/>
      <c r="E27" s="60"/>
      <c r="F27" s="60"/>
      <c r="G27" s="60"/>
      <c r="H27" s="60"/>
      <c r="I27" s="60"/>
      <c r="J27" s="60"/>
      <c r="K27" s="60"/>
      <c r="L27" s="59"/>
      <c r="M27" s="59"/>
      <c r="N27" s="59"/>
      <c r="O27" s="59"/>
      <c r="P27" s="59"/>
      <c r="Q27" s="59"/>
      <c r="R27" s="59"/>
      <c r="S27" s="59"/>
    </row>
    <row r="28" spans="1:19" ht="18" customHeight="1">
      <c r="A28" s="59"/>
      <c r="B28" s="59" t="s">
        <v>415</v>
      </c>
      <c r="C28" s="60"/>
      <c r="D28" s="60"/>
      <c r="E28" s="60"/>
      <c r="F28" s="60"/>
      <c r="G28" s="60"/>
      <c r="H28" s="60"/>
      <c r="I28" s="60"/>
      <c r="J28" s="60"/>
      <c r="K28" s="60"/>
      <c r="L28" s="59"/>
      <c r="M28" s="59"/>
      <c r="N28" s="59"/>
      <c r="O28" s="59"/>
      <c r="P28" s="59"/>
      <c r="Q28" s="59"/>
      <c r="R28" s="59"/>
      <c r="S28" s="59"/>
    </row>
    <row r="29" spans="1:19" ht="18" customHeight="1">
      <c r="A29" s="59"/>
      <c r="B29" s="59"/>
      <c r="C29" s="60"/>
      <c r="D29" s="60"/>
      <c r="E29" s="60"/>
      <c r="F29" s="60"/>
      <c r="G29" s="60"/>
      <c r="H29" s="60"/>
      <c r="I29" s="60"/>
      <c r="J29" s="60"/>
      <c r="K29" s="60"/>
      <c r="L29" s="59"/>
      <c r="M29" s="59"/>
      <c r="N29" s="59"/>
      <c r="O29" s="59"/>
      <c r="P29" s="59"/>
      <c r="Q29" s="59"/>
      <c r="R29" s="59"/>
      <c r="S29" s="59"/>
    </row>
    <row r="30" spans="1:19" ht="18" customHeight="1">
      <c r="A30" s="59"/>
      <c r="B30" s="59"/>
      <c r="C30" s="60"/>
      <c r="D30" s="60"/>
      <c r="E30" s="60"/>
      <c r="F30" s="60"/>
      <c r="G30" s="60"/>
      <c r="H30" s="60"/>
      <c r="I30" s="60"/>
      <c r="J30" s="60"/>
      <c r="K30" s="60"/>
      <c r="L30" s="59"/>
      <c r="M30" s="59"/>
      <c r="N30" s="59"/>
      <c r="O30" s="59"/>
      <c r="P30" s="59"/>
      <c r="Q30" s="59"/>
      <c r="R30" s="59"/>
      <c r="S30" s="59"/>
    </row>
    <row r="31" spans="1:19" ht="18" customHeight="1">
      <c r="A31" s="59"/>
      <c r="B31" s="59"/>
      <c r="C31" s="60"/>
      <c r="D31" s="60"/>
      <c r="E31" s="60"/>
      <c r="F31" s="60"/>
      <c r="G31" s="60"/>
      <c r="H31" s="60"/>
      <c r="I31" s="60"/>
      <c r="J31" s="60"/>
      <c r="K31" s="60"/>
      <c r="L31" s="59"/>
      <c r="M31" s="59"/>
      <c r="N31" s="59"/>
      <c r="O31" s="59"/>
      <c r="P31" s="59"/>
      <c r="Q31" s="59"/>
      <c r="R31" s="59"/>
      <c r="S31" s="59"/>
    </row>
    <row r="32" spans="1:19" ht="18" customHeight="1">
      <c r="A32" s="59"/>
      <c r="B32" s="59"/>
      <c r="C32" s="60"/>
      <c r="D32" s="60"/>
      <c r="E32" s="60"/>
      <c r="F32" s="60"/>
      <c r="G32" s="60"/>
      <c r="H32" s="60"/>
      <c r="I32" s="60"/>
      <c r="J32" s="60"/>
      <c r="K32" s="60"/>
      <c r="L32" s="59"/>
      <c r="M32" s="59"/>
      <c r="N32" s="59"/>
      <c r="O32" s="59"/>
      <c r="P32" s="59"/>
      <c r="Q32" s="59"/>
      <c r="R32" s="59"/>
      <c r="S32" s="59"/>
    </row>
    <row r="33" spans="1:19" ht="18" customHeight="1">
      <c r="A33" s="59"/>
      <c r="B33" s="59"/>
      <c r="C33" s="60"/>
      <c r="D33" s="60"/>
      <c r="E33" s="60"/>
      <c r="F33" s="60"/>
      <c r="G33" s="60"/>
      <c r="H33" s="60"/>
      <c r="I33" s="60"/>
      <c r="J33" s="60"/>
      <c r="K33" s="60"/>
      <c r="L33" s="59"/>
      <c r="M33" s="59"/>
      <c r="N33" s="59"/>
      <c r="O33" s="59"/>
      <c r="P33" s="59"/>
      <c r="Q33" s="59"/>
      <c r="R33" s="59"/>
      <c r="S33" s="59"/>
    </row>
    <row r="34" spans="1:19" ht="18" customHeight="1">
      <c r="A34" s="59"/>
      <c r="B34" s="59"/>
      <c r="C34" s="60"/>
      <c r="D34" s="60"/>
      <c r="E34" s="60"/>
      <c r="F34" s="60"/>
      <c r="G34" s="60"/>
      <c r="H34" s="60"/>
      <c r="I34" s="60"/>
      <c r="J34" s="60"/>
      <c r="K34" s="60"/>
      <c r="L34" s="59"/>
      <c r="M34" s="59"/>
      <c r="N34" s="59"/>
      <c r="O34" s="59"/>
      <c r="P34" s="59"/>
      <c r="Q34" s="59"/>
      <c r="R34" s="59"/>
      <c r="S34" s="59"/>
    </row>
    <row r="35" spans="1:19" ht="18" customHeight="1">
      <c r="A35" s="59"/>
      <c r="B35" s="59"/>
      <c r="C35" s="60"/>
      <c r="D35" s="60"/>
      <c r="E35" s="60"/>
      <c r="F35" s="60"/>
      <c r="G35" s="60"/>
      <c r="H35" s="60"/>
      <c r="I35" s="60"/>
      <c r="J35" s="60"/>
      <c r="K35" s="60"/>
      <c r="L35" s="59"/>
      <c r="M35" s="59"/>
      <c r="N35" s="59"/>
      <c r="O35" s="59"/>
      <c r="P35" s="59"/>
      <c r="Q35" s="59"/>
      <c r="R35" s="59"/>
      <c r="S35" s="59"/>
    </row>
    <row r="36" spans="1:19" ht="18" customHeight="1">
      <c r="A36" s="59"/>
      <c r="B36" s="59"/>
      <c r="C36" s="60"/>
      <c r="D36" s="60"/>
      <c r="E36" s="60"/>
      <c r="F36" s="60"/>
      <c r="G36" s="60"/>
      <c r="H36" s="60"/>
      <c r="I36" s="60"/>
      <c r="J36" s="60"/>
      <c r="K36" s="60"/>
      <c r="L36" s="59"/>
      <c r="M36" s="59"/>
      <c r="N36" s="59"/>
      <c r="O36" s="59"/>
      <c r="P36" s="59"/>
      <c r="Q36" s="59"/>
      <c r="R36" s="59"/>
      <c r="S36" s="59"/>
    </row>
    <row r="37" spans="1:19" ht="18" customHeight="1">
      <c r="A37" s="59"/>
      <c r="B37" s="59"/>
      <c r="C37" s="60"/>
      <c r="D37" s="60"/>
      <c r="E37" s="60"/>
      <c r="F37" s="60"/>
      <c r="G37" s="60"/>
      <c r="H37" s="60"/>
      <c r="I37" s="60"/>
      <c r="J37" s="60"/>
      <c r="K37" s="60"/>
      <c r="L37" s="59"/>
      <c r="M37" s="59"/>
      <c r="N37" s="59"/>
      <c r="O37" s="59"/>
      <c r="P37" s="59"/>
      <c r="Q37" s="59"/>
      <c r="R37" s="59"/>
      <c r="S37" s="59"/>
    </row>
    <row r="38" spans="1:19" ht="18" customHeight="1">
      <c r="A38" s="59"/>
      <c r="B38" s="59"/>
      <c r="C38" s="60"/>
      <c r="D38" s="60"/>
      <c r="E38" s="60"/>
      <c r="F38" s="60"/>
      <c r="G38" s="60"/>
      <c r="H38" s="60"/>
      <c r="I38" s="60"/>
      <c r="J38" s="60"/>
      <c r="K38" s="60"/>
      <c r="L38" s="59"/>
      <c r="M38" s="59"/>
      <c r="N38" s="59"/>
      <c r="O38" s="59"/>
      <c r="P38" s="59"/>
      <c r="Q38" s="59"/>
      <c r="R38" s="59"/>
      <c r="S38" s="59"/>
    </row>
    <row r="39" spans="1:19" ht="18" customHeight="1">
      <c r="A39" s="59"/>
      <c r="B39" s="59"/>
      <c r="C39" s="60"/>
      <c r="D39" s="60"/>
      <c r="E39" s="60"/>
      <c r="F39" s="60"/>
      <c r="G39" s="60"/>
      <c r="H39" s="60"/>
      <c r="I39" s="60"/>
      <c r="J39" s="60"/>
      <c r="K39" s="60"/>
      <c r="L39" s="59"/>
      <c r="M39" s="59"/>
      <c r="N39" s="59"/>
      <c r="O39" s="59"/>
      <c r="P39" s="59"/>
      <c r="Q39" s="59"/>
      <c r="R39" s="59"/>
      <c r="S39" s="59"/>
    </row>
    <row r="40" spans="1:19" ht="18" customHeight="1">
      <c r="A40" s="59"/>
      <c r="B40" s="59"/>
      <c r="C40" s="60"/>
      <c r="D40" s="60"/>
      <c r="E40" s="60"/>
      <c r="F40" s="60"/>
      <c r="G40" s="60"/>
      <c r="H40" s="60"/>
      <c r="I40" s="60"/>
      <c r="J40" s="60"/>
      <c r="K40" s="60"/>
      <c r="L40" s="59"/>
      <c r="M40" s="59"/>
      <c r="N40" s="59"/>
      <c r="O40" s="59"/>
      <c r="P40" s="59"/>
      <c r="Q40" s="59"/>
      <c r="R40" s="59"/>
      <c r="S40" s="59"/>
    </row>
    <row r="41" spans="1:19" ht="18" customHeight="1">
      <c r="A41" s="59"/>
      <c r="B41" s="59"/>
      <c r="C41" s="60"/>
      <c r="D41" s="60"/>
      <c r="E41" s="60"/>
      <c r="F41" s="60"/>
      <c r="G41" s="60"/>
      <c r="H41" s="60"/>
      <c r="I41" s="60"/>
      <c r="J41" s="60"/>
      <c r="K41" s="60"/>
      <c r="L41" s="59"/>
      <c r="M41" s="59"/>
      <c r="N41" s="59"/>
      <c r="O41" s="59"/>
      <c r="P41" s="59"/>
      <c r="Q41" s="59"/>
      <c r="R41" s="59"/>
      <c r="S41" s="59"/>
    </row>
    <row r="42" spans="1:19" ht="18" customHeight="1">
      <c r="A42" s="59"/>
      <c r="B42" s="59"/>
      <c r="C42" s="60"/>
      <c r="D42" s="60"/>
      <c r="E42" s="60"/>
      <c r="F42" s="60"/>
      <c r="G42" s="60"/>
      <c r="H42" s="60"/>
      <c r="I42" s="60"/>
      <c r="J42" s="60"/>
      <c r="K42" s="60"/>
      <c r="L42" s="59"/>
      <c r="M42" s="59"/>
      <c r="N42" s="59"/>
      <c r="O42" s="59"/>
      <c r="P42" s="59"/>
      <c r="Q42" s="59"/>
      <c r="R42" s="59"/>
      <c r="S42" s="59"/>
    </row>
    <row r="43" spans="1:19" ht="18" customHeight="1">
      <c r="A43" s="59"/>
      <c r="B43" s="59"/>
      <c r="C43" s="60"/>
      <c r="D43" s="60"/>
      <c r="E43" s="60"/>
      <c r="F43" s="60"/>
      <c r="G43" s="60"/>
      <c r="H43" s="60"/>
      <c r="I43" s="60"/>
      <c r="J43" s="60"/>
      <c r="K43" s="60"/>
      <c r="L43" s="59"/>
      <c r="M43" s="59"/>
      <c r="N43" s="59"/>
      <c r="O43" s="59"/>
      <c r="P43" s="59"/>
      <c r="Q43" s="59"/>
      <c r="R43" s="59"/>
      <c r="S43" s="59"/>
    </row>
  </sheetData>
  <sheetProtection/>
  <mergeCells count="4">
    <mergeCell ref="C3:E3"/>
    <mergeCell ref="F3:H3"/>
    <mergeCell ref="I3:K3"/>
    <mergeCell ref="B3:B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dimension ref="A1:S80"/>
  <sheetViews>
    <sheetView zoomScalePageLayoutView="0" workbookViewId="0" topLeftCell="B1">
      <selection activeCell="H72" sqref="H72"/>
    </sheetView>
  </sheetViews>
  <sheetFormatPr defaultColWidth="9.00390625" defaultRowHeight="16.5"/>
  <cols>
    <col min="1" max="1" width="24.625" style="0" customWidth="1"/>
    <col min="2" max="2" width="28.625" style="0" customWidth="1"/>
    <col min="3" max="3" width="12.625" style="0" customWidth="1"/>
    <col min="4" max="4" width="7.625" style="29" customWidth="1"/>
    <col min="5" max="5" width="12.625" style="0" customWidth="1"/>
    <col min="6" max="6" width="7.625" style="29" customWidth="1"/>
    <col min="7" max="7" width="12.625" style="0" customWidth="1"/>
    <col min="8" max="8" width="7.625" style="29" customWidth="1"/>
    <col min="9" max="9" width="2.625" style="0" customWidth="1"/>
    <col min="10" max="19" width="12.625" style="0" customWidth="1"/>
  </cols>
  <sheetData>
    <row r="1" spans="1:19" ht="60" customHeight="1">
      <c r="A1" s="1"/>
      <c r="B1" s="1"/>
      <c r="C1" s="1"/>
      <c r="D1" s="23"/>
      <c r="E1" s="1"/>
      <c r="F1" s="23"/>
      <c r="G1" s="1"/>
      <c r="H1" s="23"/>
      <c r="I1" s="1"/>
      <c r="J1" s="1"/>
      <c r="K1" s="1"/>
      <c r="L1" s="1"/>
      <c r="M1" s="1"/>
      <c r="N1" s="1"/>
      <c r="O1" s="1"/>
      <c r="P1" s="1"/>
      <c r="Q1" s="1"/>
      <c r="R1" s="1"/>
      <c r="S1" s="1"/>
    </row>
    <row r="2" spans="1:19" ht="27.75" customHeight="1">
      <c r="A2" s="1"/>
      <c r="B2" s="1"/>
      <c r="C2" s="1"/>
      <c r="D2" s="23"/>
      <c r="E2" s="1"/>
      <c r="F2" s="23"/>
      <c r="G2" s="1"/>
      <c r="H2" s="23"/>
      <c r="I2" s="1"/>
      <c r="J2" s="1"/>
      <c r="K2" s="1"/>
      <c r="L2" s="1"/>
      <c r="M2" s="1"/>
      <c r="N2" s="1"/>
      <c r="O2" s="1"/>
      <c r="P2" s="1"/>
      <c r="Q2" s="1"/>
      <c r="R2" s="1"/>
      <c r="S2" s="1"/>
    </row>
    <row r="3" spans="1:19" ht="25.5" customHeight="1">
      <c r="A3" s="1"/>
      <c r="B3" s="2" t="s">
        <v>0</v>
      </c>
      <c r="C3" s="1"/>
      <c r="D3" s="23"/>
      <c r="E3" s="1"/>
      <c r="F3" s="23"/>
      <c r="G3" s="1"/>
      <c r="H3" s="23"/>
      <c r="I3" s="1"/>
      <c r="J3" s="1"/>
      <c r="K3" s="1"/>
      <c r="L3" s="1"/>
      <c r="M3" s="1"/>
      <c r="N3" s="1"/>
      <c r="O3" s="1"/>
      <c r="P3" s="1"/>
      <c r="Q3" s="1"/>
      <c r="R3" s="1"/>
      <c r="S3" s="1"/>
    </row>
    <row r="4" spans="1:19" ht="15.75" customHeight="1">
      <c r="A4" s="1"/>
      <c r="B4" s="3" t="s">
        <v>1</v>
      </c>
      <c r="C4" s="1"/>
      <c r="D4" s="23"/>
      <c r="E4" s="1"/>
      <c r="F4" s="23"/>
      <c r="G4" s="1"/>
      <c r="H4" s="23"/>
      <c r="I4" s="1"/>
      <c r="J4" s="1"/>
      <c r="K4" s="1"/>
      <c r="L4" s="1"/>
      <c r="M4" s="1"/>
      <c r="N4" s="1"/>
      <c r="O4" s="1"/>
      <c r="P4" s="1"/>
      <c r="Q4" s="1"/>
      <c r="R4" s="1"/>
      <c r="S4" s="1"/>
    </row>
    <row r="5" spans="1:19" ht="18" customHeight="1">
      <c r="A5" s="1"/>
      <c r="B5" s="1"/>
      <c r="C5" s="1"/>
      <c r="D5" s="23"/>
      <c r="E5" s="1"/>
      <c r="F5" s="23"/>
      <c r="G5" s="65" t="s">
        <v>2</v>
      </c>
      <c r="H5" s="65"/>
      <c r="I5" s="1"/>
      <c r="J5" s="1"/>
      <c r="K5" s="1"/>
      <c r="L5" s="1"/>
      <c r="M5" s="1"/>
      <c r="N5" s="1"/>
      <c r="O5" s="1"/>
      <c r="P5" s="1"/>
      <c r="Q5" s="1"/>
      <c r="R5" s="1"/>
      <c r="S5" s="1"/>
    </row>
    <row r="6" spans="1:19" ht="18" customHeight="1">
      <c r="A6" s="1"/>
      <c r="B6" s="4"/>
      <c r="C6" s="64" t="s">
        <v>3</v>
      </c>
      <c r="D6" s="64"/>
      <c r="E6" s="64" t="s">
        <v>4</v>
      </c>
      <c r="F6" s="64"/>
      <c r="G6" s="64" t="s">
        <v>5</v>
      </c>
      <c r="H6" s="64"/>
      <c r="I6" s="1"/>
      <c r="J6" s="1"/>
      <c r="K6" s="1"/>
      <c r="L6" s="1"/>
      <c r="M6" s="1"/>
      <c r="N6" s="1"/>
      <c r="O6" s="1"/>
      <c r="P6" s="1"/>
      <c r="Q6" s="1"/>
      <c r="R6" s="1"/>
      <c r="S6" s="1"/>
    </row>
    <row r="7" spans="1:19" ht="18" customHeight="1">
      <c r="A7" s="1"/>
      <c r="B7" s="12" t="s">
        <v>6</v>
      </c>
      <c r="C7" s="10" t="s">
        <v>7</v>
      </c>
      <c r="D7" s="24" t="s">
        <v>8</v>
      </c>
      <c r="E7" s="10" t="s">
        <v>7</v>
      </c>
      <c r="F7" s="24" t="s">
        <v>8</v>
      </c>
      <c r="G7" s="10" t="s">
        <v>7</v>
      </c>
      <c r="H7" s="24" t="s">
        <v>8</v>
      </c>
      <c r="I7" s="1"/>
      <c r="J7" s="1"/>
      <c r="K7" s="1"/>
      <c r="L7" s="1"/>
      <c r="M7" s="1"/>
      <c r="N7" s="1"/>
      <c r="O7" s="1"/>
      <c r="P7" s="1"/>
      <c r="Q7" s="1"/>
      <c r="R7" s="1"/>
      <c r="S7" s="1"/>
    </row>
    <row r="8" spans="1:19" ht="13.5" customHeight="1">
      <c r="A8" s="1"/>
      <c r="B8" s="4" t="s">
        <v>9</v>
      </c>
      <c r="C8" s="4" t="s">
        <v>10</v>
      </c>
      <c r="D8" s="25" t="s">
        <v>11</v>
      </c>
      <c r="E8" s="4" t="s">
        <v>10</v>
      </c>
      <c r="F8" s="25" t="s">
        <v>11</v>
      </c>
      <c r="G8" s="4" t="s">
        <v>10</v>
      </c>
      <c r="H8" s="25" t="s">
        <v>11</v>
      </c>
      <c r="I8" s="1"/>
      <c r="J8" s="1"/>
      <c r="K8" s="1"/>
      <c r="L8" s="1"/>
      <c r="M8" s="1"/>
      <c r="N8" s="1"/>
      <c r="O8" s="1"/>
      <c r="P8" s="1"/>
      <c r="Q8" s="1"/>
      <c r="R8" s="1"/>
      <c r="S8" s="1"/>
    </row>
    <row r="9" spans="1:19" ht="13.5" customHeight="1">
      <c r="A9" s="1"/>
      <c r="B9" s="5" t="s">
        <v>12</v>
      </c>
      <c r="C9" s="16">
        <v>6044819</v>
      </c>
      <c r="D9" s="22">
        <v>14.8</v>
      </c>
      <c r="E9" s="47">
        <v>5607439</v>
      </c>
      <c r="F9" s="22">
        <f>E9/$E$31*100</f>
        <v>14.507433449157766</v>
      </c>
      <c r="G9" s="16">
        <f>C9-E9</f>
        <v>437380</v>
      </c>
      <c r="H9" s="22">
        <f>G9/E9*100</f>
        <v>7.799995684304367</v>
      </c>
      <c r="I9" s="1"/>
      <c r="J9" s="23"/>
      <c r="K9" s="23"/>
      <c r="L9" s="23"/>
      <c r="M9" s="1"/>
      <c r="N9" s="1"/>
      <c r="O9" s="1"/>
      <c r="P9" s="1"/>
      <c r="Q9" s="1"/>
      <c r="R9" s="1"/>
      <c r="S9" s="1"/>
    </row>
    <row r="10" spans="1:19" ht="13.5" customHeight="1">
      <c r="A10" s="1"/>
      <c r="B10" s="5" t="s">
        <v>13</v>
      </c>
      <c r="C10" s="5" t="s">
        <v>10</v>
      </c>
      <c r="D10" s="26" t="s">
        <v>11</v>
      </c>
      <c r="E10" s="48"/>
      <c r="F10" s="22"/>
      <c r="G10" s="16"/>
      <c r="H10" s="22"/>
      <c r="I10" s="1"/>
      <c r="J10" s="23"/>
      <c r="K10" s="1"/>
      <c r="L10" s="23"/>
      <c r="M10" s="1"/>
      <c r="N10" s="1"/>
      <c r="O10" s="1"/>
      <c r="P10" s="1"/>
      <c r="Q10" s="1"/>
      <c r="R10" s="1"/>
      <c r="S10" s="1"/>
    </row>
    <row r="11" spans="1:19" ht="13.5" customHeight="1">
      <c r="A11" s="1"/>
      <c r="B11" s="5" t="s">
        <v>14</v>
      </c>
      <c r="C11" s="16">
        <v>1228769</v>
      </c>
      <c r="D11" s="22">
        <v>3</v>
      </c>
      <c r="E11" s="47">
        <v>843569</v>
      </c>
      <c r="F11" s="22">
        <f aca="true" t="shared" si="0" ref="F11:F63">E11/$E$31*100</f>
        <v>2.182461748986047</v>
      </c>
      <c r="G11" s="16">
        <f aca="true" t="shared" si="1" ref="G11:G57">C11-E11</f>
        <v>385200</v>
      </c>
      <c r="H11" s="22">
        <f aca="true" t="shared" si="2" ref="H11:H57">G11/E11*100</f>
        <v>45.66312892010019</v>
      </c>
      <c r="I11" s="1"/>
      <c r="J11" s="23"/>
      <c r="K11" s="1"/>
      <c r="L11" s="23"/>
      <c r="M11" s="1"/>
      <c r="N11" s="1"/>
      <c r="O11" s="1"/>
      <c r="P11" s="1"/>
      <c r="Q11" s="1"/>
      <c r="R11" s="1"/>
      <c r="S11" s="1"/>
    </row>
    <row r="12" spans="1:19" ht="13.5" customHeight="1">
      <c r="A12" s="1"/>
      <c r="B12" s="5" t="s">
        <v>15</v>
      </c>
      <c r="C12" s="15">
        <v>969</v>
      </c>
      <c r="D12" s="22" t="s">
        <v>16</v>
      </c>
      <c r="E12" s="47">
        <v>1871</v>
      </c>
      <c r="F12" s="22" t="s">
        <v>16</v>
      </c>
      <c r="G12" s="16">
        <f t="shared" si="1"/>
        <v>-902</v>
      </c>
      <c r="H12" s="22">
        <f t="shared" si="2"/>
        <v>-48.20951362907536</v>
      </c>
      <c r="I12" s="1"/>
      <c r="J12" s="23"/>
      <c r="K12" s="1"/>
      <c r="L12" s="23"/>
      <c r="M12" s="1"/>
      <c r="N12" s="1"/>
      <c r="O12" s="1"/>
      <c r="P12" s="1"/>
      <c r="Q12" s="1"/>
      <c r="R12" s="1"/>
      <c r="S12" s="1"/>
    </row>
    <row r="13" spans="1:19" ht="13.5" customHeight="1">
      <c r="A13" s="1"/>
      <c r="B13" s="5" t="s">
        <v>17</v>
      </c>
      <c r="C13" s="16">
        <v>150311</v>
      </c>
      <c r="D13" s="22">
        <v>0.4</v>
      </c>
      <c r="E13" s="47">
        <v>124477</v>
      </c>
      <c r="F13" s="22">
        <f t="shared" si="0"/>
        <v>0.32204394795035873</v>
      </c>
      <c r="G13" s="16">
        <f t="shared" si="1"/>
        <v>25834</v>
      </c>
      <c r="H13" s="22">
        <f t="shared" si="2"/>
        <v>20.754034881946062</v>
      </c>
      <c r="I13" s="1"/>
      <c r="J13" s="23"/>
      <c r="K13" s="1"/>
      <c r="L13" s="23"/>
      <c r="M13" s="1"/>
      <c r="N13" s="1"/>
      <c r="O13" s="1"/>
      <c r="P13" s="1"/>
      <c r="Q13" s="1"/>
      <c r="R13" s="1"/>
      <c r="S13" s="1"/>
    </row>
    <row r="14" spans="1:19" ht="13.5" customHeight="1">
      <c r="A14" s="1"/>
      <c r="B14" s="5" t="s">
        <v>18</v>
      </c>
      <c r="C14" s="16">
        <v>51906</v>
      </c>
      <c r="D14" s="22">
        <v>0.1</v>
      </c>
      <c r="E14" s="47">
        <v>44277</v>
      </c>
      <c r="F14" s="22">
        <f t="shared" si="0"/>
        <v>0.11455240633529112</v>
      </c>
      <c r="G14" s="16">
        <f t="shared" si="1"/>
        <v>7629</v>
      </c>
      <c r="H14" s="22">
        <f t="shared" si="2"/>
        <v>17.230164645301173</v>
      </c>
      <c r="I14" s="1"/>
      <c r="J14" s="23"/>
      <c r="K14" s="1"/>
      <c r="L14" s="23"/>
      <c r="M14" s="1"/>
      <c r="N14" s="1"/>
      <c r="O14" s="1"/>
      <c r="P14" s="1"/>
      <c r="Q14" s="1"/>
      <c r="R14" s="1"/>
      <c r="S14" s="1"/>
    </row>
    <row r="15" spans="1:19" ht="13.5" customHeight="1">
      <c r="A15" s="1"/>
      <c r="B15" s="5" t="s">
        <v>19</v>
      </c>
      <c r="C15" s="16">
        <v>98929</v>
      </c>
      <c r="D15" s="22">
        <v>0.2</v>
      </c>
      <c r="E15" s="47">
        <v>96196</v>
      </c>
      <c r="F15" s="22">
        <f>E15/$E$31*100+0.1</f>
        <v>0.348876014179589</v>
      </c>
      <c r="G15" s="16">
        <f t="shared" si="1"/>
        <v>2733</v>
      </c>
      <c r="H15" s="22">
        <f t="shared" si="2"/>
        <v>2.841074472951058</v>
      </c>
      <c r="I15" s="1"/>
      <c r="J15" s="23"/>
      <c r="K15" s="1"/>
      <c r="L15" s="23"/>
      <c r="M15" s="1"/>
      <c r="N15" s="1"/>
      <c r="O15" s="1"/>
      <c r="P15" s="1"/>
      <c r="Q15" s="1"/>
      <c r="R15" s="1"/>
      <c r="S15" s="1"/>
    </row>
    <row r="16" spans="1:19" ht="13.5" customHeight="1">
      <c r="A16" s="1"/>
      <c r="B16" s="5" t="s">
        <v>20</v>
      </c>
      <c r="C16" s="16">
        <v>35961</v>
      </c>
      <c r="D16" s="22">
        <v>0.1</v>
      </c>
      <c r="E16" s="47">
        <v>34386</v>
      </c>
      <c r="F16" s="22">
        <f t="shared" si="0"/>
        <v>0.08896264526154257</v>
      </c>
      <c r="G16" s="16">
        <f t="shared" si="1"/>
        <v>1575</v>
      </c>
      <c r="H16" s="22">
        <f t="shared" si="2"/>
        <v>4.580352469028092</v>
      </c>
      <c r="I16" s="1"/>
      <c r="J16" s="23"/>
      <c r="K16" s="1"/>
      <c r="L16" s="23"/>
      <c r="M16" s="1"/>
      <c r="N16" s="1"/>
      <c r="O16" s="1"/>
      <c r="P16" s="1"/>
      <c r="Q16" s="1"/>
      <c r="R16" s="1"/>
      <c r="S16" s="1"/>
    </row>
    <row r="17" spans="1:19" ht="13.5" customHeight="1">
      <c r="A17" s="1"/>
      <c r="B17" s="5" t="s">
        <v>21</v>
      </c>
      <c r="C17" s="16">
        <v>20431184</v>
      </c>
      <c r="D17" s="22">
        <v>49.9</v>
      </c>
      <c r="E17" s="47">
        <v>19843824</v>
      </c>
      <c r="F17" s="22">
        <f t="shared" si="0"/>
        <v>51.33947173688376</v>
      </c>
      <c r="G17" s="16">
        <f t="shared" si="1"/>
        <v>587360</v>
      </c>
      <c r="H17" s="22">
        <f t="shared" si="2"/>
        <v>2.9599133715356474</v>
      </c>
      <c r="I17" s="1"/>
      <c r="J17" s="23"/>
      <c r="K17" s="1"/>
      <c r="L17" s="23"/>
      <c r="M17" s="1"/>
      <c r="N17" s="1"/>
      <c r="O17" s="1"/>
      <c r="P17" s="1"/>
      <c r="Q17" s="1"/>
      <c r="R17" s="1"/>
      <c r="S17" s="1"/>
    </row>
    <row r="18" spans="1:19" ht="13.5" customHeight="1">
      <c r="A18" s="1"/>
      <c r="B18" s="5" t="s">
        <v>22</v>
      </c>
      <c r="C18" s="16">
        <v>-255761</v>
      </c>
      <c r="D18" s="22">
        <v>-0.6</v>
      </c>
      <c r="E18" s="47">
        <v>-223029</v>
      </c>
      <c r="F18" s="22">
        <f t="shared" si="0"/>
        <v>-0.5770153495619316</v>
      </c>
      <c r="G18" s="16">
        <f t="shared" si="1"/>
        <v>-32732</v>
      </c>
      <c r="H18" s="22" t="s">
        <v>16</v>
      </c>
      <c r="I18" s="1"/>
      <c r="J18" s="23"/>
      <c r="K18" s="1"/>
      <c r="L18" s="23"/>
      <c r="M18" s="1"/>
      <c r="N18" s="1"/>
      <c r="O18" s="1"/>
      <c r="P18" s="1"/>
      <c r="Q18" s="1"/>
      <c r="R18" s="1"/>
      <c r="S18" s="1"/>
    </row>
    <row r="19" spans="1:19" ht="13.5" customHeight="1">
      <c r="A19" s="1"/>
      <c r="B19" s="5" t="s">
        <v>23</v>
      </c>
      <c r="C19" s="15">
        <v>128</v>
      </c>
      <c r="D19" s="22" t="s">
        <v>16</v>
      </c>
      <c r="E19" s="47">
        <v>186</v>
      </c>
      <c r="F19" s="22" t="s">
        <v>16</v>
      </c>
      <c r="G19" s="16">
        <f t="shared" si="1"/>
        <v>-58</v>
      </c>
      <c r="H19" s="22" t="s">
        <v>16</v>
      </c>
      <c r="I19" s="1"/>
      <c r="J19" s="23"/>
      <c r="K19" s="1"/>
      <c r="L19" s="23"/>
      <c r="M19" s="1"/>
      <c r="N19" s="1"/>
      <c r="O19" s="1"/>
      <c r="P19" s="1"/>
      <c r="Q19" s="1"/>
      <c r="R19" s="1"/>
      <c r="S19" s="1"/>
    </row>
    <row r="20" spans="1:19" ht="13.5" customHeight="1">
      <c r="A20" s="1"/>
      <c r="B20" s="5" t="s">
        <v>24</v>
      </c>
      <c r="C20" s="16">
        <v>3501732</v>
      </c>
      <c r="D20" s="22">
        <v>8.6</v>
      </c>
      <c r="E20" s="47">
        <v>3344676</v>
      </c>
      <c r="F20" s="22">
        <f t="shared" si="0"/>
        <v>8.653266576594985</v>
      </c>
      <c r="G20" s="16">
        <f t="shared" si="1"/>
        <v>157056</v>
      </c>
      <c r="H20" s="22">
        <f t="shared" si="2"/>
        <v>4.69570146704793</v>
      </c>
      <c r="I20" s="1"/>
      <c r="J20" s="23"/>
      <c r="K20" s="1"/>
      <c r="L20" s="23"/>
      <c r="M20" s="1"/>
      <c r="N20" s="1"/>
      <c r="O20" s="1"/>
      <c r="P20" s="1"/>
      <c r="Q20" s="1"/>
      <c r="R20" s="1"/>
      <c r="S20" s="1"/>
    </row>
    <row r="21" spans="1:19" ht="13.5" customHeight="1">
      <c r="A21" s="1"/>
      <c r="B21" s="5" t="s">
        <v>25</v>
      </c>
      <c r="C21" s="16">
        <v>4968586</v>
      </c>
      <c r="D21" s="22">
        <v>12.1</v>
      </c>
      <c r="E21" s="47">
        <v>4772305</v>
      </c>
      <c r="F21" s="22">
        <f>E21/$E$31*100+0.1</f>
        <v>12.446794532509914</v>
      </c>
      <c r="G21" s="16">
        <f t="shared" si="1"/>
        <v>196281</v>
      </c>
      <c r="H21" s="22">
        <f t="shared" si="2"/>
        <v>4.112918181046685</v>
      </c>
      <c r="I21" s="1"/>
      <c r="J21" s="23"/>
      <c r="K21" s="1"/>
      <c r="L21" s="23"/>
      <c r="M21" s="1"/>
      <c r="N21" s="1"/>
      <c r="O21" s="1"/>
      <c r="P21" s="1"/>
      <c r="Q21" s="1"/>
      <c r="R21" s="1"/>
      <c r="S21" s="1"/>
    </row>
    <row r="22" spans="1:19" ht="13.5" customHeight="1">
      <c r="A22" s="1"/>
      <c r="B22" s="5" t="s">
        <v>26</v>
      </c>
      <c r="C22" s="16">
        <v>233326</v>
      </c>
      <c r="D22" s="22">
        <v>0.6</v>
      </c>
      <c r="E22" s="47">
        <v>208887</v>
      </c>
      <c r="F22" s="22">
        <f t="shared" si="0"/>
        <v>0.5404275019120527</v>
      </c>
      <c r="G22" s="16">
        <f t="shared" si="1"/>
        <v>24439</v>
      </c>
      <c r="H22" s="22">
        <f t="shared" si="2"/>
        <v>11.699627071095856</v>
      </c>
      <c r="I22" s="1"/>
      <c r="J22" s="23"/>
      <c r="K22" s="1"/>
      <c r="L22" s="23"/>
      <c r="M22" s="1"/>
      <c r="N22" s="1"/>
      <c r="O22" s="1"/>
      <c r="P22" s="1"/>
      <c r="Q22" s="1"/>
      <c r="R22" s="1"/>
      <c r="S22" s="1"/>
    </row>
    <row r="23" spans="1:19" ht="13.5" customHeight="1">
      <c r="A23" s="1"/>
      <c r="B23" s="5" t="s">
        <v>27</v>
      </c>
      <c r="C23" s="16">
        <v>852267</v>
      </c>
      <c r="D23" s="22">
        <v>2.1</v>
      </c>
      <c r="E23" s="47">
        <v>882589</v>
      </c>
      <c r="F23" s="22">
        <f t="shared" si="0"/>
        <v>2.2834133693578664</v>
      </c>
      <c r="G23" s="16">
        <f t="shared" si="1"/>
        <v>-30322</v>
      </c>
      <c r="H23" s="22">
        <f t="shared" si="2"/>
        <v>-3.4355742027149674</v>
      </c>
      <c r="I23" s="1"/>
      <c r="J23" s="23"/>
      <c r="K23" s="1"/>
      <c r="L23" s="23"/>
      <c r="M23" s="1"/>
      <c r="N23" s="1"/>
      <c r="O23" s="1"/>
      <c r="P23" s="1"/>
      <c r="Q23" s="1"/>
      <c r="R23" s="1"/>
      <c r="S23" s="1"/>
    </row>
    <row r="24" spans="1:19" ht="13.5" customHeight="1">
      <c r="A24" s="1"/>
      <c r="B24" s="5" t="s">
        <v>28</v>
      </c>
      <c r="C24" s="16">
        <v>665034</v>
      </c>
      <c r="D24" s="22">
        <v>1.6</v>
      </c>
      <c r="E24" s="47">
        <v>663673</v>
      </c>
      <c r="F24" s="22">
        <f t="shared" si="0"/>
        <v>1.717039076038613</v>
      </c>
      <c r="G24" s="16">
        <f t="shared" si="1"/>
        <v>1361</v>
      </c>
      <c r="H24" s="22">
        <f t="shared" si="2"/>
        <v>0.2050708707450808</v>
      </c>
      <c r="I24" s="1"/>
      <c r="J24" s="23"/>
      <c r="K24" s="1"/>
      <c r="L24" s="23"/>
      <c r="M24" s="1"/>
      <c r="N24" s="1"/>
      <c r="O24" s="1"/>
      <c r="P24" s="1"/>
      <c r="Q24" s="1"/>
      <c r="R24" s="1"/>
      <c r="S24" s="1"/>
    </row>
    <row r="25" spans="1:19" ht="13.5" customHeight="1">
      <c r="A25" s="1"/>
      <c r="B25" s="5" t="s">
        <v>29</v>
      </c>
      <c r="C25" s="16">
        <v>-164671</v>
      </c>
      <c r="D25" s="22">
        <v>-0.4</v>
      </c>
      <c r="E25" s="47">
        <v>-160540</v>
      </c>
      <c r="F25" s="22">
        <f t="shared" si="0"/>
        <v>-0.41534528791624625</v>
      </c>
      <c r="G25" s="16">
        <f t="shared" si="1"/>
        <v>-4131</v>
      </c>
      <c r="H25" s="22" t="s">
        <v>16</v>
      </c>
      <c r="I25" s="1"/>
      <c r="J25" s="23"/>
      <c r="K25" s="1"/>
      <c r="L25" s="23"/>
      <c r="M25" s="1"/>
      <c r="N25" s="1"/>
      <c r="O25" s="1"/>
      <c r="P25" s="1"/>
      <c r="Q25" s="1"/>
      <c r="R25" s="1"/>
      <c r="S25" s="1"/>
    </row>
    <row r="26" spans="1:19" ht="13.5" customHeight="1">
      <c r="A26" s="1"/>
      <c r="B26" s="5" t="s">
        <v>30</v>
      </c>
      <c r="C26" s="16">
        <v>-1768</v>
      </c>
      <c r="D26" s="22" t="s">
        <v>16</v>
      </c>
      <c r="E26" s="47">
        <v>-1703</v>
      </c>
      <c r="F26" s="22" t="s">
        <v>16</v>
      </c>
      <c r="G26" s="16">
        <f t="shared" si="1"/>
        <v>-65</v>
      </c>
      <c r="H26" s="22" t="s">
        <v>16</v>
      </c>
      <c r="I26" s="1"/>
      <c r="J26" s="23"/>
      <c r="K26" s="1"/>
      <c r="L26" s="23"/>
      <c r="M26" s="1"/>
      <c r="N26" s="1"/>
      <c r="O26" s="1"/>
      <c r="P26" s="1"/>
      <c r="Q26" s="1"/>
      <c r="R26" s="1"/>
      <c r="S26" s="1"/>
    </row>
    <row r="27" spans="1:19" ht="13.5" customHeight="1">
      <c r="A27" s="1"/>
      <c r="B27" s="5" t="s">
        <v>31</v>
      </c>
      <c r="C27" s="16">
        <v>59513</v>
      </c>
      <c r="D27" s="22">
        <v>0.1</v>
      </c>
      <c r="E27" s="47">
        <v>60067</v>
      </c>
      <c r="F27" s="22">
        <f t="shared" si="0"/>
        <v>0.15540392057596342</v>
      </c>
      <c r="G27" s="16">
        <f t="shared" si="1"/>
        <v>-554</v>
      </c>
      <c r="H27" s="22">
        <f t="shared" si="2"/>
        <v>-0.9223034278389133</v>
      </c>
      <c r="I27" s="1"/>
      <c r="J27" s="23"/>
      <c r="K27" s="1"/>
      <c r="L27" s="23"/>
      <c r="M27" s="1"/>
      <c r="N27" s="1"/>
      <c r="O27" s="1"/>
      <c r="P27" s="1"/>
      <c r="Q27" s="1"/>
      <c r="R27" s="1"/>
      <c r="S27" s="1"/>
    </row>
    <row r="28" spans="1:19" ht="13.5" customHeight="1">
      <c r="A28" s="1"/>
      <c r="B28" s="5" t="s">
        <v>32</v>
      </c>
      <c r="C28" s="16">
        <v>82050</v>
      </c>
      <c r="D28" s="22">
        <v>0.2</v>
      </c>
      <c r="E28" s="47">
        <v>82032</v>
      </c>
      <c r="F28" s="22">
        <f t="shared" si="0"/>
        <v>0.21223124865046417</v>
      </c>
      <c r="G28" s="16">
        <f t="shared" si="1"/>
        <v>18</v>
      </c>
      <c r="H28" s="22" t="s">
        <v>16</v>
      </c>
      <c r="I28" s="1"/>
      <c r="J28" s="23"/>
      <c r="K28" s="1"/>
      <c r="L28" s="23"/>
      <c r="M28" s="1"/>
      <c r="N28" s="1"/>
      <c r="O28" s="1"/>
      <c r="P28" s="1"/>
      <c r="Q28" s="1"/>
      <c r="R28" s="1"/>
      <c r="S28" s="1"/>
    </row>
    <row r="29" spans="1:19" ht="13.5" customHeight="1">
      <c r="A29" s="1"/>
      <c r="B29" s="5" t="s">
        <v>33</v>
      </c>
      <c r="C29" s="16">
        <v>49925</v>
      </c>
      <c r="D29" s="22">
        <v>0.1</v>
      </c>
      <c r="E29" s="47">
        <v>54509</v>
      </c>
      <c r="F29" s="22">
        <f t="shared" si="0"/>
        <v>0.1410243945373531</v>
      </c>
      <c r="G29" s="16">
        <f t="shared" si="1"/>
        <v>-4584</v>
      </c>
      <c r="H29" s="22">
        <f t="shared" si="2"/>
        <v>-8.409620429653819</v>
      </c>
      <c r="I29" s="1"/>
      <c r="J29" s="23"/>
      <c r="K29" s="1"/>
      <c r="L29" s="23"/>
      <c r="M29" s="1"/>
      <c r="N29" s="1"/>
      <c r="O29" s="1"/>
      <c r="P29" s="1"/>
      <c r="Q29" s="1"/>
      <c r="R29" s="1"/>
      <c r="S29" s="1"/>
    </row>
    <row r="30" spans="1:19" ht="13.5" customHeight="1">
      <c r="A30" s="1"/>
      <c r="B30" s="7" t="s">
        <v>34</v>
      </c>
      <c r="C30" s="18">
        <v>2887658</v>
      </c>
      <c r="D30" s="27">
        <v>7.1</v>
      </c>
      <c r="E30" s="49">
        <v>2372487</v>
      </c>
      <c r="F30" s="22">
        <f t="shared" si="0"/>
        <v>6.138042208126021</v>
      </c>
      <c r="G30" s="16">
        <f t="shared" si="1"/>
        <v>515171</v>
      </c>
      <c r="H30" s="22">
        <f t="shared" si="2"/>
        <v>21.714386633098517</v>
      </c>
      <c r="I30" s="1"/>
      <c r="J30" s="23"/>
      <c r="K30" s="1"/>
      <c r="L30" s="23"/>
      <c r="M30" s="1"/>
      <c r="N30" s="1"/>
      <c r="O30" s="1"/>
      <c r="P30" s="1"/>
      <c r="Q30" s="1"/>
      <c r="R30" s="1"/>
      <c r="S30" s="1"/>
    </row>
    <row r="31" spans="1:19" ht="13.5" customHeight="1">
      <c r="A31" s="1"/>
      <c r="B31" s="9" t="s">
        <v>35</v>
      </c>
      <c r="C31" s="20">
        <v>40920867</v>
      </c>
      <c r="D31" s="28">
        <v>100</v>
      </c>
      <c r="E31" s="50">
        <v>38652178</v>
      </c>
      <c r="F31" s="28">
        <f t="shared" si="0"/>
        <v>100</v>
      </c>
      <c r="G31" s="20">
        <f t="shared" si="1"/>
        <v>2268689</v>
      </c>
      <c r="H31" s="28">
        <f t="shared" si="2"/>
        <v>5.869498479490599</v>
      </c>
      <c r="I31" s="1"/>
      <c r="J31" s="23"/>
      <c r="K31" s="1"/>
      <c r="L31" s="23"/>
      <c r="M31" s="1"/>
      <c r="N31" s="1"/>
      <c r="O31" s="1"/>
      <c r="P31" s="1"/>
      <c r="Q31" s="1"/>
      <c r="R31" s="1"/>
      <c r="S31" s="1"/>
    </row>
    <row r="32" spans="1:19" ht="13.5" customHeight="1">
      <c r="A32" s="1"/>
      <c r="B32" s="4" t="s">
        <v>36</v>
      </c>
      <c r="C32" s="4" t="s">
        <v>10</v>
      </c>
      <c r="D32" s="25" t="s">
        <v>11</v>
      </c>
      <c r="E32" s="51"/>
      <c r="F32" s="30"/>
      <c r="G32" s="16"/>
      <c r="H32" s="22"/>
      <c r="I32" s="1"/>
      <c r="J32" s="23"/>
      <c r="K32" s="1"/>
      <c r="L32" s="1"/>
      <c r="M32" s="1"/>
      <c r="N32" s="1"/>
      <c r="O32" s="1"/>
      <c r="P32" s="1"/>
      <c r="Q32" s="1"/>
      <c r="R32" s="1"/>
      <c r="S32" s="1"/>
    </row>
    <row r="33" spans="1:19" ht="13.5" customHeight="1">
      <c r="A33" s="1"/>
      <c r="B33" s="5" t="s">
        <v>37</v>
      </c>
      <c r="C33" s="16">
        <v>1378910</v>
      </c>
      <c r="D33" s="22">
        <v>3.4</v>
      </c>
      <c r="E33" s="47">
        <v>1006132</v>
      </c>
      <c r="F33" s="22">
        <f t="shared" si="0"/>
        <v>2.6030408946165986</v>
      </c>
      <c r="G33" s="16">
        <f t="shared" si="1"/>
        <v>372778</v>
      </c>
      <c r="H33" s="22">
        <f t="shared" si="2"/>
        <v>37.05060568593385</v>
      </c>
      <c r="I33" s="1"/>
      <c r="J33" s="23"/>
      <c r="K33" s="1"/>
      <c r="L33" s="1"/>
      <c r="M33" s="1"/>
      <c r="N33" s="1"/>
      <c r="O33" s="1"/>
      <c r="P33" s="1"/>
      <c r="Q33" s="1"/>
      <c r="R33" s="1"/>
      <c r="S33" s="1"/>
    </row>
    <row r="34" spans="1:19" ht="13.5" customHeight="1">
      <c r="A34" s="1"/>
      <c r="B34" s="5" t="s">
        <v>13</v>
      </c>
      <c r="C34" s="5" t="s">
        <v>10</v>
      </c>
      <c r="D34" s="26" t="s">
        <v>11</v>
      </c>
      <c r="E34" s="48"/>
      <c r="F34" s="30"/>
      <c r="G34" s="16"/>
      <c r="H34" s="22"/>
      <c r="I34" s="1"/>
      <c r="J34" s="23"/>
      <c r="K34" s="1"/>
      <c r="L34" s="1"/>
      <c r="M34" s="1"/>
      <c r="N34" s="1"/>
      <c r="O34" s="1"/>
      <c r="P34" s="1"/>
      <c r="Q34" s="1"/>
      <c r="R34" s="1"/>
      <c r="S34" s="1"/>
    </row>
    <row r="35" spans="1:19" ht="13.5" customHeight="1">
      <c r="A35" s="1"/>
      <c r="B35" s="5" t="s">
        <v>38</v>
      </c>
      <c r="C35" s="16">
        <v>168193</v>
      </c>
      <c r="D35" s="22">
        <v>0.4</v>
      </c>
      <c r="E35" s="47">
        <v>159103</v>
      </c>
      <c r="F35" s="22">
        <f t="shared" si="0"/>
        <v>0.41162751553094884</v>
      </c>
      <c r="G35" s="16">
        <f t="shared" si="1"/>
        <v>9090</v>
      </c>
      <c r="H35" s="22">
        <f t="shared" si="2"/>
        <v>5.713280076428477</v>
      </c>
      <c r="I35" s="1"/>
      <c r="J35" s="23"/>
      <c r="K35" s="1"/>
      <c r="L35" s="1"/>
      <c r="M35" s="1"/>
      <c r="N35" s="1"/>
      <c r="O35" s="1"/>
      <c r="P35" s="1"/>
      <c r="Q35" s="1"/>
      <c r="R35" s="1"/>
      <c r="S35" s="1"/>
    </row>
    <row r="36" spans="1:19" ht="13.5" customHeight="1">
      <c r="A36" s="1"/>
      <c r="B36" s="5" t="s">
        <v>39</v>
      </c>
      <c r="C36" s="15">
        <v>806</v>
      </c>
      <c r="D36" s="22" t="s">
        <v>16</v>
      </c>
      <c r="E36" s="47">
        <v>164</v>
      </c>
      <c r="F36" s="22" t="s">
        <v>16</v>
      </c>
      <c r="G36" s="16">
        <f t="shared" si="1"/>
        <v>642</v>
      </c>
      <c r="H36" s="22">
        <f t="shared" si="2"/>
        <v>391.4634146341463</v>
      </c>
      <c r="I36" s="1"/>
      <c r="J36" s="23"/>
      <c r="K36" s="1"/>
      <c r="L36" s="1"/>
      <c r="M36" s="1"/>
      <c r="N36" s="1"/>
      <c r="O36" s="1"/>
      <c r="P36" s="1"/>
      <c r="Q36" s="1"/>
      <c r="R36" s="1"/>
      <c r="S36" s="1"/>
    </row>
    <row r="37" spans="1:19" ht="13.5" customHeight="1">
      <c r="A37" s="1"/>
      <c r="B37" s="5" t="s">
        <v>40</v>
      </c>
      <c r="C37" s="16">
        <v>291562</v>
      </c>
      <c r="D37" s="22">
        <v>0.7</v>
      </c>
      <c r="E37" s="47">
        <v>320778</v>
      </c>
      <c r="F37" s="22">
        <f t="shared" si="0"/>
        <v>0.8299092485810243</v>
      </c>
      <c r="G37" s="16">
        <f t="shared" si="1"/>
        <v>-29216</v>
      </c>
      <c r="H37" s="22">
        <f t="shared" si="2"/>
        <v>-9.107856523826447</v>
      </c>
      <c r="I37" s="1"/>
      <c r="J37" s="23"/>
      <c r="K37" s="1"/>
      <c r="L37" s="1"/>
      <c r="M37" s="1"/>
      <c r="N37" s="1"/>
      <c r="O37" s="1"/>
      <c r="P37" s="1"/>
      <c r="Q37" s="1"/>
      <c r="R37" s="1"/>
      <c r="S37" s="1"/>
    </row>
    <row r="38" spans="1:19" ht="13.5" customHeight="1">
      <c r="A38" s="1"/>
      <c r="B38" s="5" t="s">
        <v>41</v>
      </c>
      <c r="C38" s="16">
        <v>51025</v>
      </c>
      <c r="D38" s="22">
        <v>0.1</v>
      </c>
      <c r="E38" s="47">
        <v>45090</v>
      </c>
      <c r="F38" s="22">
        <f t="shared" si="0"/>
        <v>0.1166557806910648</v>
      </c>
      <c r="G38" s="16">
        <f t="shared" si="1"/>
        <v>5935</v>
      </c>
      <c r="H38" s="22">
        <f t="shared" si="2"/>
        <v>13.162563761366156</v>
      </c>
      <c r="I38" s="1"/>
      <c r="J38" s="23"/>
      <c r="K38" s="1"/>
      <c r="L38" s="1"/>
      <c r="M38" s="1"/>
      <c r="N38" s="1"/>
      <c r="O38" s="1"/>
      <c r="P38" s="1"/>
      <c r="Q38" s="1"/>
      <c r="R38" s="1"/>
      <c r="S38" s="1"/>
    </row>
    <row r="39" spans="1:19" ht="13.5" customHeight="1">
      <c r="A39" s="1"/>
      <c r="B39" s="5" t="s">
        <v>42</v>
      </c>
      <c r="C39" s="16">
        <v>60129</v>
      </c>
      <c r="D39" s="22">
        <v>0.1</v>
      </c>
      <c r="E39" s="47">
        <v>71304</v>
      </c>
      <c r="F39" s="22">
        <f t="shared" si="0"/>
        <v>0.18447602098903715</v>
      </c>
      <c r="G39" s="16">
        <f t="shared" si="1"/>
        <v>-11175</v>
      </c>
      <c r="H39" s="22">
        <f t="shared" si="2"/>
        <v>-15.672332547963649</v>
      </c>
      <c r="I39" s="1"/>
      <c r="J39" s="23"/>
      <c r="K39" s="1"/>
      <c r="L39" s="1"/>
      <c r="M39" s="1"/>
      <c r="N39" s="1"/>
      <c r="O39" s="1"/>
      <c r="P39" s="1"/>
      <c r="Q39" s="1"/>
      <c r="R39" s="1"/>
      <c r="S39" s="1"/>
    </row>
    <row r="40" spans="1:19" ht="13.5" customHeight="1">
      <c r="A40" s="1"/>
      <c r="B40" s="5" t="s">
        <v>43</v>
      </c>
      <c r="C40" s="16">
        <v>25618</v>
      </c>
      <c r="D40" s="22">
        <v>0.1</v>
      </c>
      <c r="E40" s="47">
        <v>25674</v>
      </c>
      <c r="F40" s="22">
        <f t="shared" si="0"/>
        <v>0.06642316508011528</v>
      </c>
      <c r="G40" s="16">
        <f t="shared" si="1"/>
        <v>-56</v>
      </c>
      <c r="H40" s="22">
        <f t="shared" si="2"/>
        <v>-0.21811949832515384</v>
      </c>
      <c r="I40" s="1"/>
      <c r="J40" s="23"/>
      <c r="K40" s="1"/>
      <c r="L40" s="1"/>
      <c r="M40" s="1"/>
      <c r="N40" s="1"/>
      <c r="O40" s="1"/>
      <c r="P40" s="1"/>
      <c r="Q40" s="1"/>
      <c r="R40" s="1"/>
      <c r="S40" s="1"/>
    </row>
    <row r="41" spans="1:19" ht="13.5" customHeight="1">
      <c r="A41" s="1"/>
      <c r="B41" s="5" t="s">
        <v>44</v>
      </c>
      <c r="C41" s="16">
        <v>33905793</v>
      </c>
      <c r="D41" s="22">
        <v>82.9</v>
      </c>
      <c r="E41" s="47">
        <v>32229299</v>
      </c>
      <c r="F41" s="22">
        <f t="shared" si="0"/>
        <v>83.38287948482488</v>
      </c>
      <c r="G41" s="16">
        <f t="shared" si="1"/>
        <v>1676494</v>
      </c>
      <c r="H41" s="22">
        <f t="shared" si="2"/>
        <v>5.20176997954563</v>
      </c>
      <c r="I41" s="1"/>
      <c r="J41" s="23"/>
      <c r="K41" s="1"/>
      <c r="L41" s="1"/>
      <c r="M41" s="1"/>
      <c r="N41" s="1"/>
      <c r="O41" s="1"/>
      <c r="P41" s="1"/>
      <c r="Q41" s="1"/>
      <c r="R41" s="1"/>
      <c r="S41" s="1"/>
    </row>
    <row r="42" spans="1:19" ht="13.5" customHeight="1">
      <c r="A42" s="1"/>
      <c r="B42" s="5" t="s">
        <v>45</v>
      </c>
      <c r="C42" s="5" t="s">
        <v>10</v>
      </c>
      <c r="D42" s="26" t="s">
        <v>11</v>
      </c>
      <c r="E42" s="32" t="s">
        <v>10</v>
      </c>
      <c r="F42" s="22"/>
      <c r="G42" s="16"/>
      <c r="H42" s="22"/>
      <c r="I42" s="1"/>
      <c r="J42" s="23"/>
      <c r="K42" s="1"/>
      <c r="L42" s="1"/>
      <c r="M42" s="1"/>
      <c r="N42" s="1"/>
      <c r="O42" s="1"/>
      <c r="P42" s="1"/>
      <c r="Q42" s="1"/>
      <c r="R42" s="1"/>
      <c r="S42" s="1"/>
    </row>
    <row r="43" spans="1:19" ht="13.5" customHeight="1">
      <c r="A43" s="1"/>
      <c r="B43" s="5" t="s">
        <v>46</v>
      </c>
      <c r="C43" s="6" t="s">
        <v>16</v>
      </c>
      <c r="D43" s="22" t="s">
        <v>16</v>
      </c>
      <c r="E43" s="47">
        <v>29</v>
      </c>
      <c r="F43" s="22" t="s">
        <v>16</v>
      </c>
      <c r="G43" s="16">
        <f>0-E43</f>
        <v>-29</v>
      </c>
      <c r="H43" s="6" t="s">
        <v>16</v>
      </c>
      <c r="I43" s="1"/>
      <c r="J43" s="23"/>
      <c r="K43" s="1"/>
      <c r="L43" s="1"/>
      <c r="M43" s="1"/>
      <c r="N43" s="1"/>
      <c r="O43" s="1"/>
      <c r="P43" s="1"/>
      <c r="Q43" s="1"/>
      <c r="R43" s="1"/>
      <c r="S43" s="1"/>
    </row>
    <row r="44" spans="1:19" ht="13.5" customHeight="1">
      <c r="A44" s="1"/>
      <c r="B44" s="5" t="s">
        <v>47</v>
      </c>
      <c r="C44" s="16">
        <v>1097919</v>
      </c>
      <c r="D44" s="22">
        <v>2.7</v>
      </c>
      <c r="E44" s="47">
        <v>1028939</v>
      </c>
      <c r="F44" s="22">
        <f t="shared" si="0"/>
        <v>2.6620466251604245</v>
      </c>
      <c r="G44" s="16">
        <f t="shared" si="1"/>
        <v>68980</v>
      </c>
      <c r="H44" s="22">
        <f t="shared" si="2"/>
        <v>6.703993142450622</v>
      </c>
      <c r="I44" s="1"/>
      <c r="J44" s="23"/>
      <c r="K44" s="1"/>
      <c r="L44" s="1"/>
      <c r="M44" s="1"/>
      <c r="N44" s="1"/>
      <c r="O44" s="1"/>
      <c r="P44" s="1"/>
      <c r="Q44" s="1"/>
      <c r="R44" s="1"/>
      <c r="S44" s="1"/>
    </row>
    <row r="45" spans="1:19" ht="13.5" customHeight="1">
      <c r="A45" s="1"/>
      <c r="B45" s="5" t="s">
        <v>48</v>
      </c>
      <c r="C45" s="16">
        <v>292735</v>
      </c>
      <c r="D45" s="22">
        <v>0.7</v>
      </c>
      <c r="E45" s="47">
        <v>216951</v>
      </c>
      <c r="F45" s="22">
        <f t="shared" si="0"/>
        <v>0.5612904918320515</v>
      </c>
      <c r="G45" s="16">
        <f t="shared" si="1"/>
        <v>75784</v>
      </c>
      <c r="H45" s="22">
        <f t="shared" si="2"/>
        <v>34.93139003738172</v>
      </c>
      <c r="I45" s="1"/>
      <c r="J45" s="23"/>
      <c r="K45" s="1"/>
      <c r="L45" s="1"/>
      <c r="M45" s="1"/>
      <c r="N45" s="1"/>
      <c r="O45" s="1"/>
      <c r="P45" s="1"/>
      <c r="Q45" s="1"/>
      <c r="R45" s="1"/>
      <c r="S45" s="1"/>
    </row>
    <row r="46" spans="1:19" ht="13.5" customHeight="1">
      <c r="A46" s="1"/>
      <c r="B46" s="5" t="s">
        <v>49</v>
      </c>
      <c r="C46" s="16">
        <v>48401</v>
      </c>
      <c r="D46" s="22">
        <v>0.1</v>
      </c>
      <c r="E46" s="47">
        <v>47001</v>
      </c>
      <c r="F46" s="22">
        <f t="shared" si="0"/>
        <v>0.1215998746564812</v>
      </c>
      <c r="G46" s="16">
        <f t="shared" si="1"/>
        <v>1400</v>
      </c>
      <c r="H46" s="22">
        <f t="shared" si="2"/>
        <v>2.9786600285100318</v>
      </c>
      <c r="I46" s="1"/>
      <c r="J46" s="23"/>
      <c r="K46" s="1"/>
      <c r="L46" s="1"/>
      <c r="M46" s="1"/>
      <c r="N46" s="1"/>
      <c r="O46" s="1"/>
      <c r="P46" s="1"/>
      <c r="Q46" s="1"/>
      <c r="R46" s="1"/>
      <c r="S46" s="1"/>
    </row>
    <row r="47" spans="1:19" ht="13.5" customHeight="1">
      <c r="A47" s="1"/>
      <c r="B47" s="5" t="s">
        <v>50</v>
      </c>
      <c r="C47" s="16">
        <v>65409</v>
      </c>
      <c r="D47" s="22">
        <v>0.2</v>
      </c>
      <c r="E47" s="47">
        <v>64604</v>
      </c>
      <c r="F47" s="22">
        <f t="shared" si="0"/>
        <v>0.1671419395822921</v>
      </c>
      <c r="G47" s="16">
        <f t="shared" si="1"/>
        <v>805</v>
      </c>
      <c r="H47" s="22">
        <f t="shared" si="2"/>
        <v>1.2460528759829113</v>
      </c>
      <c r="I47" s="1"/>
      <c r="J47" s="23"/>
      <c r="K47" s="1"/>
      <c r="L47" s="1"/>
      <c r="M47" s="1"/>
      <c r="N47" s="1"/>
      <c r="O47" s="1"/>
      <c r="P47" s="1"/>
      <c r="Q47" s="1"/>
      <c r="R47" s="1"/>
      <c r="S47" s="1"/>
    </row>
    <row r="48" spans="1:19" ht="13.5" customHeight="1">
      <c r="A48" s="1"/>
      <c r="B48" s="7" t="s">
        <v>51</v>
      </c>
      <c r="C48" s="18">
        <v>987103</v>
      </c>
      <c r="D48" s="27">
        <v>2.4</v>
      </c>
      <c r="E48" s="49">
        <v>1099695</v>
      </c>
      <c r="F48" s="22">
        <f t="shared" si="0"/>
        <v>2.8451048735209694</v>
      </c>
      <c r="G48" s="16">
        <f t="shared" si="1"/>
        <v>-112592</v>
      </c>
      <c r="H48" s="22">
        <f t="shared" si="2"/>
        <v>-10.238475213581948</v>
      </c>
      <c r="I48" s="1"/>
      <c r="J48" s="23"/>
      <c r="K48" s="1"/>
      <c r="L48" s="1"/>
      <c r="M48" s="1"/>
      <c r="N48" s="1"/>
      <c r="O48" s="1"/>
      <c r="P48" s="1"/>
      <c r="Q48" s="1"/>
      <c r="R48" s="1"/>
      <c r="S48" s="1"/>
    </row>
    <row r="49" spans="1:19" ht="13.5" customHeight="1">
      <c r="A49" s="1"/>
      <c r="B49" s="9" t="s">
        <v>52</v>
      </c>
      <c r="C49" s="20">
        <v>38373603</v>
      </c>
      <c r="D49" s="28">
        <v>93.8</v>
      </c>
      <c r="E49" s="50">
        <v>36314763</v>
      </c>
      <c r="F49" s="28">
        <f t="shared" si="0"/>
        <v>93.95269524009746</v>
      </c>
      <c r="G49" s="20">
        <f t="shared" si="1"/>
        <v>2058840</v>
      </c>
      <c r="H49" s="28">
        <f t="shared" si="2"/>
        <v>5.669429812883537</v>
      </c>
      <c r="I49" s="1"/>
      <c r="J49" s="23"/>
      <c r="K49" s="1"/>
      <c r="L49" s="1"/>
      <c r="M49" s="1"/>
      <c r="N49" s="1"/>
      <c r="O49" s="1"/>
      <c r="P49" s="1"/>
      <c r="Q49" s="1"/>
      <c r="R49" s="1"/>
      <c r="S49" s="1"/>
    </row>
    <row r="50" spans="1:19" ht="13.5" customHeight="1">
      <c r="A50" s="1"/>
      <c r="B50" s="4" t="s">
        <v>53</v>
      </c>
      <c r="C50" s="4" t="s">
        <v>10</v>
      </c>
      <c r="D50" s="25" t="s">
        <v>11</v>
      </c>
      <c r="E50" s="51"/>
      <c r="F50" s="22"/>
      <c r="G50" s="16"/>
      <c r="H50" s="22"/>
      <c r="I50" s="1"/>
      <c r="J50" s="23"/>
      <c r="K50" s="1"/>
      <c r="L50" s="1"/>
      <c r="M50" s="1"/>
      <c r="N50" s="1"/>
      <c r="O50" s="1"/>
      <c r="P50" s="1"/>
      <c r="Q50" s="1"/>
      <c r="R50" s="1"/>
      <c r="S50" s="1"/>
    </row>
    <row r="51" spans="1:19" ht="13.5" customHeight="1">
      <c r="A51" s="1"/>
      <c r="B51" s="5" t="s">
        <v>54</v>
      </c>
      <c r="C51" s="16">
        <v>1446265</v>
      </c>
      <c r="D51" s="22">
        <v>3.5</v>
      </c>
      <c r="E51" s="47">
        <v>1343408</v>
      </c>
      <c r="F51" s="22">
        <f>E51/$E$31*100-0.1</f>
        <v>3.3756333782794847</v>
      </c>
      <c r="G51" s="16">
        <f t="shared" si="1"/>
        <v>102857</v>
      </c>
      <c r="H51" s="22">
        <f t="shared" si="2"/>
        <v>7.6564230673034555</v>
      </c>
      <c r="I51" s="1"/>
      <c r="J51" s="23"/>
      <c r="K51" s="1"/>
      <c r="L51" s="1"/>
      <c r="M51" s="1"/>
      <c r="N51" s="1"/>
      <c r="O51" s="1"/>
      <c r="P51" s="1"/>
      <c r="Q51" s="1"/>
      <c r="R51" s="1"/>
      <c r="S51" s="1"/>
    </row>
    <row r="52" spans="1:19" ht="13.5" customHeight="1">
      <c r="A52" s="1"/>
      <c r="B52" s="5" t="s">
        <v>55</v>
      </c>
      <c r="C52" s="16">
        <v>400073</v>
      </c>
      <c r="D52" s="22">
        <v>1</v>
      </c>
      <c r="E52" s="47">
        <v>377426</v>
      </c>
      <c r="F52" s="22">
        <f t="shared" si="0"/>
        <v>0.9764676132868891</v>
      </c>
      <c r="G52" s="16">
        <f t="shared" si="1"/>
        <v>22647</v>
      </c>
      <c r="H52" s="22">
        <f t="shared" si="2"/>
        <v>6.000381531743971</v>
      </c>
      <c r="I52" s="1"/>
      <c r="J52" s="23"/>
      <c r="K52" s="1"/>
      <c r="L52" s="1"/>
      <c r="M52" s="1"/>
      <c r="N52" s="1"/>
      <c r="O52" s="1"/>
      <c r="P52" s="1"/>
      <c r="Q52" s="1"/>
      <c r="R52" s="1"/>
      <c r="S52" s="1"/>
    </row>
    <row r="53" spans="1:19" ht="13.5" customHeight="1">
      <c r="A53" s="1"/>
      <c r="B53" s="5" t="s">
        <v>56</v>
      </c>
      <c r="C53" s="16">
        <v>647145</v>
      </c>
      <c r="D53" s="22">
        <v>1.6</v>
      </c>
      <c r="E53" s="47">
        <v>576289</v>
      </c>
      <c r="F53" s="22">
        <f t="shared" si="0"/>
        <v>1.4909612596733877</v>
      </c>
      <c r="G53" s="16">
        <f t="shared" si="1"/>
        <v>70856</v>
      </c>
      <c r="H53" s="22">
        <f t="shared" si="2"/>
        <v>12.295219933054423</v>
      </c>
      <c r="I53" s="1"/>
      <c r="J53" s="23"/>
      <c r="K53" s="1"/>
      <c r="L53" s="1"/>
      <c r="M53" s="1"/>
      <c r="N53" s="1"/>
      <c r="O53" s="1"/>
      <c r="P53" s="1"/>
      <c r="Q53" s="1"/>
      <c r="R53" s="1"/>
      <c r="S53" s="1"/>
    </row>
    <row r="54" spans="1:19" ht="13.5" customHeight="1">
      <c r="A54" s="1"/>
      <c r="B54" s="5" t="s">
        <v>57</v>
      </c>
      <c r="C54" s="15">
        <v>-804</v>
      </c>
      <c r="D54" s="22" t="s">
        <v>16</v>
      </c>
      <c r="E54" s="47">
        <v>-910</v>
      </c>
      <c r="F54" s="22" t="s">
        <v>16</v>
      </c>
      <c r="G54" s="16">
        <f t="shared" si="1"/>
        <v>106</v>
      </c>
      <c r="H54" s="22" t="s">
        <v>16</v>
      </c>
      <c r="I54" s="1"/>
      <c r="J54" s="23"/>
      <c r="K54" s="1"/>
      <c r="L54" s="1"/>
      <c r="M54" s="1"/>
      <c r="N54" s="1"/>
      <c r="O54" s="1"/>
      <c r="P54" s="1"/>
      <c r="Q54" s="1"/>
      <c r="R54" s="1"/>
      <c r="S54" s="1"/>
    </row>
    <row r="55" spans="1:19" ht="13.5" customHeight="1">
      <c r="A55" s="1"/>
      <c r="B55" s="7" t="s">
        <v>259</v>
      </c>
      <c r="C55" s="18">
        <v>54585</v>
      </c>
      <c r="D55" s="27">
        <v>0.1</v>
      </c>
      <c r="E55" s="49">
        <v>41202</v>
      </c>
      <c r="F55" s="22">
        <f t="shared" si="0"/>
        <v>0.10659683912249394</v>
      </c>
      <c r="G55" s="16">
        <f t="shared" si="1"/>
        <v>13383</v>
      </c>
      <c r="H55" s="22">
        <f t="shared" si="2"/>
        <v>32.48143294014854</v>
      </c>
      <c r="I55" s="1"/>
      <c r="J55" s="23"/>
      <c r="K55" s="1"/>
      <c r="L55" s="1"/>
      <c r="M55" s="1"/>
      <c r="N55" s="1"/>
      <c r="O55" s="1"/>
      <c r="P55" s="1"/>
      <c r="Q55" s="1"/>
      <c r="R55" s="1"/>
      <c r="S55" s="1"/>
    </row>
    <row r="56" spans="1:19" ht="13.5" customHeight="1">
      <c r="A56" s="1"/>
      <c r="B56" s="9" t="s">
        <v>58</v>
      </c>
      <c r="C56" s="20">
        <v>2547264</v>
      </c>
      <c r="D56" s="28">
        <v>6.2</v>
      </c>
      <c r="E56" s="50">
        <v>2337415</v>
      </c>
      <c r="F56" s="28">
        <f t="shared" si="0"/>
        <v>6.047304759902534</v>
      </c>
      <c r="G56" s="20">
        <f t="shared" si="1"/>
        <v>209849</v>
      </c>
      <c r="H56" s="28">
        <f t="shared" si="2"/>
        <v>8.977823792522937</v>
      </c>
      <c r="I56" s="1"/>
      <c r="J56" s="23"/>
      <c r="K56" s="1"/>
      <c r="L56" s="1"/>
      <c r="M56" s="1"/>
      <c r="N56" s="1"/>
      <c r="O56" s="1"/>
      <c r="P56" s="1"/>
      <c r="Q56" s="1"/>
      <c r="R56" s="1"/>
      <c r="S56" s="1"/>
    </row>
    <row r="57" spans="1:19" ht="13.5" customHeight="1">
      <c r="A57" s="1"/>
      <c r="B57" s="9" t="s">
        <v>59</v>
      </c>
      <c r="C57" s="20">
        <v>40920867</v>
      </c>
      <c r="D57" s="28">
        <v>100</v>
      </c>
      <c r="E57" s="50">
        <v>38652178</v>
      </c>
      <c r="F57" s="28">
        <f t="shared" si="0"/>
        <v>100</v>
      </c>
      <c r="G57" s="20">
        <f t="shared" si="1"/>
        <v>2268689</v>
      </c>
      <c r="H57" s="28">
        <f t="shared" si="2"/>
        <v>5.869498479490599</v>
      </c>
      <c r="I57" s="1"/>
      <c r="J57" s="23"/>
      <c r="K57" s="1"/>
      <c r="L57" s="1"/>
      <c r="M57" s="1"/>
      <c r="N57" s="1"/>
      <c r="O57" s="1"/>
      <c r="P57" s="1"/>
      <c r="Q57" s="1"/>
      <c r="R57" s="1"/>
      <c r="S57" s="1"/>
    </row>
    <row r="58" spans="1:19" ht="13.5" customHeight="1">
      <c r="A58" s="1"/>
      <c r="B58" s="4" t="s">
        <v>60</v>
      </c>
      <c r="C58" s="4" t="s">
        <v>10</v>
      </c>
      <c r="D58" s="25" t="s">
        <v>11</v>
      </c>
      <c r="E58" s="4" t="s">
        <v>10</v>
      </c>
      <c r="F58" s="25" t="s">
        <v>11</v>
      </c>
      <c r="G58" s="4" t="s">
        <v>10</v>
      </c>
      <c r="H58" s="25" t="s">
        <v>11</v>
      </c>
      <c r="I58" s="1"/>
      <c r="J58" s="23"/>
      <c r="K58" s="1"/>
      <c r="L58" s="1"/>
      <c r="M58" s="1"/>
      <c r="N58" s="1"/>
      <c r="O58" s="1"/>
      <c r="P58" s="1"/>
      <c r="Q58" s="1"/>
      <c r="R58" s="1"/>
      <c r="S58" s="1"/>
    </row>
    <row r="59" spans="1:19" ht="13.5" customHeight="1">
      <c r="A59" s="1"/>
      <c r="B59" s="5" t="s">
        <v>61</v>
      </c>
      <c r="C59" s="16">
        <v>5314713</v>
      </c>
      <c r="D59" s="22">
        <v>13</v>
      </c>
      <c r="E59" s="16">
        <v>5341313</v>
      </c>
      <c r="F59" s="22">
        <f t="shared" si="0"/>
        <v>13.818918561329196</v>
      </c>
      <c r="G59" s="16">
        <v>-26600</v>
      </c>
      <c r="H59" s="22">
        <v>-0.5</v>
      </c>
      <c r="I59" s="1"/>
      <c r="J59" s="23"/>
      <c r="K59" s="1"/>
      <c r="L59" s="1"/>
      <c r="M59" s="1"/>
      <c r="N59" s="1"/>
      <c r="O59" s="1"/>
      <c r="P59" s="1"/>
      <c r="Q59" s="1"/>
      <c r="R59" s="1"/>
      <c r="S59" s="1"/>
    </row>
    <row r="60" spans="1:19" ht="13.5" customHeight="1">
      <c r="A60" s="1"/>
      <c r="B60" s="5" t="s">
        <v>62</v>
      </c>
      <c r="C60" s="16">
        <v>1007761</v>
      </c>
      <c r="D60" s="22">
        <v>2.5</v>
      </c>
      <c r="E60" s="16">
        <v>973637</v>
      </c>
      <c r="F60" s="22">
        <f t="shared" si="0"/>
        <v>2.518970599793885</v>
      </c>
      <c r="G60" s="16">
        <v>34124</v>
      </c>
      <c r="H60" s="22">
        <v>3.5</v>
      </c>
      <c r="I60" s="1"/>
      <c r="J60" s="23"/>
      <c r="K60" s="1"/>
      <c r="L60" s="1"/>
      <c r="M60" s="1"/>
      <c r="N60" s="1"/>
      <c r="O60" s="1"/>
      <c r="P60" s="1"/>
      <c r="Q60" s="1"/>
      <c r="R60" s="1"/>
      <c r="S60" s="1"/>
    </row>
    <row r="61" spans="1:19" ht="13.5" customHeight="1">
      <c r="A61" s="1"/>
      <c r="B61" s="5" t="s">
        <v>63</v>
      </c>
      <c r="C61" s="16">
        <v>275755</v>
      </c>
      <c r="D61" s="22">
        <v>0.7</v>
      </c>
      <c r="E61" s="16">
        <v>295587</v>
      </c>
      <c r="F61" s="22">
        <f t="shared" si="0"/>
        <v>0.7647356896679923</v>
      </c>
      <c r="G61" s="16">
        <v>-19832</v>
      </c>
      <c r="H61" s="22">
        <v>-6.7</v>
      </c>
      <c r="I61" s="1"/>
      <c r="J61" s="23"/>
      <c r="K61" s="1"/>
      <c r="L61" s="1"/>
      <c r="M61" s="1"/>
      <c r="N61" s="1"/>
      <c r="O61" s="1"/>
      <c r="P61" s="1"/>
      <c r="Q61" s="1"/>
      <c r="R61" s="1"/>
      <c r="S61" s="1"/>
    </row>
    <row r="62" spans="1:19" ht="13.5" customHeight="1">
      <c r="A62" s="1"/>
      <c r="B62" s="5" t="s">
        <v>64</v>
      </c>
      <c r="C62" s="16">
        <v>5831</v>
      </c>
      <c r="D62" s="22" t="s">
        <v>16</v>
      </c>
      <c r="E62" s="16">
        <v>1362</v>
      </c>
      <c r="F62" s="22" t="s">
        <v>16</v>
      </c>
      <c r="G62" s="16">
        <v>4469</v>
      </c>
      <c r="H62" s="22">
        <v>328.1</v>
      </c>
      <c r="I62" s="1"/>
      <c r="J62" s="23"/>
      <c r="K62" s="1"/>
      <c r="L62" s="1"/>
      <c r="M62" s="1"/>
      <c r="N62" s="1"/>
      <c r="O62" s="1"/>
      <c r="P62" s="1"/>
      <c r="Q62" s="1"/>
      <c r="R62" s="1"/>
      <c r="S62" s="1"/>
    </row>
    <row r="63" spans="1:19" ht="13.5" customHeight="1">
      <c r="A63" s="1"/>
      <c r="B63" s="7" t="s">
        <v>65</v>
      </c>
      <c r="C63" s="18">
        <v>6471011</v>
      </c>
      <c r="D63" s="27">
        <v>15.8</v>
      </c>
      <c r="E63" s="18">
        <v>6372908</v>
      </c>
      <c r="F63" s="27">
        <f t="shared" si="0"/>
        <v>16.48783672682041</v>
      </c>
      <c r="G63" s="18">
        <v>98103</v>
      </c>
      <c r="H63" s="27">
        <v>1.5</v>
      </c>
      <c r="I63" s="1"/>
      <c r="J63" s="23"/>
      <c r="K63" s="1"/>
      <c r="L63" s="1"/>
      <c r="M63" s="1"/>
      <c r="N63" s="1"/>
      <c r="O63" s="1"/>
      <c r="P63" s="1"/>
      <c r="Q63" s="1"/>
      <c r="R63" s="1"/>
      <c r="S63" s="1"/>
    </row>
    <row r="64" spans="1:19" ht="13.5" customHeight="1">
      <c r="A64" s="1"/>
      <c r="B64" s="1" t="s">
        <v>66</v>
      </c>
      <c r="C64" s="1"/>
      <c r="D64" s="23"/>
      <c r="E64" s="1"/>
      <c r="F64" s="23"/>
      <c r="G64" s="1"/>
      <c r="H64" s="23"/>
      <c r="I64" s="1"/>
      <c r="J64" s="1"/>
      <c r="K64" s="1"/>
      <c r="L64" s="1"/>
      <c r="M64" s="1"/>
      <c r="N64" s="1"/>
      <c r="O64" s="1"/>
      <c r="P64" s="1"/>
      <c r="Q64" s="1"/>
      <c r="R64" s="1"/>
      <c r="S64" s="1"/>
    </row>
    <row r="65" spans="1:19" ht="13.5" customHeight="1">
      <c r="A65" s="1"/>
      <c r="B65" s="1"/>
      <c r="C65" s="1"/>
      <c r="D65" s="23"/>
      <c r="E65" s="1"/>
      <c r="F65" s="23"/>
      <c r="G65" s="1"/>
      <c r="H65" s="23"/>
      <c r="I65" s="1"/>
      <c r="J65" s="1"/>
      <c r="K65" s="1"/>
      <c r="L65" s="1"/>
      <c r="M65" s="1"/>
      <c r="N65" s="1"/>
      <c r="O65" s="1"/>
      <c r="P65" s="1"/>
      <c r="Q65" s="1"/>
      <c r="R65" s="1"/>
      <c r="S65" s="1"/>
    </row>
    <row r="66" spans="1:19" ht="13.5" customHeight="1">
      <c r="A66" s="1"/>
      <c r="B66" s="1"/>
      <c r="C66" s="31"/>
      <c r="D66" s="31"/>
      <c r="E66" s="31"/>
      <c r="F66" s="31"/>
      <c r="G66" s="31"/>
      <c r="H66" s="31"/>
      <c r="I66" s="1"/>
      <c r="J66" s="1"/>
      <c r="K66" s="1"/>
      <c r="L66" s="1"/>
      <c r="M66" s="1"/>
      <c r="N66" s="1"/>
      <c r="O66" s="1"/>
      <c r="P66" s="1"/>
      <c r="Q66" s="1"/>
      <c r="R66" s="1"/>
      <c r="S66" s="1"/>
    </row>
    <row r="67" spans="1:19" ht="13.5" customHeight="1">
      <c r="A67" s="1"/>
      <c r="B67" s="1"/>
      <c r="C67" s="31"/>
      <c r="D67" s="31"/>
      <c r="E67" s="31"/>
      <c r="F67" s="31"/>
      <c r="G67" s="31"/>
      <c r="H67" s="31"/>
      <c r="I67" s="1"/>
      <c r="J67" s="1"/>
      <c r="K67" s="1"/>
      <c r="L67" s="1"/>
      <c r="M67" s="1"/>
      <c r="N67" s="1"/>
      <c r="O67" s="1"/>
      <c r="P67" s="1"/>
      <c r="Q67" s="1"/>
      <c r="R67" s="1"/>
      <c r="S67" s="1"/>
    </row>
    <row r="68" spans="1:19" ht="13.5" customHeight="1">
      <c r="A68" s="1"/>
      <c r="B68" s="1"/>
      <c r="C68" s="31"/>
      <c r="D68" s="31"/>
      <c r="E68" s="31"/>
      <c r="F68" s="31"/>
      <c r="G68" s="31"/>
      <c r="H68" s="31"/>
      <c r="I68" s="1"/>
      <c r="J68" s="1"/>
      <c r="K68" s="1"/>
      <c r="L68" s="1"/>
      <c r="M68" s="1"/>
      <c r="N68" s="1"/>
      <c r="O68" s="1"/>
      <c r="P68" s="1"/>
      <c r="Q68" s="1"/>
      <c r="R68" s="1"/>
      <c r="S68" s="1"/>
    </row>
    <row r="69" spans="1:19" ht="13.5" customHeight="1">
      <c r="A69" s="1"/>
      <c r="B69" s="1"/>
      <c r="C69" s="31"/>
      <c r="D69" s="31"/>
      <c r="E69" s="31"/>
      <c r="F69" s="31"/>
      <c r="G69" s="31"/>
      <c r="H69" s="31"/>
      <c r="I69" s="1"/>
      <c r="J69" s="1"/>
      <c r="K69" s="1"/>
      <c r="L69" s="1"/>
      <c r="M69" s="1"/>
      <c r="N69" s="1"/>
      <c r="O69" s="1"/>
      <c r="P69" s="1"/>
      <c r="Q69" s="1"/>
      <c r="R69" s="1"/>
      <c r="S69" s="1"/>
    </row>
    <row r="70" spans="1:19" ht="13.5" customHeight="1">
      <c r="A70" s="1"/>
      <c r="B70" s="1"/>
      <c r="C70" s="31"/>
      <c r="D70" s="31"/>
      <c r="E70" s="31"/>
      <c r="F70" s="31"/>
      <c r="G70" s="31"/>
      <c r="H70" s="31"/>
      <c r="I70" s="1"/>
      <c r="J70" s="1"/>
      <c r="K70" s="1"/>
      <c r="L70" s="1"/>
      <c r="M70" s="1"/>
      <c r="N70" s="1"/>
      <c r="O70" s="1"/>
      <c r="P70" s="1"/>
      <c r="Q70" s="1"/>
      <c r="R70" s="1"/>
      <c r="S70" s="1"/>
    </row>
    <row r="71" spans="1:19" ht="13.5" customHeight="1">
      <c r="A71" s="1"/>
      <c r="B71" s="1"/>
      <c r="C71" s="31"/>
      <c r="D71" s="31"/>
      <c r="E71" s="31"/>
      <c r="F71" s="31"/>
      <c r="G71" s="31"/>
      <c r="H71" s="31"/>
      <c r="I71" s="1"/>
      <c r="J71" s="1"/>
      <c r="K71" s="1"/>
      <c r="L71" s="1"/>
      <c r="M71" s="1"/>
      <c r="N71" s="1"/>
      <c r="O71" s="1"/>
      <c r="P71" s="1"/>
      <c r="Q71" s="1"/>
      <c r="R71" s="1"/>
      <c r="S71" s="1"/>
    </row>
    <row r="72" spans="1:19" ht="13.5" customHeight="1">
      <c r="A72" s="1"/>
      <c r="B72" s="1"/>
      <c r="C72" s="31"/>
      <c r="D72" s="31"/>
      <c r="E72" s="31"/>
      <c r="F72" s="31"/>
      <c r="G72" s="31"/>
      <c r="H72" s="31"/>
      <c r="I72" s="1"/>
      <c r="J72" s="1"/>
      <c r="K72" s="1"/>
      <c r="L72" s="1"/>
      <c r="M72" s="1"/>
      <c r="N72" s="1"/>
      <c r="O72" s="1"/>
      <c r="P72" s="1"/>
      <c r="Q72" s="1"/>
      <c r="R72" s="1"/>
      <c r="S72" s="1"/>
    </row>
    <row r="73" spans="1:19" ht="13.5" customHeight="1">
      <c r="A73" s="1"/>
      <c r="B73" s="1"/>
      <c r="C73" s="31"/>
      <c r="D73" s="31"/>
      <c r="E73" s="31"/>
      <c r="F73" s="31"/>
      <c r="G73" s="31"/>
      <c r="H73" s="31"/>
      <c r="I73" s="1"/>
      <c r="J73" s="1"/>
      <c r="K73" s="1"/>
      <c r="L73" s="1"/>
      <c r="M73" s="1"/>
      <c r="N73" s="1"/>
      <c r="O73" s="1"/>
      <c r="P73" s="1"/>
      <c r="Q73" s="1"/>
      <c r="R73" s="1"/>
      <c r="S73" s="1"/>
    </row>
    <row r="74" spans="1:19" ht="13.5" customHeight="1">
      <c r="A74" s="1"/>
      <c r="B74" s="1"/>
      <c r="C74" s="1"/>
      <c r="D74" s="23"/>
      <c r="E74" s="1"/>
      <c r="F74" s="23"/>
      <c r="G74" s="1"/>
      <c r="H74" s="23"/>
      <c r="I74" s="1"/>
      <c r="J74" s="1"/>
      <c r="K74" s="1"/>
      <c r="L74" s="1"/>
      <c r="M74" s="1"/>
      <c r="N74" s="1"/>
      <c r="O74" s="1"/>
      <c r="P74" s="1"/>
      <c r="Q74" s="1"/>
      <c r="R74" s="1"/>
      <c r="S74" s="1"/>
    </row>
    <row r="75" spans="1:19" ht="13.5" customHeight="1">
      <c r="A75" s="1"/>
      <c r="B75" s="1"/>
      <c r="C75" s="1"/>
      <c r="D75" s="23"/>
      <c r="E75" s="1"/>
      <c r="F75" s="23"/>
      <c r="G75" s="1"/>
      <c r="H75" s="23"/>
      <c r="I75" s="1"/>
      <c r="J75" s="1"/>
      <c r="K75" s="1"/>
      <c r="L75" s="1"/>
      <c r="M75" s="1"/>
      <c r="N75" s="1"/>
      <c r="O75" s="1"/>
      <c r="P75" s="1"/>
      <c r="Q75" s="1"/>
      <c r="R75" s="1"/>
      <c r="S75" s="1"/>
    </row>
    <row r="76" spans="1:19" ht="13.5" customHeight="1">
      <c r="A76" s="1"/>
      <c r="B76" s="1"/>
      <c r="C76" s="1"/>
      <c r="D76" s="23"/>
      <c r="E76" s="1"/>
      <c r="F76" s="23"/>
      <c r="G76" s="1"/>
      <c r="H76" s="23"/>
      <c r="I76" s="1"/>
      <c r="J76" s="1"/>
      <c r="K76" s="1"/>
      <c r="L76" s="1"/>
      <c r="M76" s="1"/>
      <c r="N76" s="1"/>
      <c r="O76" s="1"/>
      <c r="P76" s="1"/>
      <c r="Q76" s="1"/>
      <c r="R76" s="1"/>
      <c r="S76" s="1"/>
    </row>
    <row r="77" spans="1:19" ht="13.5" customHeight="1">
      <c r="A77" s="1"/>
      <c r="B77" s="1"/>
      <c r="C77" s="1"/>
      <c r="D77" s="23"/>
      <c r="E77" s="1"/>
      <c r="F77" s="23"/>
      <c r="G77" s="1"/>
      <c r="H77" s="23"/>
      <c r="I77" s="1"/>
      <c r="J77" s="1"/>
      <c r="K77" s="1"/>
      <c r="L77" s="1"/>
      <c r="M77" s="1"/>
      <c r="N77" s="1"/>
      <c r="O77" s="1"/>
      <c r="P77" s="1"/>
      <c r="Q77" s="1"/>
      <c r="R77" s="1"/>
      <c r="S77" s="1"/>
    </row>
    <row r="78" spans="1:19" ht="13.5" customHeight="1">
      <c r="A78" s="1"/>
      <c r="B78" s="1"/>
      <c r="C78" s="1"/>
      <c r="D78" s="23"/>
      <c r="E78" s="1"/>
      <c r="F78" s="23"/>
      <c r="G78" s="1"/>
      <c r="H78" s="23"/>
      <c r="I78" s="1"/>
      <c r="J78" s="1"/>
      <c r="K78" s="1"/>
      <c r="L78" s="1"/>
      <c r="M78" s="1"/>
      <c r="N78" s="1"/>
      <c r="O78" s="1"/>
      <c r="P78" s="1"/>
      <c r="Q78" s="1"/>
      <c r="R78" s="1"/>
      <c r="S78" s="1"/>
    </row>
    <row r="79" spans="1:19" ht="13.5" customHeight="1">
      <c r="A79" s="1"/>
      <c r="B79" s="1"/>
      <c r="C79" s="1"/>
      <c r="D79" s="23"/>
      <c r="E79" s="1"/>
      <c r="F79" s="23"/>
      <c r="G79" s="1"/>
      <c r="H79" s="23"/>
      <c r="I79" s="1"/>
      <c r="J79" s="1"/>
      <c r="K79" s="1"/>
      <c r="L79" s="1"/>
      <c r="M79" s="1"/>
      <c r="N79" s="1"/>
      <c r="O79" s="1"/>
      <c r="P79" s="1"/>
      <c r="Q79" s="1"/>
      <c r="R79" s="1"/>
      <c r="S79" s="1"/>
    </row>
    <row r="80" spans="1:19" ht="13.5" customHeight="1">
      <c r="A80" s="1"/>
      <c r="B80" s="1"/>
      <c r="C80" s="1"/>
      <c r="D80" s="23"/>
      <c r="E80" s="1"/>
      <c r="F80" s="23"/>
      <c r="G80" s="1"/>
      <c r="H80" s="23"/>
      <c r="I80" s="1"/>
      <c r="J80" s="1"/>
      <c r="K80" s="1"/>
      <c r="L80" s="1"/>
      <c r="M80" s="1"/>
      <c r="N80" s="1"/>
      <c r="O80" s="1"/>
      <c r="P80" s="1"/>
      <c r="Q80" s="1"/>
      <c r="R80" s="1"/>
      <c r="S80" s="1"/>
    </row>
  </sheetData>
  <sheetProtection/>
  <mergeCells count="4">
    <mergeCell ref="G5:H5"/>
    <mergeCell ref="C6:D6"/>
    <mergeCell ref="E6:F6"/>
    <mergeCell ref="G6:H6"/>
  </mergeCells>
  <printOptions/>
  <pageMargins left="0.013888888888888888" right="0.013888888888888888" top="0.4166666666666667" bottom="0.1388888888888889" header="0.5" footer="0.5"/>
  <pageSetup horizontalDpi="600" verticalDpi="600" orientation="portrait" paperSize="9" scale="83" r:id="rId1"/>
</worksheet>
</file>

<file path=xl/worksheets/sheet40.xml><?xml version="1.0" encoding="utf-8"?>
<worksheet xmlns="http://schemas.openxmlformats.org/spreadsheetml/2006/main" xmlns:r="http://schemas.openxmlformats.org/officeDocument/2006/relationships">
  <dimension ref="A1:S48"/>
  <sheetViews>
    <sheetView zoomScalePageLayoutView="0" workbookViewId="0" topLeftCell="A1">
      <selection activeCell="B2" sqref="B2"/>
    </sheetView>
  </sheetViews>
  <sheetFormatPr defaultColWidth="9.00390625" defaultRowHeight="16.5"/>
  <cols>
    <col min="1" max="1" width="23.625" style="0" customWidth="1"/>
    <col min="2" max="2" width="19.625" style="0" customWidth="1"/>
    <col min="3" max="4" width="8.625" style="29" customWidth="1"/>
    <col min="5" max="5" width="6.625" style="29" customWidth="1"/>
    <col min="6" max="7" width="8.625" style="29" customWidth="1"/>
    <col min="8" max="8" width="6.625" style="29" customWidth="1"/>
    <col min="9" max="10" width="8.625" style="29" customWidth="1"/>
    <col min="11" max="11" width="6.625" style="29" customWidth="1"/>
    <col min="12" max="12" width="2.625" style="0" customWidth="1"/>
    <col min="13" max="19" width="8.625" style="0" customWidth="1"/>
  </cols>
  <sheetData>
    <row r="1" spans="1:19" ht="60" customHeight="1">
      <c r="A1" s="59"/>
      <c r="B1" s="59"/>
      <c r="C1" s="60"/>
      <c r="D1" s="60"/>
      <c r="E1" s="60"/>
      <c r="F1" s="60"/>
      <c r="G1" s="60"/>
      <c r="H1" s="60"/>
      <c r="I1" s="60"/>
      <c r="J1" s="60"/>
      <c r="K1" s="60"/>
      <c r="L1" s="59"/>
      <c r="M1" s="59"/>
      <c r="N1" s="59"/>
      <c r="O1" s="59"/>
      <c r="P1" s="59"/>
      <c r="Q1" s="59"/>
      <c r="R1" s="59"/>
      <c r="S1" s="59"/>
    </row>
    <row r="2" spans="1:19" ht="18" customHeight="1">
      <c r="A2" s="59"/>
      <c r="B2" s="13" t="s">
        <v>416</v>
      </c>
      <c r="C2" s="60"/>
      <c r="D2" s="60"/>
      <c r="E2" s="60"/>
      <c r="F2" s="60"/>
      <c r="G2" s="60"/>
      <c r="H2" s="60"/>
      <c r="I2" s="60"/>
      <c r="J2" s="60"/>
      <c r="K2" s="60"/>
      <c r="L2" s="59"/>
      <c r="M2" s="59"/>
      <c r="N2" s="59"/>
      <c r="O2" s="59"/>
      <c r="P2" s="59"/>
      <c r="Q2" s="59"/>
      <c r="R2" s="59"/>
      <c r="S2" s="59"/>
    </row>
    <row r="3" spans="1:19" ht="18" customHeight="1">
      <c r="A3" s="59"/>
      <c r="B3" s="13" t="s">
        <v>436</v>
      </c>
      <c r="C3" s="60"/>
      <c r="D3" s="60"/>
      <c r="E3" s="60"/>
      <c r="F3" s="60"/>
      <c r="G3" s="60"/>
      <c r="H3" s="60"/>
      <c r="I3" s="60"/>
      <c r="J3" s="60"/>
      <c r="K3" s="60"/>
      <c r="L3" s="59"/>
      <c r="M3" s="59"/>
      <c r="N3" s="59"/>
      <c r="O3" s="59"/>
      <c r="P3" s="59"/>
      <c r="Q3" s="59"/>
      <c r="R3" s="59"/>
      <c r="S3" s="59"/>
    </row>
    <row r="4" spans="1:19" ht="18" customHeight="1">
      <c r="A4" s="59"/>
      <c r="B4" s="13" t="s">
        <v>437</v>
      </c>
      <c r="C4" s="60"/>
      <c r="D4" s="60"/>
      <c r="E4" s="60"/>
      <c r="F4" s="60"/>
      <c r="G4" s="60"/>
      <c r="H4" s="60"/>
      <c r="I4" s="60"/>
      <c r="J4" s="60"/>
      <c r="K4" s="60"/>
      <c r="L4" s="59"/>
      <c r="M4" s="59"/>
      <c r="N4" s="59"/>
      <c r="O4" s="59"/>
      <c r="P4" s="59"/>
      <c r="Q4" s="59"/>
      <c r="R4" s="59"/>
      <c r="S4" s="59"/>
    </row>
    <row r="5" spans="1:19" ht="18" customHeight="1">
      <c r="A5" s="59"/>
      <c r="B5" s="13" t="s">
        <v>417</v>
      </c>
      <c r="C5" s="60"/>
      <c r="D5" s="60"/>
      <c r="E5" s="60"/>
      <c r="F5" s="60"/>
      <c r="G5" s="60"/>
      <c r="H5" s="60"/>
      <c r="I5" s="60"/>
      <c r="J5" s="60"/>
      <c r="K5" s="60"/>
      <c r="L5" s="59"/>
      <c r="M5" s="59"/>
      <c r="N5" s="59"/>
      <c r="O5" s="59"/>
      <c r="P5" s="59"/>
      <c r="Q5" s="59"/>
      <c r="R5" s="59"/>
      <c r="S5" s="59"/>
    </row>
    <row r="6" spans="1:19" ht="18" customHeight="1">
      <c r="A6" s="59"/>
      <c r="B6" s="13" t="s">
        <v>438</v>
      </c>
      <c r="C6" s="60"/>
      <c r="D6" s="60"/>
      <c r="E6" s="60"/>
      <c r="F6" s="60"/>
      <c r="G6" s="60"/>
      <c r="H6" s="60"/>
      <c r="I6" s="60"/>
      <c r="J6" s="60"/>
      <c r="K6" s="60"/>
      <c r="L6" s="59"/>
      <c r="M6" s="59"/>
      <c r="N6" s="59"/>
      <c r="O6" s="59"/>
      <c r="P6" s="59"/>
      <c r="Q6" s="59"/>
      <c r="R6" s="59"/>
      <c r="S6" s="59"/>
    </row>
    <row r="7" spans="1:19" ht="18" customHeight="1">
      <c r="A7" s="59"/>
      <c r="B7" s="13" t="s">
        <v>439</v>
      </c>
      <c r="C7" s="60"/>
      <c r="D7" s="60"/>
      <c r="E7" s="60"/>
      <c r="F7" s="60"/>
      <c r="G7" s="60"/>
      <c r="H7" s="60"/>
      <c r="I7" s="60"/>
      <c r="J7" s="60"/>
      <c r="K7" s="60"/>
      <c r="L7" s="59"/>
      <c r="M7" s="59"/>
      <c r="N7" s="59"/>
      <c r="O7" s="59"/>
      <c r="P7" s="59"/>
      <c r="Q7" s="59"/>
      <c r="R7" s="59"/>
      <c r="S7" s="59"/>
    </row>
    <row r="8" spans="1:19" ht="18" customHeight="1">
      <c r="A8" s="59"/>
      <c r="B8" s="13" t="s">
        <v>440</v>
      </c>
      <c r="C8" s="60"/>
      <c r="D8" s="60"/>
      <c r="E8" s="60"/>
      <c r="F8" s="60"/>
      <c r="G8" s="60"/>
      <c r="H8" s="60"/>
      <c r="I8" s="60"/>
      <c r="J8" s="60"/>
      <c r="K8" s="60"/>
      <c r="L8" s="59"/>
      <c r="M8" s="59"/>
      <c r="N8" s="59"/>
      <c r="O8" s="59"/>
      <c r="P8" s="59"/>
      <c r="Q8" s="59"/>
      <c r="R8" s="59"/>
      <c r="S8" s="59"/>
    </row>
    <row r="9" spans="1:19" ht="36" customHeight="1">
      <c r="A9" s="59"/>
      <c r="B9" s="2" t="s">
        <v>418</v>
      </c>
      <c r="C9" s="60"/>
      <c r="D9" s="60"/>
      <c r="E9" s="60"/>
      <c r="F9" s="60"/>
      <c r="G9" s="60"/>
      <c r="H9" s="60"/>
      <c r="I9" s="60"/>
      <c r="J9" s="60"/>
      <c r="K9" s="60"/>
      <c r="L9" s="59"/>
      <c r="M9" s="59"/>
      <c r="N9" s="59"/>
      <c r="O9" s="59"/>
      <c r="P9" s="59"/>
      <c r="Q9" s="59"/>
      <c r="R9" s="59"/>
      <c r="S9" s="59"/>
    </row>
    <row r="10" spans="1:19" ht="18" customHeight="1">
      <c r="A10" s="59"/>
      <c r="B10" s="70" t="s">
        <v>190</v>
      </c>
      <c r="C10" s="69" t="s">
        <v>441</v>
      </c>
      <c r="D10" s="69"/>
      <c r="E10" s="69"/>
      <c r="F10" s="69" t="s">
        <v>419</v>
      </c>
      <c r="G10" s="69"/>
      <c r="H10" s="69"/>
      <c r="I10" s="69" t="s">
        <v>442</v>
      </c>
      <c r="J10" s="69"/>
      <c r="K10" s="69"/>
      <c r="L10" s="59"/>
      <c r="M10" s="59"/>
      <c r="N10" s="59"/>
      <c r="O10" s="59"/>
      <c r="P10" s="59"/>
      <c r="Q10" s="59"/>
      <c r="R10" s="59"/>
      <c r="S10" s="59"/>
    </row>
    <row r="11" spans="1:19" ht="18" customHeight="1">
      <c r="A11" s="59"/>
      <c r="B11" s="70"/>
      <c r="C11" s="61" t="s">
        <v>67</v>
      </c>
      <c r="D11" s="61" t="s">
        <v>68</v>
      </c>
      <c r="E11" s="61" t="s">
        <v>407</v>
      </c>
      <c r="F11" s="61" t="s">
        <v>67</v>
      </c>
      <c r="G11" s="61" t="s">
        <v>68</v>
      </c>
      <c r="H11" s="61" t="s">
        <v>407</v>
      </c>
      <c r="I11" s="61" t="s">
        <v>67</v>
      </c>
      <c r="J11" s="61" t="s">
        <v>68</v>
      </c>
      <c r="K11" s="61" t="s">
        <v>407</v>
      </c>
      <c r="L11" s="59"/>
      <c r="M11" s="59"/>
      <c r="N11" s="59"/>
      <c r="O11" s="59"/>
      <c r="P11" s="59"/>
      <c r="Q11" s="59"/>
      <c r="R11" s="59"/>
      <c r="S11" s="59"/>
    </row>
    <row r="12" spans="1:19" ht="18" customHeight="1">
      <c r="A12" s="59"/>
      <c r="B12" s="62" t="s">
        <v>126</v>
      </c>
      <c r="C12" s="63">
        <v>2.2</v>
      </c>
      <c r="D12" s="63">
        <v>2.336</v>
      </c>
      <c r="E12" s="63">
        <f aca="true" t="shared" si="0" ref="E12:E31">C12-D12</f>
        <v>-0.13599999999999968</v>
      </c>
      <c r="F12" s="63">
        <v>81.1</v>
      </c>
      <c r="G12" s="63">
        <v>75.86694975230007</v>
      </c>
      <c r="H12" s="63">
        <f aca="true" t="shared" si="1" ref="H12:H31">F12-G12</f>
        <v>5.233050247699921</v>
      </c>
      <c r="I12" s="63">
        <v>30.5</v>
      </c>
      <c r="J12" s="63">
        <v>30.997876857749468</v>
      </c>
      <c r="K12" s="63">
        <f aca="true" t="shared" si="2" ref="K12:K31">I12-J12</f>
        <v>-0.49787685774946766</v>
      </c>
      <c r="L12" s="59"/>
      <c r="M12" s="59"/>
      <c r="N12" s="59"/>
      <c r="O12" s="59"/>
      <c r="P12" s="59"/>
      <c r="Q12" s="59"/>
      <c r="R12" s="59"/>
      <c r="S12" s="59"/>
    </row>
    <row r="13" spans="1:19" ht="18" customHeight="1">
      <c r="A13" s="59"/>
      <c r="B13" s="62" t="s">
        <v>127</v>
      </c>
      <c r="C13" s="63">
        <v>3.6</v>
      </c>
      <c r="D13" s="63">
        <v>3.3719678257014376</v>
      </c>
      <c r="E13" s="63">
        <f t="shared" si="0"/>
        <v>0.22803217429856248</v>
      </c>
      <c r="F13" s="63">
        <v>49.7</v>
      </c>
      <c r="G13" s="63">
        <v>51.42403369142367</v>
      </c>
      <c r="H13" s="63">
        <f t="shared" si="1"/>
        <v>-1.7240336914236707</v>
      </c>
      <c r="I13" s="63">
        <v>14.8</v>
      </c>
      <c r="J13" s="63">
        <v>14.251043934473037</v>
      </c>
      <c r="K13" s="63">
        <f t="shared" si="2"/>
        <v>0.5489560655269639</v>
      </c>
      <c r="L13" s="59"/>
      <c r="M13" s="59"/>
      <c r="N13" s="59"/>
      <c r="O13" s="59"/>
      <c r="P13" s="59"/>
      <c r="Q13" s="59"/>
      <c r="R13" s="59"/>
      <c r="S13" s="59"/>
    </row>
    <row r="14" spans="1:19" ht="18" customHeight="1">
      <c r="A14" s="59"/>
      <c r="B14" s="62" t="s">
        <v>128</v>
      </c>
      <c r="C14" s="63">
        <v>10.8</v>
      </c>
      <c r="D14" s="63">
        <v>14.411661096988565</v>
      </c>
      <c r="E14" s="63">
        <f t="shared" si="0"/>
        <v>-3.6116610969885645</v>
      </c>
      <c r="F14" s="63">
        <v>116.5</v>
      </c>
      <c r="G14" s="63">
        <v>105.7931741614179</v>
      </c>
      <c r="H14" s="63">
        <f t="shared" si="1"/>
        <v>10.706825838582105</v>
      </c>
      <c r="I14" s="63">
        <v>49.4</v>
      </c>
      <c r="J14" s="63">
        <v>55.43064303500805</v>
      </c>
      <c r="K14" s="63">
        <f t="shared" si="2"/>
        <v>-6.030643035008055</v>
      </c>
      <c r="L14" s="59"/>
      <c r="M14" s="59"/>
      <c r="N14" s="59"/>
      <c r="O14" s="59"/>
      <c r="P14" s="59"/>
      <c r="Q14" s="59"/>
      <c r="R14" s="59"/>
      <c r="S14" s="59"/>
    </row>
    <row r="15" spans="1:19" ht="18" customHeight="1">
      <c r="A15" s="59"/>
      <c r="B15" s="62" t="s">
        <v>129</v>
      </c>
      <c r="C15" s="63">
        <v>4.3</v>
      </c>
      <c r="D15" s="63">
        <v>4.121846739647786</v>
      </c>
      <c r="E15" s="63">
        <f t="shared" si="0"/>
        <v>0.17815326035221357</v>
      </c>
      <c r="F15" s="63">
        <v>70.1</v>
      </c>
      <c r="G15" s="63">
        <v>67.34335839598997</v>
      </c>
      <c r="H15" s="63">
        <f t="shared" si="1"/>
        <v>2.756641604010028</v>
      </c>
      <c r="I15" s="63">
        <v>11.3</v>
      </c>
      <c r="J15" s="63">
        <v>10.852130325814537</v>
      </c>
      <c r="K15" s="63">
        <f t="shared" si="2"/>
        <v>0.44786967418546375</v>
      </c>
      <c r="L15" s="59"/>
      <c r="M15" s="59"/>
      <c r="N15" s="59"/>
      <c r="O15" s="59"/>
      <c r="P15" s="59"/>
      <c r="Q15" s="59"/>
      <c r="R15" s="59"/>
      <c r="S15" s="59"/>
    </row>
    <row r="16" spans="1:19" ht="18" customHeight="1">
      <c r="A16" s="59"/>
      <c r="B16" s="62" t="s">
        <v>130</v>
      </c>
      <c r="C16" s="63">
        <v>9.4</v>
      </c>
      <c r="D16" s="63">
        <v>9.109657811185585</v>
      </c>
      <c r="E16" s="63">
        <f t="shared" si="0"/>
        <v>0.29034218881441554</v>
      </c>
      <c r="F16" s="63">
        <v>61.6</v>
      </c>
      <c r="G16" s="63">
        <v>58.66653935212815</v>
      </c>
      <c r="H16" s="63">
        <f t="shared" si="1"/>
        <v>2.933460647871854</v>
      </c>
      <c r="I16" s="63">
        <v>26.1</v>
      </c>
      <c r="J16" s="63">
        <v>24.040963452770285</v>
      </c>
      <c r="K16" s="63">
        <f t="shared" si="2"/>
        <v>2.0590365472297165</v>
      </c>
      <c r="L16" s="59"/>
      <c r="M16" s="59"/>
      <c r="N16" s="59"/>
      <c r="O16" s="59"/>
      <c r="P16" s="59"/>
      <c r="Q16" s="59"/>
      <c r="R16" s="59"/>
      <c r="S16" s="59"/>
    </row>
    <row r="17" spans="1:19" ht="18" customHeight="1">
      <c r="A17" s="59"/>
      <c r="B17" s="62" t="s">
        <v>131</v>
      </c>
      <c r="C17" s="63">
        <v>6.7</v>
      </c>
      <c r="D17" s="63">
        <v>6.9963056819222675</v>
      </c>
      <c r="E17" s="63">
        <f t="shared" si="0"/>
        <v>-0.29630568192226736</v>
      </c>
      <c r="F17" s="63">
        <v>70.8</v>
      </c>
      <c r="G17" s="63">
        <v>69.62950551867134</v>
      </c>
      <c r="H17" s="63">
        <f t="shared" si="1"/>
        <v>1.1704944813286602</v>
      </c>
      <c r="I17" s="63">
        <v>20</v>
      </c>
      <c r="J17" s="63">
        <v>19.197017613672063</v>
      </c>
      <c r="K17" s="63">
        <f t="shared" si="2"/>
        <v>0.8029823863279368</v>
      </c>
      <c r="L17" s="59"/>
      <c r="M17" s="59"/>
      <c r="N17" s="59"/>
      <c r="O17" s="59"/>
      <c r="P17" s="59"/>
      <c r="Q17" s="59"/>
      <c r="R17" s="59"/>
      <c r="S17" s="59"/>
    </row>
    <row r="18" spans="1:19" ht="18" customHeight="1">
      <c r="A18" s="59"/>
      <c r="B18" s="62" t="s">
        <v>132</v>
      </c>
      <c r="C18" s="63">
        <v>9.6</v>
      </c>
      <c r="D18" s="63">
        <v>10.004203446826397</v>
      </c>
      <c r="E18" s="63">
        <f t="shared" si="0"/>
        <v>-0.4042034468263971</v>
      </c>
      <c r="F18" s="63">
        <v>89.1</v>
      </c>
      <c r="G18" s="63">
        <v>90.24307709661046</v>
      </c>
      <c r="H18" s="63">
        <f t="shared" si="1"/>
        <v>-1.1430770966104689</v>
      </c>
      <c r="I18" s="63">
        <v>34.2</v>
      </c>
      <c r="J18" s="63">
        <v>34.899328859060404</v>
      </c>
      <c r="K18" s="63">
        <f t="shared" si="2"/>
        <v>-0.699328859060401</v>
      </c>
      <c r="L18" s="59"/>
      <c r="M18" s="59"/>
      <c r="N18" s="59"/>
      <c r="O18" s="59"/>
      <c r="P18" s="59"/>
      <c r="Q18" s="59"/>
      <c r="R18" s="59"/>
      <c r="S18" s="59"/>
    </row>
    <row r="19" spans="1:19" ht="18" customHeight="1">
      <c r="A19" s="59"/>
      <c r="B19" s="62" t="s">
        <v>133</v>
      </c>
      <c r="C19" s="63">
        <v>8.6</v>
      </c>
      <c r="D19" s="63">
        <v>8.320668384223403</v>
      </c>
      <c r="E19" s="63">
        <f t="shared" si="0"/>
        <v>0.2793316157765968</v>
      </c>
      <c r="F19" s="63">
        <v>89.4</v>
      </c>
      <c r="G19" s="63">
        <v>94.73038849179053</v>
      </c>
      <c r="H19" s="63">
        <f t="shared" si="1"/>
        <v>-5.330388491790529</v>
      </c>
      <c r="I19" s="63">
        <v>32.3</v>
      </c>
      <c r="J19" s="63">
        <v>30.618775607859554</v>
      </c>
      <c r="K19" s="63">
        <f t="shared" si="2"/>
        <v>1.681224392140443</v>
      </c>
      <c r="L19" s="59"/>
      <c r="M19" s="59"/>
      <c r="N19" s="59"/>
      <c r="O19" s="59"/>
      <c r="P19" s="59"/>
      <c r="Q19" s="59"/>
      <c r="R19" s="59"/>
      <c r="S19" s="59"/>
    </row>
    <row r="20" spans="1:19" ht="18" customHeight="1">
      <c r="A20" s="59"/>
      <c r="B20" s="62" t="s">
        <v>134</v>
      </c>
      <c r="C20" s="63">
        <v>9.4</v>
      </c>
      <c r="D20" s="63">
        <v>9.686452301127705</v>
      </c>
      <c r="E20" s="63">
        <f t="shared" si="0"/>
        <v>-0.2864523011277047</v>
      </c>
      <c r="F20" s="63">
        <v>87.4</v>
      </c>
      <c r="G20" s="63">
        <v>82.85034193524011</v>
      </c>
      <c r="H20" s="63">
        <f t="shared" si="1"/>
        <v>4.549658064759896</v>
      </c>
      <c r="I20" s="63">
        <v>39.3</v>
      </c>
      <c r="J20" s="63">
        <v>38.425208750519516</v>
      </c>
      <c r="K20" s="63">
        <f t="shared" si="2"/>
        <v>0.8747912494804808</v>
      </c>
      <c r="L20" s="59"/>
      <c r="M20" s="59"/>
      <c r="N20" s="59"/>
      <c r="O20" s="59"/>
      <c r="P20" s="59"/>
      <c r="Q20" s="59"/>
      <c r="R20" s="59"/>
      <c r="S20" s="59"/>
    </row>
    <row r="21" spans="1:19" ht="18" customHeight="1">
      <c r="A21" s="59"/>
      <c r="B21" s="62" t="s">
        <v>135</v>
      </c>
      <c r="C21" s="63">
        <v>10.9</v>
      </c>
      <c r="D21" s="63">
        <v>12.585742421841397</v>
      </c>
      <c r="E21" s="63">
        <f t="shared" si="0"/>
        <v>-1.6857424218413968</v>
      </c>
      <c r="F21" s="63">
        <v>104.4</v>
      </c>
      <c r="G21" s="63">
        <v>108.29523187459178</v>
      </c>
      <c r="H21" s="63">
        <f t="shared" si="1"/>
        <v>-3.8952318745917722</v>
      </c>
      <c r="I21" s="63">
        <v>50.8</v>
      </c>
      <c r="J21" s="63">
        <v>55.86594985680551</v>
      </c>
      <c r="K21" s="63">
        <f t="shared" si="2"/>
        <v>-5.06594985680551</v>
      </c>
      <c r="L21" s="59"/>
      <c r="M21" s="59"/>
      <c r="N21" s="59"/>
      <c r="O21" s="59"/>
      <c r="P21" s="59"/>
      <c r="Q21" s="59"/>
      <c r="R21" s="59"/>
      <c r="S21" s="59"/>
    </row>
    <row r="22" spans="1:19" ht="18" customHeight="1">
      <c r="A22" s="59"/>
      <c r="B22" s="62" t="s">
        <v>136</v>
      </c>
      <c r="C22" s="63">
        <v>12.8</v>
      </c>
      <c r="D22" s="63">
        <v>14.358708820196178</v>
      </c>
      <c r="E22" s="63">
        <f t="shared" si="0"/>
        <v>-1.558708820196177</v>
      </c>
      <c r="F22" s="63">
        <v>111</v>
      </c>
      <c r="G22" s="63">
        <v>107.82658191822408</v>
      </c>
      <c r="H22" s="63">
        <f t="shared" si="1"/>
        <v>3.173418081775921</v>
      </c>
      <c r="I22" s="63">
        <v>49.6</v>
      </c>
      <c r="J22" s="63">
        <v>46.475666445308796</v>
      </c>
      <c r="K22" s="63">
        <f t="shared" si="2"/>
        <v>3.124333554691205</v>
      </c>
      <c r="L22" s="59"/>
      <c r="M22" s="59"/>
      <c r="N22" s="59"/>
      <c r="O22" s="59"/>
      <c r="P22" s="59"/>
      <c r="Q22" s="59"/>
      <c r="R22" s="59"/>
      <c r="S22" s="59"/>
    </row>
    <row r="23" spans="1:19" ht="18" customHeight="1">
      <c r="A23" s="59"/>
      <c r="B23" s="62" t="s">
        <v>137</v>
      </c>
      <c r="C23" s="63">
        <v>11.7</v>
      </c>
      <c r="D23" s="63">
        <v>15.997294499841155</v>
      </c>
      <c r="E23" s="63">
        <f t="shared" si="0"/>
        <v>-4.297294499841156</v>
      </c>
      <c r="F23" s="63">
        <v>201.5</v>
      </c>
      <c r="G23" s="63">
        <v>186.28398439774116</v>
      </c>
      <c r="H23" s="63">
        <f t="shared" si="1"/>
        <v>15.216015602258835</v>
      </c>
      <c r="I23" s="63">
        <v>90.1</v>
      </c>
      <c r="J23" s="63">
        <v>90.8773359725214</v>
      </c>
      <c r="K23" s="63">
        <f t="shared" si="2"/>
        <v>-0.7773359725213993</v>
      </c>
      <c r="L23" s="59"/>
      <c r="M23" s="59"/>
      <c r="N23" s="59"/>
      <c r="O23" s="59"/>
      <c r="P23" s="59"/>
      <c r="Q23" s="59"/>
      <c r="R23" s="59"/>
      <c r="S23" s="59"/>
    </row>
    <row r="24" spans="1:19" ht="18" customHeight="1">
      <c r="A24" s="59"/>
      <c r="B24" s="62" t="s">
        <v>138</v>
      </c>
      <c r="C24" s="63">
        <v>11.8</v>
      </c>
      <c r="D24" s="63">
        <v>11.50614510659438</v>
      </c>
      <c r="E24" s="63">
        <f t="shared" si="0"/>
        <v>0.2938548934056211</v>
      </c>
      <c r="F24" s="63">
        <v>118.4</v>
      </c>
      <c r="G24" s="63">
        <v>118.18578916715201</v>
      </c>
      <c r="H24" s="63">
        <f t="shared" si="1"/>
        <v>0.21421083284799636</v>
      </c>
      <c r="I24" s="63">
        <v>77.5</v>
      </c>
      <c r="J24" s="63">
        <v>77.56260920209668</v>
      </c>
      <c r="K24" s="63">
        <f t="shared" si="2"/>
        <v>-0.06260920209668086</v>
      </c>
      <c r="L24" s="59"/>
      <c r="M24" s="59"/>
      <c r="N24" s="59"/>
      <c r="O24" s="59"/>
      <c r="P24" s="59"/>
      <c r="Q24" s="59"/>
      <c r="R24" s="59"/>
      <c r="S24" s="59"/>
    </row>
    <row r="25" spans="1:19" ht="18" customHeight="1">
      <c r="A25" s="59"/>
      <c r="B25" s="62" t="s">
        <v>139</v>
      </c>
      <c r="C25" s="63">
        <v>11.7</v>
      </c>
      <c r="D25" s="63">
        <v>12.260429533410369</v>
      </c>
      <c r="E25" s="63">
        <f t="shared" si="0"/>
        <v>-0.5604295334103693</v>
      </c>
      <c r="F25" s="63">
        <v>92</v>
      </c>
      <c r="G25" s="63">
        <v>94.87770099813535</v>
      </c>
      <c r="H25" s="63">
        <f t="shared" si="1"/>
        <v>-2.877700998135353</v>
      </c>
      <c r="I25" s="63">
        <v>36.5</v>
      </c>
      <c r="J25" s="63">
        <v>33.75013710650433</v>
      </c>
      <c r="K25" s="63">
        <f t="shared" si="2"/>
        <v>2.749862893495667</v>
      </c>
      <c r="L25" s="59"/>
      <c r="M25" s="59"/>
      <c r="N25" s="59"/>
      <c r="O25" s="59"/>
      <c r="P25" s="59"/>
      <c r="Q25" s="59"/>
      <c r="R25" s="59"/>
      <c r="S25" s="59"/>
    </row>
    <row r="26" spans="1:19" ht="18" customHeight="1">
      <c r="A26" s="59"/>
      <c r="B26" s="62" t="s">
        <v>140</v>
      </c>
      <c r="C26" s="63">
        <v>12.2</v>
      </c>
      <c r="D26" s="63">
        <v>10.792101679527917</v>
      </c>
      <c r="E26" s="63">
        <f t="shared" si="0"/>
        <v>1.407898320472082</v>
      </c>
      <c r="F26" s="63">
        <v>81.6</v>
      </c>
      <c r="G26" s="63">
        <v>84.93963363863448</v>
      </c>
      <c r="H26" s="63">
        <f t="shared" si="1"/>
        <v>-3.3396336386344814</v>
      </c>
      <c r="I26" s="63">
        <v>31.2</v>
      </c>
      <c r="J26" s="63">
        <v>29.694004995836803</v>
      </c>
      <c r="K26" s="63">
        <f t="shared" si="2"/>
        <v>1.5059950041631964</v>
      </c>
      <c r="L26" s="59"/>
      <c r="M26" s="59"/>
      <c r="N26" s="59"/>
      <c r="O26" s="59"/>
      <c r="P26" s="59"/>
      <c r="Q26" s="59"/>
      <c r="R26" s="59"/>
      <c r="S26" s="59"/>
    </row>
    <row r="27" spans="1:19" ht="18" customHeight="1">
      <c r="A27" s="59"/>
      <c r="B27" s="62" t="s">
        <v>141</v>
      </c>
      <c r="C27" s="63">
        <v>7.3</v>
      </c>
      <c r="D27" s="63">
        <v>5.337910608508347</v>
      </c>
      <c r="E27" s="63">
        <f t="shared" si="0"/>
        <v>1.962089391491653</v>
      </c>
      <c r="F27" s="63">
        <v>95.2</v>
      </c>
      <c r="G27" s="63">
        <v>85.88709677419355</v>
      </c>
      <c r="H27" s="63">
        <f t="shared" si="1"/>
        <v>9.312903225806451</v>
      </c>
      <c r="I27" s="63">
        <v>34.7</v>
      </c>
      <c r="J27" s="63">
        <v>25.926329555361814</v>
      </c>
      <c r="K27" s="63">
        <f t="shared" si="2"/>
        <v>8.773670444638189</v>
      </c>
      <c r="L27" s="59"/>
      <c r="M27" s="59"/>
      <c r="N27" s="59"/>
      <c r="O27" s="59"/>
      <c r="P27" s="59"/>
      <c r="Q27" s="59"/>
      <c r="R27" s="59"/>
      <c r="S27" s="59"/>
    </row>
    <row r="28" spans="1:19" ht="18" customHeight="1">
      <c r="A28" s="59"/>
      <c r="B28" s="62" t="s">
        <v>142</v>
      </c>
      <c r="C28" s="63">
        <v>12</v>
      </c>
      <c r="D28" s="63">
        <v>11.78341938823173</v>
      </c>
      <c r="E28" s="63">
        <f t="shared" si="0"/>
        <v>0.21658061176827026</v>
      </c>
      <c r="F28" s="63">
        <v>105.5</v>
      </c>
      <c r="G28" s="63">
        <v>94.19170498682978</v>
      </c>
      <c r="H28" s="63">
        <f t="shared" si="1"/>
        <v>11.308295013170223</v>
      </c>
      <c r="I28" s="63">
        <v>44.5</v>
      </c>
      <c r="J28" s="63">
        <v>41.67150319210679</v>
      </c>
      <c r="K28" s="63">
        <f t="shared" si="2"/>
        <v>2.8284968078932096</v>
      </c>
      <c r="L28" s="59"/>
      <c r="M28" s="59"/>
      <c r="N28" s="59"/>
      <c r="O28" s="59"/>
      <c r="P28" s="59"/>
      <c r="Q28" s="59"/>
      <c r="R28" s="59"/>
      <c r="S28" s="59"/>
    </row>
    <row r="29" spans="1:19" ht="18" customHeight="1">
      <c r="A29" s="59"/>
      <c r="B29" s="62" t="s">
        <v>143</v>
      </c>
      <c r="C29" s="63">
        <v>12.8</v>
      </c>
      <c r="D29" s="63">
        <v>11.32027879190176</v>
      </c>
      <c r="E29" s="63">
        <f t="shared" si="0"/>
        <v>1.4797212080982405</v>
      </c>
      <c r="F29" s="63">
        <v>116</v>
      </c>
      <c r="G29" s="63">
        <v>102.83728753541077</v>
      </c>
      <c r="H29" s="63">
        <f t="shared" si="1"/>
        <v>13.162712464589234</v>
      </c>
      <c r="I29" s="63">
        <v>47.6</v>
      </c>
      <c r="J29" s="63">
        <v>37.74344900849859</v>
      </c>
      <c r="K29" s="63">
        <f t="shared" si="2"/>
        <v>9.856550991501415</v>
      </c>
      <c r="L29" s="59"/>
      <c r="M29" s="59"/>
      <c r="N29" s="59"/>
      <c r="O29" s="59"/>
      <c r="P29" s="59"/>
      <c r="Q29" s="59"/>
      <c r="R29" s="59"/>
      <c r="S29" s="59"/>
    </row>
    <row r="30" spans="1:19" ht="18" customHeight="1">
      <c r="A30" s="59"/>
      <c r="B30" s="62" t="s">
        <v>144</v>
      </c>
      <c r="C30" s="63">
        <v>21.5</v>
      </c>
      <c r="D30" s="63">
        <v>23.860260880795558</v>
      </c>
      <c r="E30" s="63">
        <f t="shared" si="0"/>
        <v>-2.3602608807955576</v>
      </c>
      <c r="F30" s="63">
        <v>101.8</v>
      </c>
      <c r="G30" s="63">
        <v>99.48269711023903</v>
      </c>
      <c r="H30" s="63">
        <f t="shared" si="1"/>
        <v>2.317302889760967</v>
      </c>
      <c r="I30" s="63">
        <v>62.7</v>
      </c>
      <c r="J30" s="63">
        <v>65.9115233678202</v>
      </c>
      <c r="K30" s="63">
        <f t="shared" si="2"/>
        <v>-3.2115233678201918</v>
      </c>
      <c r="L30" s="59"/>
      <c r="M30" s="59"/>
      <c r="N30" s="59"/>
      <c r="O30" s="59"/>
      <c r="P30" s="59"/>
      <c r="Q30" s="59"/>
      <c r="R30" s="59"/>
      <c r="S30" s="59"/>
    </row>
    <row r="31" spans="1:19" ht="18" customHeight="1">
      <c r="A31" s="59"/>
      <c r="B31" s="62" t="s">
        <v>145</v>
      </c>
      <c r="C31" s="63">
        <v>19.5</v>
      </c>
      <c r="D31" s="63">
        <v>15.040502610491412</v>
      </c>
      <c r="E31" s="63">
        <f t="shared" si="0"/>
        <v>4.459497389508588</v>
      </c>
      <c r="F31" s="63">
        <v>128.1</v>
      </c>
      <c r="G31" s="63">
        <v>108.03263825929284</v>
      </c>
      <c r="H31" s="63">
        <f t="shared" si="1"/>
        <v>20.067361740707156</v>
      </c>
      <c r="I31" s="63">
        <v>62.3</v>
      </c>
      <c r="J31" s="63">
        <v>46.88123300090662</v>
      </c>
      <c r="K31" s="63">
        <f t="shared" si="2"/>
        <v>15.418766999093378</v>
      </c>
      <c r="L31" s="59"/>
      <c r="M31" s="59"/>
      <c r="N31" s="59"/>
      <c r="O31" s="59"/>
      <c r="P31" s="59"/>
      <c r="Q31" s="59"/>
      <c r="R31" s="59"/>
      <c r="S31" s="59"/>
    </row>
    <row r="32" spans="1:19" ht="18" customHeight="1">
      <c r="A32" s="59"/>
      <c r="B32" s="59" t="s">
        <v>443</v>
      </c>
      <c r="C32" s="60"/>
      <c r="D32" s="60"/>
      <c r="E32" s="60"/>
      <c r="F32" s="60"/>
      <c r="G32" s="60"/>
      <c r="H32" s="60"/>
      <c r="I32" s="60"/>
      <c r="J32" s="60"/>
      <c r="K32" s="60"/>
      <c r="L32" s="59"/>
      <c r="M32" s="59"/>
      <c r="N32" s="59"/>
      <c r="O32" s="59"/>
      <c r="P32" s="59"/>
      <c r="Q32" s="59"/>
      <c r="R32" s="59"/>
      <c r="S32" s="59"/>
    </row>
    <row r="33" spans="1:19" ht="18" customHeight="1">
      <c r="A33" s="59"/>
      <c r="B33" s="59"/>
      <c r="C33" s="60"/>
      <c r="D33" s="60"/>
      <c r="E33" s="60"/>
      <c r="F33" s="60"/>
      <c r="G33" s="60"/>
      <c r="H33" s="60"/>
      <c r="I33" s="60"/>
      <c r="J33" s="60"/>
      <c r="K33" s="60"/>
      <c r="L33" s="59"/>
      <c r="M33" s="59"/>
      <c r="N33" s="59"/>
      <c r="O33" s="59"/>
      <c r="P33" s="59"/>
      <c r="Q33" s="59"/>
      <c r="R33" s="59"/>
      <c r="S33" s="59"/>
    </row>
    <row r="34" spans="1:19" ht="18" customHeight="1">
      <c r="A34" s="59"/>
      <c r="B34" s="59"/>
      <c r="C34" s="60"/>
      <c r="D34" s="60"/>
      <c r="E34" s="60"/>
      <c r="F34" s="60"/>
      <c r="G34" s="60"/>
      <c r="H34" s="60"/>
      <c r="I34" s="60"/>
      <c r="J34" s="60"/>
      <c r="K34" s="60"/>
      <c r="L34" s="59"/>
      <c r="M34" s="59"/>
      <c r="N34" s="59"/>
      <c r="O34" s="59"/>
      <c r="P34" s="59"/>
      <c r="Q34" s="59"/>
      <c r="R34" s="59"/>
      <c r="S34" s="59"/>
    </row>
    <row r="35" spans="1:19" ht="18" customHeight="1">
      <c r="A35" s="59"/>
      <c r="B35" s="59"/>
      <c r="C35" s="60"/>
      <c r="D35" s="60"/>
      <c r="E35" s="60"/>
      <c r="F35" s="60"/>
      <c r="G35" s="60"/>
      <c r="H35" s="60"/>
      <c r="I35" s="60"/>
      <c r="J35" s="60"/>
      <c r="K35" s="60"/>
      <c r="L35" s="59"/>
      <c r="M35" s="59"/>
      <c r="N35" s="59"/>
      <c r="O35" s="59"/>
      <c r="P35" s="59"/>
      <c r="Q35" s="59"/>
      <c r="R35" s="59"/>
      <c r="S35" s="59"/>
    </row>
    <row r="36" spans="1:19" ht="18" customHeight="1">
      <c r="A36" s="59"/>
      <c r="B36" s="59"/>
      <c r="C36" s="60"/>
      <c r="D36" s="60"/>
      <c r="E36" s="60"/>
      <c r="F36" s="60"/>
      <c r="G36" s="60"/>
      <c r="H36" s="60"/>
      <c r="I36" s="60"/>
      <c r="J36" s="60"/>
      <c r="K36" s="60"/>
      <c r="L36" s="59"/>
      <c r="M36" s="59"/>
      <c r="N36" s="59"/>
      <c r="O36" s="59"/>
      <c r="P36" s="59"/>
      <c r="Q36" s="59"/>
      <c r="R36" s="59"/>
      <c r="S36" s="59"/>
    </row>
    <row r="37" spans="1:19" ht="18" customHeight="1">
      <c r="A37" s="59"/>
      <c r="B37" s="59"/>
      <c r="C37" s="60"/>
      <c r="D37" s="60"/>
      <c r="E37" s="60"/>
      <c r="F37" s="60"/>
      <c r="G37" s="60"/>
      <c r="H37" s="60"/>
      <c r="I37" s="60"/>
      <c r="J37" s="60"/>
      <c r="K37" s="60"/>
      <c r="L37" s="59"/>
      <c r="M37" s="59"/>
      <c r="N37" s="59"/>
      <c r="O37" s="59"/>
      <c r="P37" s="59"/>
      <c r="Q37" s="59"/>
      <c r="R37" s="59"/>
      <c r="S37" s="59"/>
    </row>
    <row r="38" spans="1:19" ht="18" customHeight="1">
      <c r="A38" s="59"/>
      <c r="B38" s="59"/>
      <c r="C38" s="60"/>
      <c r="D38" s="60"/>
      <c r="E38" s="60"/>
      <c r="F38" s="60"/>
      <c r="G38" s="60"/>
      <c r="H38" s="60"/>
      <c r="I38" s="60"/>
      <c r="J38" s="60"/>
      <c r="K38" s="60"/>
      <c r="L38" s="59"/>
      <c r="M38" s="59"/>
      <c r="N38" s="59"/>
      <c r="O38" s="59"/>
      <c r="P38" s="59"/>
      <c r="Q38" s="59"/>
      <c r="R38" s="59"/>
      <c r="S38" s="59"/>
    </row>
    <row r="39" spans="1:19" ht="18" customHeight="1">
      <c r="A39" s="59"/>
      <c r="B39" s="59"/>
      <c r="C39" s="60"/>
      <c r="D39" s="60"/>
      <c r="E39" s="60"/>
      <c r="F39" s="60"/>
      <c r="G39" s="60"/>
      <c r="H39" s="60"/>
      <c r="I39" s="60"/>
      <c r="J39" s="60"/>
      <c r="K39" s="60"/>
      <c r="L39" s="59"/>
      <c r="M39" s="59"/>
      <c r="N39" s="59"/>
      <c r="O39" s="59"/>
      <c r="P39" s="59"/>
      <c r="Q39" s="59"/>
      <c r="R39" s="59"/>
      <c r="S39" s="59"/>
    </row>
    <row r="40" spans="1:19" ht="18" customHeight="1">
      <c r="A40" s="59"/>
      <c r="B40" s="59"/>
      <c r="C40" s="60"/>
      <c r="D40" s="60"/>
      <c r="E40" s="60"/>
      <c r="F40" s="60"/>
      <c r="G40" s="60"/>
      <c r="H40" s="60"/>
      <c r="I40" s="60"/>
      <c r="J40" s="60"/>
      <c r="K40" s="60"/>
      <c r="L40" s="59"/>
      <c r="M40" s="59"/>
      <c r="N40" s="59"/>
      <c r="O40" s="59"/>
      <c r="P40" s="59"/>
      <c r="Q40" s="59"/>
      <c r="R40" s="59"/>
      <c r="S40" s="59"/>
    </row>
    <row r="41" spans="1:19" ht="18" customHeight="1">
      <c r="A41" s="59"/>
      <c r="B41" s="59"/>
      <c r="C41" s="60"/>
      <c r="D41" s="60"/>
      <c r="E41" s="60"/>
      <c r="F41" s="60"/>
      <c r="G41" s="60"/>
      <c r="H41" s="60"/>
      <c r="I41" s="60"/>
      <c r="J41" s="60"/>
      <c r="K41" s="60"/>
      <c r="L41" s="59"/>
      <c r="M41" s="59"/>
      <c r="N41" s="59"/>
      <c r="O41" s="59"/>
      <c r="P41" s="59"/>
      <c r="Q41" s="59"/>
      <c r="R41" s="59"/>
      <c r="S41" s="59"/>
    </row>
    <row r="42" spans="1:19" ht="18" customHeight="1">
      <c r="A42" s="59"/>
      <c r="B42" s="59"/>
      <c r="C42" s="60"/>
      <c r="D42" s="60"/>
      <c r="E42" s="60"/>
      <c r="F42" s="60"/>
      <c r="G42" s="60"/>
      <c r="H42" s="60"/>
      <c r="I42" s="60"/>
      <c r="J42" s="60"/>
      <c r="K42" s="60"/>
      <c r="L42" s="59"/>
      <c r="M42" s="59"/>
      <c r="N42" s="59"/>
      <c r="O42" s="59"/>
      <c r="P42" s="59"/>
      <c r="Q42" s="59"/>
      <c r="R42" s="59"/>
      <c r="S42" s="59"/>
    </row>
    <row r="43" spans="1:19" ht="18" customHeight="1">
      <c r="A43" s="59"/>
      <c r="B43" s="59"/>
      <c r="C43" s="60"/>
      <c r="D43" s="60"/>
      <c r="E43" s="60"/>
      <c r="F43" s="60"/>
      <c r="G43" s="60"/>
      <c r="H43" s="60"/>
      <c r="I43" s="60"/>
      <c r="J43" s="60"/>
      <c r="K43" s="60"/>
      <c r="L43" s="59"/>
      <c r="M43" s="59"/>
      <c r="N43" s="59"/>
      <c r="O43" s="59"/>
      <c r="P43" s="59"/>
      <c r="Q43" s="59"/>
      <c r="R43" s="59"/>
      <c r="S43" s="59"/>
    </row>
    <row r="44" spans="1:19" ht="18" customHeight="1">
      <c r="A44" s="59"/>
      <c r="B44" s="59"/>
      <c r="C44" s="60"/>
      <c r="D44" s="60"/>
      <c r="E44" s="60"/>
      <c r="F44" s="60"/>
      <c r="G44" s="60"/>
      <c r="H44" s="60"/>
      <c r="I44" s="60"/>
      <c r="J44" s="60"/>
      <c r="K44" s="60"/>
      <c r="L44" s="59"/>
      <c r="M44" s="59"/>
      <c r="N44" s="59"/>
      <c r="O44" s="59"/>
      <c r="P44" s="59"/>
      <c r="Q44" s="59"/>
      <c r="R44" s="59"/>
      <c r="S44" s="59"/>
    </row>
    <row r="45" spans="1:19" ht="18" customHeight="1">
      <c r="A45" s="59"/>
      <c r="B45" s="59"/>
      <c r="C45" s="60"/>
      <c r="D45" s="60"/>
      <c r="E45" s="60"/>
      <c r="F45" s="60"/>
      <c r="G45" s="60"/>
      <c r="H45" s="60"/>
      <c r="I45" s="60"/>
      <c r="J45" s="60"/>
      <c r="K45" s="60"/>
      <c r="L45" s="59"/>
      <c r="M45" s="59"/>
      <c r="N45" s="59"/>
      <c r="O45" s="59"/>
      <c r="P45" s="59"/>
      <c r="Q45" s="59"/>
      <c r="R45" s="59"/>
      <c r="S45" s="59"/>
    </row>
    <row r="46" spans="1:19" ht="18" customHeight="1">
      <c r="A46" s="59"/>
      <c r="B46" s="59"/>
      <c r="C46" s="60"/>
      <c r="D46" s="60"/>
      <c r="E46" s="60"/>
      <c r="F46" s="60"/>
      <c r="G46" s="60"/>
      <c r="H46" s="60"/>
      <c r="I46" s="60"/>
      <c r="J46" s="60"/>
      <c r="K46" s="60"/>
      <c r="L46" s="59"/>
      <c r="M46" s="59"/>
      <c r="N46" s="59"/>
      <c r="O46" s="59"/>
      <c r="P46" s="59"/>
      <c r="Q46" s="59"/>
      <c r="R46" s="59"/>
      <c r="S46" s="59"/>
    </row>
    <row r="47" spans="1:19" ht="18" customHeight="1">
      <c r="A47" s="59"/>
      <c r="B47" s="59"/>
      <c r="C47" s="60"/>
      <c r="D47" s="60"/>
      <c r="E47" s="60"/>
      <c r="F47" s="60"/>
      <c r="G47" s="60"/>
      <c r="H47" s="60"/>
      <c r="I47" s="60"/>
      <c r="J47" s="60"/>
      <c r="K47" s="60"/>
      <c r="L47" s="59"/>
      <c r="M47" s="59"/>
      <c r="N47" s="59"/>
      <c r="O47" s="59"/>
      <c r="P47" s="59"/>
      <c r="Q47" s="59"/>
      <c r="R47" s="59"/>
      <c r="S47" s="59"/>
    </row>
    <row r="48" spans="1:19" ht="18" customHeight="1">
      <c r="A48" s="59"/>
      <c r="B48" s="59"/>
      <c r="C48" s="60"/>
      <c r="D48" s="60"/>
      <c r="E48" s="60"/>
      <c r="F48" s="60"/>
      <c r="G48" s="60"/>
      <c r="H48" s="60"/>
      <c r="I48" s="60"/>
      <c r="J48" s="60"/>
      <c r="K48" s="60"/>
      <c r="L48" s="59"/>
      <c r="M48" s="59"/>
      <c r="N48" s="59"/>
      <c r="O48" s="59"/>
      <c r="P48" s="59"/>
      <c r="Q48" s="59"/>
      <c r="R48" s="59"/>
      <c r="S48" s="59"/>
    </row>
  </sheetData>
  <sheetProtection/>
  <mergeCells count="4">
    <mergeCell ref="C10:E10"/>
    <mergeCell ref="F10:H10"/>
    <mergeCell ref="I10:K10"/>
    <mergeCell ref="B10:B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41.xml><?xml version="1.0" encoding="utf-8"?>
<worksheet xmlns="http://schemas.openxmlformats.org/spreadsheetml/2006/main" xmlns:r="http://schemas.openxmlformats.org/officeDocument/2006/relationships">
  <dimension ref="A1:S43"/>
  <sheetViews>
    <sheetView zoomScalePageLayoutView="0" workbookViewId="0" topLeftCell="A1">
      <selection activeCell="B2" sqref="B2"/>
    </sheetView>
  </sheetViews>
  <sheetFormatPr defaultColWidth="9.00390625" defaultRowHeight="16.5"/>
  <cols>
    <col min="1" max="1" width="23.625" style="0" customWidth="1"/>
    <col min="2" max="2" width="19.625" style="0" customWidth="1"/>
    <col min="3" max="4" width="8.625" style="29" customWidth="1"/>
    <col min="5" max="5" width="6.625" style="29" customWidth="1"/>
    <col min="6" max="7" width="8.625" style="29" customWidth="1"/>
    <col min="8" max="8" width="6.625" style="29" customWidth="1"/>
    <col min="9" max="10" width="8.625" style="29" customWidth="1"/>
    <col min="11" max="11" width="6.625" style="29" customWidth="1"/>
    <col min="12" max="12" width="2.625" style="0" customWidth="1"/>
    <col min="13" max="19" width="8.625" style="0" customWidth="1"/>
  </cols>
  <sheetData>
    <row r="1" spans="1:19" ht="60" customHeight="1">
      <c r="A1" s="59"/>
      <c r="B1" s="59"/>
      <c r="C1" s="60"/>
      <c r="D1" s="60"/>
      <c r="E1" s="60"/>
      <c r="F1" s="60"/>
      <c r="G1" s="60"/>
      <c r="H1" s="60"/>
      <c r="I1" s="60"/>
      <c r="J1" s="60"/>
      <c r="K1" s="60"/>
      <c r="L1" s="59"/>
      <c r="M1" s="59"/>
      <c r="N1" s="59"/>
      <c r="O1" s="59"/>
      <c r="P1" s="59"/>
      <c r="Q1" s="59"/>
      <c r="R1" s="59"/>
      <c r="S1" s="59"/>
    </row>
    <row r="2" spans="1:19" ht="36" customHeight="1">
      <c r="A2" s="59"/>
      <c r="B2" s="2" t="s">
        <v>418</v>
      </c>
      <c r="C2" s="60"/>
      <c r="D2" s="60"/>
      <c r="E2" s="60"/>
      <c r="F2" s="60"/>
      <c r="G2" s="60"/>
      <c r="H2" s="60"/>
      <c r="I2" s="60"/>
      <c r="J2" s="60"/>
      <c r="K2" s="60"/>
      <c r="L2" s="59"/>
      <c r="M2" s="59"/>
      <c r="N2" s="59"/>
      <c r="O2" s="59"/>
      <c r="P2" s="59"/>
      <c r="Q2" s="59"/>
      <c r="R2" s="59"/>
      <c r="S2" s="59"/>
    </row>
    <row r="3" spans="1:19" ht="18" customHeight="1">
      <c r="A3" s="59"/>
      <c r="B3" s="70" t="s">
        <v>190</v>
      </c>
      <c r="C3" s="69" t="s">
        <v>441</v>
      </c>
      <c r="D3" s="69"/>
      <c r="E3" s="69"/>
      <c r="F3" s="69" t="s">
        <v>419</v>
      </c>
      <c r="G3" s="69"/>
      <c r="H3" s="69"/>
      <c r="I3" s="69" t="s">
        <v>442</v>
      </c>
      <c r="J3" s="69"/>
      <c r="K3" s="69"/>
      <c r="L3" s="59"/>
      <c r="M3" s="59"/>
      <c r="N3" s="59"/>
      <c r="O3" s="59"/>
      <c r="P3" s="59"/>
      <c r="Q3" s="59"/>
      <c r="R3" s="59"/>
      <c r="S3" s="59"/>
    </row>
    <row r="4" spans="1:19" ht="18" customHeight="1">
      <c r="A4" s="59"/>
      <c r="B4" s="70"/>
      <c r="C4" s="61" t="s">
        <v>67</v>
      </c>
      <c r="D4" s="61" t="s">
        <v>68</v>
      </c>
      <c r="E4" s="61" t="s">
        <v>407</v>
      </c>
      <c r="F4" s="61" t="s">
        <v>67</v>
      </c>
      <c r="G4" s="61" t="s">
        <v>68</v>
      </c>
      <c r="H4" s="61" t="s">
        <v>407</v>
      </c>
      <c r="I4" s="61" t="s">
        <v>67</v>
      </c>
      <c r="J4" s="61" t="s">
        <v>68</v>
      </c>
      <c r="K4" s="61" t="s">
        <v>407</v>
      </c>
      <c r="L4" s="59"/>
      <c r="M4" s="59"/>
      <c r="N4" s="59"/>
      <c r="O4" s="59"/>
      <c r="P4" s="59"/>
      <c r="Q4" s="59"/>
      <c r="R4" s="59"/>
      <c r="S4" s="59"/>
    </row>
    <row r="5" spans="1:19" ht="18" customHeight="1">
      <c r="A5" s="59"/>
      <c r="B5" s="62" t="s">
        <v>146</v>
      </c>
      <c r="C5" s="63">
        <v>10.1</v>
      </c>
      <c r="D5" s="63">
        <v>6.312179680434127</v>
      </c>
      <c r="E5" s="63">
        <f aca="true" t="shared" si="0" ref="E5:E20">C5-D5</f>
        <v>3.7878203195658724</v>
      </c>
      <c r="F5" s="63">
        <v>104.9</v>
      </c>
      <c r="G5" s="63">
        <v>86.70407943017483</v>
      </c>
      <c r="H5" s="63">
        <f aca="true" t="shared" si="1" ref="H5:H24">F5-G5</f>
        <v>18.195920569825176</v>
      </c>
      <c r="I5" s="63">
        <v>34.7</v>
      </c>
      <c r="J5" s="63">
        <v>18.076840060436002</v>
      </c>
      <c r="K5" s="63">
        <f aca="true" t="shared" si="2" ref="K5:K24">I5-J5</f>
        <v>16.623159939564</v>
      </c>
      <c r="L5" s="59"/>
      <c r="M5" s="59"/>
      <c r="N5" s="59"/>
      <c r="O5" s="59"/>
      <c r="P5" s="59"/>
      <c r="Q5" s="59"/>
      <c r="R5" s="59"/>
      <c r="S5" s="59"/>
    </row>
    <row r="6" spans="1:19" ht="18" customHeight="1">
      <c r="A6" s="59"/>
      <c r="B6" s="62" t="s">
        <v>147</v>
      </c>
      <c r="C6" s="63">
        <v>7.3</v>
      </c>
      <c r="D6" s="63">
        <v>7.567947516401125</v>
      </c>
      <c r="E6" s="63">
        <f t="shared" si="0"/>
        <v>-0.2679475164011249</v>
      </c>
      <c r="F6" s="63">
        <v>114.5</v>
      </c>
      <c r="G6" s="63">
        <v>103.01810865191148</v>
      </c>
      <c r="H6" s="63">
        <f t="shared" si="1"/>
        <v>11.481891348088524</v>
      </c>
      <c r="I6" s="63">
        <v>37.7</v>
      </c>
      <c r="J6" s="63">
        <v>37.137108364472546</v>
      </c>
      <c r="K6" s="63">
        <f t="shared" si="2"/>
        <v>0.5628916355274569</v>
      </c>
      <c r="L6" s="59"/>
      <c r="M6" s="59"/>
      <c r="N6" s="59"/>
      <c r="O6" s="59"/>
      <c r="P6" s="59"/>
      <c r="Q6" s="59"/>
      <c r="R6" s="59"/>
      <c r="S6" s="59"/>
    </row>
    <row r="7" spans="1:19" ht="18" customHeight="1">
      <c r="A7" s="59"/>
      <c r="B7" s="62" t="s">
        <v>148</v>
      </c>
      <c r="C7" s="63">
        <v>13.2</v>
      </c>
      <c r="D7" s="63">
        <v>18.67858917039245</v>
      </c>
      <c r="E7" s="63">
        <f t="shared" si="0"/>
        <v>-5.47858917039245</v>
      </c>
      <c r="F7" s="63">
        <v>83.7</v>
      </c>
      <c r="G7" s="63">
        <v>114.80068412051045</v>
      </c>
      <c r="H7" s="63">
        <f t="shared" si="1"/>
        <v>-31.10068412051045</v>
      </c>
      <c r="I7" s="63">
        <v>42.8</v>
      </c>
      <c r="J7" s="63">
        <v>59.36061044599394</v>
      </c>
      <c r="K7" s="63">
        <f t="shared" si="2"/>
        <v>-16.560610445993944</v>
      </c>
      <c r="L7" s="59"/>
      <c r="M7" s="59"/>
      <c r="N7" s="59"/>
      <c r="O7" s="59"/>
      <c r="P7" s="59"/>
      <c r="Q7" s="59"/>
      <c r="R7" s="59"/>
      <c r="S7" s="59"/>
    </row>
    <row r="8" spans="1:19" ht="18" customHeight="1">
      <c r="A8" s="59"/>
      <c r="B8" s="62" t="s">
        <v>149</v>
      </c>
      <c r="C8" s="63">
        <v>14.6</v>
      </c>
      <c r="D8" s="63">
        <v>15.167829985245715</v>
      </c>
      <c r="E8" s="63">
        <f t="shared" si="0"/>
        <v>-0.5678299852457158</v>
      </c>
      <c r="F8" s="63">
        <v>157.4</v>
      </c>
      <c r="G8" s="63">
        <v>139.42406674974265</v>
      </c>
      <c r="H8" s="63">
        <f t="shared" si="1"/>
        <v>17.975933250257356</v>
      </c>
      <c r="I8" s="63">
        <v>56.3</v>
      </c>
      <c r="J8" s="63">
        <v>57.9265319391017</v>
      </c>
      <c r="K8" s="63">
        <f t="shared" si="2"/>
        <v>-1.626531939101703</v>
      </c>
      <c r="L8" s="59"/>
      <c r="M8" s="59"/>
      <c r="N8" s="59"/>
      <c r="O8" s="59"/>
      <c r="P8" s="59"/>
      <c r="Q8" s="59"/>
      <c r="R8" s="59"/>
      <c r="S8" s="59"/>
    </row>
    <row r="9" spans="1:19" ht="18" customHeight="1">
      <c r="A9" s="59"/>
      <c r="B9" s="62" t="s">
        <v>150</v>
      </c>
      <c r="C9" s="63">
        <v>12.9</v>
      </c>
      <c r="D9" s="63">
        <v>15.305119670312253</v>
      </c>
      <c r="E9" s="63">
        <f t="shared" si="0"/>
        <v>-2.405119670312253</v>
      </c>
      <c r="F9" s="63">
        <v>91.1</v>
      </c>
      <c r="G9" s="63">
        <v>92.68942144759139</v>
      </c>
      <c r="H9" s="63">
        <f t="shared" si="1"/>
        <v>-1.5894214475913913</v>
      </c>
      <c r="I9" s="63">
        <v>35</v>
      </c>
      <c r="J9" s="63">
        <v>38.95747599451303</v>
      </c>
      <c r="K9" s="63">
        <f t="shared" si="2"/>
        <v>-3.9574759945130324</v>
      </c>
      <c r="L9" s="59"/>
      <c r="M9" s="59"/>
      <c r="N9" s="59"/>
      <c r="O9" s="59"/>
      <c r="P9" s="59"/>
      <c r="Q9" s="59"/>
      <c r="R9" s="59"/>
      <c r="S9" s="59"/>
    </row>
    <row r="10" spans="1:19" ht="18" customHeight="1">
      <c r="A10" s="59"/>
      <c r="B10" s="62" t="s">
        <v>151</v>
      </c>
      <c r="C10" s="63">
        <v>7.6</v>
      </c>
      <c r="D10" s="63">
        <v>9.997658627955982</v>
      </c>
      <c r="E10" s="63">
        <f t="shared" si="0"/>
        <v>-2.397658627955982</v>
      </c>
      <c r="F10" s="63">
        <v>81.1</v>
      </c>
      <c r="G10" s="63">
        <v>77.23000191828122</v>
      </c>
      <c r="H10" s="63">
        <f t="shared" si="1"/>
        <v>3.8699980817187765</v>
      </c>
      <c r="I10" s="63">
        <v>19.3</v>
      </c>
      <c r="J10" s="63">
        <v>24.573182428544023</v>
      </c>
      <c r="K10" s="63">
        <f t="shared" si="2"/>
        <v>-5.273182428544022</v>
      </c>
      <c r="L10" s="59"/>
      <c r="M10" s="59"/>
      <c r="N10" s="59"/>
      <c r="O10" s="59"/>
      <c r="P10" s="59"/>
      <c r="Q10" s="59"/>
      <c r="R10" s="59"/>
      <c r="S10" s="59"/>
    </row>
    <row r="11" spans="1:19" ht="18" customHeight="1">
      <c r="A11" s="59"/>
      <c r="B11" s="62" t="s">
        <v>152</v>
      </c>
      <c r="C11" s="63">
        <v>20.1</v>
      </c>
      <c r="D11" s="63">
        <v>3.456019962570181</v>
      </c>
      <c r="E11" s="63">
        <f t="shared" si="0"/>
        <v>16.64398003742982</v>
      </c>
      <c r="F11" s="63">
        <v>126.1</v>
      </c>
      <c r="G11" s="63">
        <v>82.00253485424588</v>
      </c>
      <c r="H11" s="63">
        <f t="shared" si="1"/>
        <v>44.097465145754114</v>
      </c>
      <c r="I11" s="63">
        <v>62.4</v>
      </c>
      <c r="J11" s="63">
        <v>8.776932826362485</v>
      </c>
      <c r="K11" s="63">
        <f t="shared" si="2"/>
        <v>53.623067173637516</v>
      </c>
      <c r="L11" s="59"/>
      <c r="M11" s="59"/>
      <c r="N11" s="59"/>
      <c r="O11" s="59"/>
      <c r="P11" s="59"/>
      <c r="Q11" s="59"/>
      <c r="R11" s="59"/>
      <c r="S11" s="59"/>
    </row>
    <row r="12" spans="1:19" ht="18" customHeight="1">
      <c r="A12" s="59"/>
      <c r="B12" s="62" t="s">
        <v>153</v>
      </c>
      <c r="C12" s="63">
        <v>13.9</v>
      </c>
      <c r="D12" s="63">
        <v>15.387743247168167</v>
      </c>
      <c r="E12" s="63">
        <f t="shared" si="0"/>
        <v>-1.4877432471681669</v>
      </c>
      <c r="F12" s="63">
        <v>42.7</v>
      </c>
      <c r="G12" s="63">
        <v>38.87469672267937</v>
      </c>
      <c r="H12" s="63">
        <f t="shared" si="1"/>
        <v>3.8253032773206357</v>
      </c>
      <c r="I12" s="63">
        <v>17.2</v>
      </c>
      <c r="J12" s="63">
        <v>17.002785658352483</v>
      </c>
      <c r="K12" s="63">
        <f t="shared" si="2"/>
        <v>0.19721434164751628</v>
      </c>
      <c r="L12" s="59"/>
      <c r="M12" s="59"/>
      <c r="N12" s="59"/>
      <c r="O12" s="59"/>
      <c r="P12" s="59"/>
      <c r="Q12" s="59"/>
      <c r="R12" s="59"/>
      <c r="S12" s="59"/>
    </row>
    <row r="13" spans="1:19" ht="18" customHeight="1">
      <c r="A13" s="59"/>
      <c r="B13" s="62" t="s">
        <v>154</v>
      </c>
      <c r="C13" s="63">
        <v>6.7</v>
      </c>
      <c r="D13" s="63">
        <v>6.950584811685041</v>
      </c>
      <c r="E13" s="63">
        <f t="shared" si="0"/>
        <v>-0.2505848116850409</v>
      </c>
      <c r="F13" s="63">
        <v>74.7</v>
      </c>
      <c r="G13" s="63">
        <v>71.53978494623657</v>
      </c>
      <c r="H13" s="63">
        <f t="shared" si="1"/>
        <v>3.1602150537634373</v>
      </c>
      <c r="I13" s="63">
        <v>16.3</v>
      </c>
      <c r="J13" s="63">
        <v>16.025806451612905</v>
      </c>
      <c r="K13" s="63">
        <f t="shared" si="2"/>
        <v>0.2741935483870961</v>
      </c>
      <c r="L13" s="59"/>
      <c r="M13" s="59"/>
      <c r="N13" s="59"/>
      <c r="O13" s="59"/>
      <c r="P13" s="59"/>
      <c r="Q13" s="59"/>
      <c r="R13" s="59"/>
      <c r="S13" s="59"/>
    </row>
    <row r="14" spans="1:19" ht="18" customHeight="1">
      <c r="A14" s="59"/>
      <c r="B14" s="62" t="s">
        <v>155</v>
      </c>
      <c r="C14" s="63">
        <v>6.6</v>
      </c>
      <c r="D14" s="63">
        <v>8.455292119407153</v>
      </c>
      <c r="E14" s="63">
        <f t="shared" si="0"/>
        <v>-1.855292119407153</v>
      </c>
      <c r="F14" s="63">
        <v>101</v>
      </c>
      <c r="G14" s="63">
        <v>107.03104271690103</v>
      </c>
      <c r="H14" s="63">
        <f t="shared" si="1"/>
        <v>-6.031042716901027</v>
      </c>
      <c r="I14" s="63">
        <v>19.3</v>
      </c>
      <c r="J14" s="63">
        <v>24.10453701247015</v>
      </c>
      <c r="K14" s="63">
        <f t="shared" si="2"/>
        <v>-4.804537012470149</v>
      </c>
      <c r="L14" s="59"/>
      <c r="M14" s="59"/>
      <c r="N14" s="59"/>
      <c r="O14" s="59"/>
      <c r="P14" s="59"/>
      <c r="Q14" s="59"/>
      <c r="R14" s="59"/>
      <c r="S14" s="59"/>
    </row>
    <row r="15" spans="1:19" ht="18" customHeight="1">
      <c r="A15" s="59"/>
      <c r="B15" s="62" t="s">
        <v>156</v>
      </c>
      <c r="C15" s="63">
        <v>11</v>
      </c>
      <c r="D15" s="63">
        <v>11.747750281214849</v>
      </c>
      <c r="E15" s="63">
        <f t="shared" si="0"/>
        <v>-0.7477502812148487</v>
      </c>
      <c r="F15" s="63">
        <v>90.5</v>
      </c>
      <c r="G15" s="63">
        <v>79.59112556626786</v>
      </c>
      <c r="H15" s="63">
        <f t="shared" si="1"/>
        <v>10.908874433732137</v>
      </c>
      <c r="I15" s="63">
        <v>35.5</v>
      </c>
      <c r="J15" s="63">
        <v>38.81983970263678</v>
      </c>
      <c r="K15" s="63">
        <f t="shared" si="2"/>
        <v>-3.319839702636777</v>
      </c>
      <c r="L15" s="59"/>
      <c r="M15" s="59"/>
      <c r="N15" s="59"/>
      <c r="O15" s="59"/>
      <c r="P15" s="59"/>
      <c r="Q15" s="59"/>
      <c r="R15" s="59"/>
      <c r="S15" s="59"/>
    </row>
    <row r="16" spans="1:19" ht="18" customHeight="1">
      <c r="A16" s="59"/>
      <c r="B16" s="62" t="s">
        <v>157</v>
      </c>
      <c r="C16" s="63">
        <v>19.4</v>
      </c>
      <c r="D16" s="63">
        <v>20.00299745216566</v>
      </c>
      <c r="E16" s="63">
        <f t="shared" si="0"/>
        <v>-0.6029974521656598</v>
      </c>
      <c r="F16" s="63">
        <v>120.7</v>
      </c>
      <c r="G16" s="63">
        <v>112.63612081364289</v>
      </c>
      <c r="H16" s="63">
        <f t="shared" si="1"/>
        <v>8.063879186357113</v>
      </c>
      <c r="I16" s="63">
        <v>84.8</v>
      </c>
      <c r="J16" s="63">
        <v>82.26833778508322</v>
      </c>
      <c r="K16" s="63">
        <f t="shared" si="2"/>
        <v>2.5316622149167785</v>
      </c>
      <c r="L16" s="59"/>
      <c r="M16" s="59"/>
      <c r="N16" s="59"/>
      <c r="O16" s="59"/>
      <c r="P16" s="59"/>
      <c r="Q16" s="59"/>
      <c r="R16" s="59"/>
      <c r="S16" s="59"/>
    </row>
    <row r="17" spans="1:19" ht="18" customHeight="1">
      <c r="A17" s="59"/>
      <c r="B17" s="62" t="s">
        <v>158</v>
      </c>
      <c r="C17" s="63">
        <v>5.4</v>
      </c>
      <c r="D17" s="63">
        <v>3.973527750127788</v>
      </c>
      <c r="E17" s="63">
        <f t="shared" si="0"/>
        <v>1.4264722498722122</v>
      </c>
      <c r="F17" s="63">
        <v>166</v>
      </c>
      <c r="G17" s="63">
        <v>182.23704152773567</v>
      </c>
      <c r="H17" s="63">
        <f t="shared" si="1"/>
        <v>-16.23704152773567</v>
      </c>
      <c r="I17" s="63">
        <v>115.9</v>
      </c>
      <c r="J17" s="63">
        <v>134.31342831160958</v>
      </c>
      <c r="K17" s="63">
        <f t="shared" si="2"/>
        <v>-18.41342831160958</v>
      </c>
      <c r="L17" s="59"/>
      <c r="M17" s="59"/>
      <c r="N17" s="59"/>
      <c r="O17" s="59"/>
      <c r="P17" s="59"/>
      <c r="Q17" s="59"/>
      <c r="R17" s="59"/>
      <c r="S17" s="59"/>
    </row>
    <row r="18" spans="1:19" ht="18" customHeight="1">
      <c r="A18" s="59"/>
      <c r="B18" s="62" t="s">
        <v>159</v>
      </c>
      <c r="C18" s="63">
        <v>6.1</v>
      </c>
      <c r="D18" s="63">
        <v>4.533261802575107</v>
      </c>
      <c r="E18" s="63">
        <f t="shared" si="0"/>
        <v>1.5667381974248924</v>
      </c>
      <c r="F18" s="63">
        <v>79.2</v>
      </c>
      <c r="G18" s="63">
        <v>72.72727272727273</v>
      </c>
      <c r="H18" s="63">
        <f t="shared" si="1"/>
        <v>6.472727272727269</v>
      </c>
      <c r="I18" s="63">
        <v>17.6</v>
      </c>
      <c r="J18" s="63">
        <v>12.097351467430208</v>
      </c>
      <c r="K18" s="63">
        <f t="shared" si="2"/>
        <v>5.502648532569793</v>
      </c>
      <c r="L18" s="59"/>
      <c r="M18" s="59"/>
      <c r="N18" s="59"/>
      <c r="O18" s="59"/>
      <c r="P18" s="59"/>
      <c r="Q18" s="59"/>
      <c r="R18" s="59"/>
      <c r="S18" s="59"/>
    </row>
    <row r="19" spans="1:19" ht="18" customHeight="1">
      <c r="A19" s="59"/>
      <c r="B19" s="62" t="s">
        <v>160</v>
      </c>
      <c r="C19" s="63">
        <v>9</v>
      </c>
      <c r="D19" s="63">
        <v>4.683091969155539</v>
      </c>
      <c r="E19" s="63">
        <f t="shared" si="0"/>
        <v>4.316908030844461</v>
      </c>
      <c r="F19" s="63">
        <v>80.7</v>
      </c>
      <c r="G19" s="63">
        <v>75.46675401244677</v>
      </c>
      <c r="H19" s="63">
        <f t="shared" si="1"/>
        <v>5.233245987553232</v>
      </c>
      <c r="I19" s="63">
        <v>18.2</v>
      </c>
      <c r="J19" s="63">
        <v>8.155912217490993</v>
      </c>
      <c r="K19" s="63">
        <f t="shared" si="2"/>
        <v>10.044087782509006</v>
      </c>
      <c r="L19" s="59"/>
      <c r="M19" s="59"/>
      <c r="N19" s="59"/>
      <c r="O19" s="59"/>
      <c r="P19" s="59"/>
      <c r="Q19" s="59"/>
      <c r="R19" s="59"/>
      <c r="S19" s="59"/>
    </row>
    <row r="20" spans="1:19" ht="18" customHeight="1">
      <c r="A20" s="59"/>
      <c r="B20" s="62" t="s">
        <v>161</v>
      </c>
      <c r="C20" s="63">
        <v>4.9</v>
      </c>
      <c r="D20" s="63">
        <v>0.37024313905110884</v>
      </c>
      <c r="E20" s="63">
        <f t="shared" si="0"/>
        <v>4.529756860948892</v>
      </c>
      <c r="F20" s="63">
        <v>127.6</v>
      </c>
      <c r="G20" s="63">
        <v>103.0170529077394</v>
      </c>
      <c r="H20" s="63">
        <f t="shared" si="1"/>
        <v>24.582947092260596</v>
      </c>
      <c r="I20" s="63">
        <v>58.9</v>
      </c>
      <c r="J20" s="63">
        <v>4.241364232619152</v>
      </c>
      <c r="K20" s="63">
        <f t="shared" si="2"/>
        <v>54.658635767380844</v>
      </c>
      <c r="L20" s="59"/>
      <c r="M20" s="59"/>
      <c r="N20" s="59"/>
      <c r="O20" s="59"/>
      <c r="P20" s="59"/>
      <c r="Q20" s="59"/>
      <c r="R20" s="59"/>
      <c r="S20" s="59"/>
    </row>
    <row r="21" spans="1:19" ht="18" customHeight="1">
      <c r="A21" s="59"/>
      <c r="B21" s="62" t="s">
        <v>162</v>
      </c>
      <c r="C21" s="63">
        <v>2.4</v>
      </c>
      <c r="D21" s="63">
        <v>2.401021711366539</v>
      </c>
      <c r="E21" s="63" t="s">
        <v>16</v>
      </c>
      <c r="F21" s="63">
        <v>18.7</v>
      </c>
      <c r="G21" s="63">
        <v>19.812726111938712</v>
      </c>
      <c r="H21" s="63">
        <f t="shared" si="1"/>
        <v>-1.1127261119387128</v>
      </c>
      <c r="I21" s="63">
        <v>5.5</v>
      </c>
      <c r="J21" s="63">
        <v>6.0012768674186</v>
      </c>
      <c r="K21" s="63">
        <f t="shared" si="2"/>
        <v>-0.5012768674185999</v>
      </c>
      <c r="L21" s="59"/>
      <c r="M21" s="59"/>
      <c r="N21" s="59"/>
      <c r="O21" s="59"/>
      <c r="P21" s="59"/>
      <c r="Q21" s="59"/>
      <c r="R21" s="59"/>
      <c r="S21" s="59"/>
    </row>
    <row r="22" spans="1:19" ht="18" customHeight="1">
      <c r="A22" s="59"/>
      <c r="B22" s="62" t="s">
        <v>163</v>
      </c>
      <c r="C22" s="63">
        <v>3.8</v>
      </c>
      <c r="D22" s="63">
        <v>3.3674339300937763</v>
      </c>
      <c r="E22" s="63">
        <f>C22-D22</f>
        <v>0.4325660699062235</v>
      </c>
      <c r="F22" s="63">
        <v>79.4</v>
      </c>
      <c r="G22" s="63">
        <v>74.30340557275542</v>
      </c>
      <c r="H22" s="63">
        <f t="shared" si="1"/>
        <v>5.0965944272445824</v>
      </c>
      <c r="I22" s="63">
        <v>18.1</v>
      </c>
      <c r="J22" s="63">
        <v>16.30546955624355</v>
      </c>
      <c r="K22" s="63">
        <f t="shared" si="2"/>
        <v>1.7945304437564502</v>
      </c>
      <c r="L22" s="59"/>
      <c r="M22" s="59"/>
      <c r="N22" s="59"/>
      <c r="O22" s="59"/>
      <c r="P22" s="59"/>
      <c r="Q22" s="59"/>
      <c r="R22" s="59"/>
      <c r="S22" s="59"/>
    </row>
    <row r="23" spans="1:19" ht="18" customHeight="1">
      <c r="A23" s="59"/>
      <c r="B23" s="62" t="s">
        <v>164</v>
      </c>
      <c r="C23" s="63">
        <v>13.4</v>
      </c>
      <c r="D23" s="63">
        <v>14.315589883724172</v>
      </c>
      <c r="E23" s="63">
        <f>C23-D23</f>
        <v>-0.9155898837241718</v>
      </c>
      <c r="F23" s="63">
        <v>183.1</v>
      </c>
      <c r="G23" s="63">
        <v>203.5079795242397</v>
      </c>
      <c r="H23" s="63">
        <f t="shared" si="1"/>
        <v>-20.407979524239693</v>
      </c>
      <c r="I23" s="63">
        <v>70.6</v>
      </c>
      <c r="J23" s="63">
        <v>77.29599518217405</v>
      </c>
      <c r="K23" s="63">
        <f t="shared" si="2"/>
        <v>-6.695995182174059</v>
      </c>
      <c r="L23" s="59"/>
      <c r="M23" s="59"/>
      <c r="N23" s="59"/>
      <c r="O23" s="59"/>
      <c r="P23" s="59"/>
      <c r="Q23" s="59"/>
      <c r="R23" s="59"/>
      <c r="S23" s="59"/>
    </row>
    <row r="24" spans="1:19" ht="18" customHeight="1">
      <c r="A24" s="59"/>
      <c r="B24" s="62" t="s">
        <v>165</v>
      </c>
      <c r="C24" s="63">
        <v>3</v>
      </c>
      <c r="D24" s="63">
        <v>2.8329115048177256</v>
      </c>
      <c r="E24" s="63">
        <f>C24-D24</f>
        <v>0.16708849518227442</v>
      </c>
      <c r="F24" s="63">
        <v>106.6</v>
      </c>
      <c r="G24" s="63">
        <v>106.52082456878418</v>
      </c>
      <c r="H24" s="63">
        <f t="shared" si="1"/>
        <v>0.07917543121581616</v>
      </c>
      <c r="I24" s="63">
        <v>13.1</v>
      </c>
      <c r="J24" s="63">
        <v>13.420277660917124</v>
      </c>
      <c r="K24" s="63">
        <f t="shared" si="2"/>
        <v>-0.3202776609171245</v>
      </c>
      <c r="L24" s="59"/>
      <c r="M24" s="59"/>
      <c r="N24" s="59"/>
      <c r="O24" s="59"/>
      <c r="P24" s="59"/>
      <c r="Q24" s="59"/>
      <c r="R24" s="59"/>
      <c r="S24" s="59"/>
    </row>
    <row r="25" spans="1:19" ht="18" customHeight="1">
      <c r="A25" s="59"/>
      <c r="B25" s="62" t="s">
        <v>166</v>
      </c>
      <c r="C25" s="63">
        <v>9.2</v>
      </c>
      <c r="D25" s="63" t="s">
        <v>16</v>
      </c>
      <c r="E25" s="63" t="s">
        <v>16</v>
      </c>
      <c r="F25" s="63">
        <v>144.1</v>
      </c>
      <c r="G25" s="63" t="s">
        <v>16</v>
      </c>
      <c r="H25" s="63" t="s">
        <v>16</v>
      </c>
      <c r="I25" s="63">
        <v>62.8</v>
      </c>
      <c r="J25" s="63" t="s">
        <v>16</v>
      </c>
      <c r="K25" s="63" t="s">
        <v>16</v>
      </c>
      <c r="L25" s="59"/>
      <c r="M25" s="59"/>
      <c r="N25" s="59"/>
      <c r="O25" s="59"/>
      <c r="P25" s="59"/>
      <c r="Q25" s="59"/>
      <c r="R25" s="59"/>
      <c r="S25" s="59"/>
    </row>
    <row r="26" spans="1:19" ht="18" customHeight="1">
      <c r="A26" s="59"/>
      <c r="B26" s="62" t="s">
        <v>167</v>
      </c>
      <c r="C26" s="63">
        <v>10</v>
      </c>
      <c r="D26" s="63">
        <v>10.178002648701192</v>
      </c>
      <c r="E26" s="63">
        <f>C26-D26</f>
        <v>-0.17800264870119165</v>
      </c>
      <c r="F26" s="63">
        <v>91</v>
      </c>
      <c r="G26" s="63">
        <v>87.50731633898758</v>
      </c>
      <c r="H26" s="63">
        <f>F26-G26</f>
        <v>3.4926836610124212</v>
      </c>
      <c r="I26" s="63">
        <v>36.6</v>
      </c>
      <c r="J26" s="63">
        <v>35.429057989999606</v>
      </c>
      <c r="K26" s="63">
        <f>I26-J26</f>
        <v>1.1709420100003953</v>
      </c>
      <c r="L26" s="59"/>
      <c r="M26" s="59"/>
      <c r="N26" s="59"/>
      <c r="O26" s="59"/>
      <c r="P26" s="59"/>
      <c r="Q26" s="59"/>
      <c r="R26" s="59"/>
      <c r="S26" s="59"/>
    </row>
    <row r="27" spans="1:19" ht="18" customHeight="1">
      <c r="A27" s="59"/>
      <c r="B27" s="59" t="s">
        <v>443</v>
      </c>
      <c r="C27" s="60"/>
      <c r="D27" s="60"/>
      <c r="E27" s="60"/>
      <c r="F27" s="60"/>
      <c r="G27" s="60"/>
      <c r="H27" s="60"/>
      <c r="I27" s="60"/>
      <c r="J27" s="60"/>
      <c r="K27" s="60"/>
      <c r="L27" s="59"/>
      <c r="M27" s="59"/>
      <c r="N27" s="59"/>
      <c r="O27" s="59"/>
      <c r="P27" s="59"/>
      <c r="Q27" s="59"/>
      <c r="R27" s="59"/>
      <c r="S27" s="59"/>
    </row>
    <row r="28" spans="1:19" ht="18" customHeight="1">
      <c r="A28" s="59"/>
      <c r="B28" s="59"/>
      <c r="C28" s="60"/>
      <c r="D28" s="60"/>
      <c r="E28" s="60"/>
      <c r="F28" s="60"/>
      <c r="G28" s="60"/>
      <c r="H28" s="60"/>
      <c r="I28" s="60"/>
      <c r="J28" s="60"/>
      <c r="K28" s="60"/>
      <c r="L28" s="59"/>
      <c r="M28" s="59"/>
      <c r="N28" s="59"/>
      <c r="O28" s="59"/>
      <c r="P28" s="59"/>
      <c r="Q28" s="59"/>
      <c r="R28" s="59"/>
      <c r="S28" s="59"/>
    </row>
    <row r="29" spans="1:19" ht="18" customHeight="1">
      <c r="A29" s="59"/>
      <c r="B29" s="59"/>
      <c r="C29" s="60"/>
      <c r="D29" s="60"/>
      <c r="E29" s="60"/>
      <c r="F29" s="60"/>
      <c r="G29" s="60"/>
      <c r="H29" s="60"/>
      <c r="I29" s="60"/>
      <c r="J29" s="60"/>
      <c r="K29" s="60"/>
      <c r="L29" s="59"/>
      <c r="M29" s="59"/>
      <c r="N29" s="59"/>
      <c r="O29" s="59"/>
      <c r="P29" s="59"/>
      <c r="Q29" s="59"/>
      <c r="R29" s="59"/>
      <c r="S29" s="59"/>
    </row>
    <row r="30" spans="1:19" ht="18" customHeight="1">
      <c r="A30" s="59"/>
      <c r="B30" s="59"/>
      <c r="C30" s="60"/>
      <c r="D30" s="60"/>
      <c r="E30" s="60"/>
      <c r="F30" s="60"/>
      <c r="G30" s="60"/>
      <c r="H30" s="60"/>
      <c r="I30" s="60"/>
      <c r="J30" s="60"/>
      <c r="K30" s="60"/>
      <c r="L30" s="59"/>
      <c r="M30" s="59"/>
      <c r="N30" s="59"/>
      <c r="O30" s="59"/>
      <c r="P30" s="59"/>
      <c r="Q30" s="59"/>
      <c r="R30" s="59"/>
      <c r="S30" s="59"/>
    </row>
    <row r="31" spans="1:19" ht="18" customHeight="1">
      <c r="A31" s="59"/>
      <c r="B31" s="59"/>
      <c r="C31" s="60"/>
      <c r="D31" s="60"/>
      <c r="E31" s="60"/>
      <c r="F31" s="60"/>
      <c r="G31" s="60"/>
      <c r="H31" s="60"/>
      <c r="I31" s="60"/>
      <c r="J31" s="60"/>
      <c r="K31" s="60"/>
      <c r="L31" s="59"/>
      <c r="M31" s="59"/>
      <c r="N31" s="59"/>
      <c r="O31" s="59"/>
      <c r="P31" s="59"/>
      <c r="Q31" s="59"/>
      <c r="R31" s="59"/>
      <c r="S31" s="59"/>
    </row>
    <row r="32" spans="1:19" ht="18" customHeight="1">
      <c r="A32" s="59"/>
      <c r="B32" s="59"/>
      <c r="C32" s="60"/>
      <c r="D32" s="60"/>
      <c r="E32" s="60"/>
      <c r="F32" s="60"/>
      <c r="G32" s="60"/>
      <c r="H32" s="60"/>
      <c r="I32" s="60"/>
      <c r="J32" s="60"/>
      <c r="K32" s="60"/>
      <c r="L32" s="59"/>
      <c r="M32" s="59"/>
      <c r="N32" s="59"/>
      <c r="O32" s="59"/>
      <c r="P32" s="59"/>
      <c r="Q32" s="59"/>
      <c r="R32" s="59"/>
      <c r="S32" s="59"/>
    </row>
    <row r="33" spans="1:19" ht="18" customHeight="1">
      <c r="A33" s="59"/>
      <c r="B33" s="59"/>
      <c r="C33" s="60"/>
      <c r="D33" s="60"/>
      <c r="E33" s="60"/>
      <c r="F33" s="60"/>
      <c r="G33" s="60"/>
      <c r="H33" s="60"/>
      <c r="I33" s="60"/>
      <c r="J33" s="60"/>
      <c r="K33" s="60"/>
      <c r="L33" s="59"/>
      <c r="M33" s="59"/>
      <c r="N33" s="59"/>
      <c r="O33" s="59"/>
      <c r="P33" s="59"/>
      <c r="Q33" s="59"/>
      <c r="R33" s="59"/>
      <c r="S33" s="59"/>
    </row>
    <row r="34" spans="1:19" ht="18" customHeight="1">
      <c r="A34" s="59"/>
      <c r="B34" s="59"/>
      <c r="C34" s="60"/>
      <c r="D34" s="60"/>
      <c r="E34" s="60"/>
      <c r="F34" s="60"/>
      <c r="G34" s="60"/>
      <c r="H34" s="60"/>
      <c r="I34" s="60"/>
      <c r="J34" s="60"/>
      <c r="K34" s="60"/>
      <c r="L34" s="59"/>
      <c r="M34" s="59"/>
      <c r="N34" s="59"/>
      <c r="O34" s="59"/>
      <c r="P34" s="59"/>
      <c r="Q34" s="59"/>
      <c r="R34" s="59"/>
      <c r="S34" s="59"/>
    </row>
    <row r="35" spans="1:19" ht="18" customHeight="1">
      <c r="A35" s="59"/>
      <c r="B35" s="59"/>
      <c r="C35" s="60"/>
      <c r="D35" s="60"/>
      <c r="E35" s="60"/>
      <c r="F35" s="60"/>
      <c r="G35" s="60"/>
      <c r="H35" s="60"/>
      <c r="I35" s="60"/>
      <c r="J35" s="60"/>
      <c r="K35" s="60"/>
      <c r="L35" s="59"/>
      <c r="M35" s="59"/>
      <c r="N35" s="59"/>
      <c r="O35" s="59"/>
      <c r="P35" s="59"/>
      <c r="Q35" s="59"/>
      <c r="R35" s="59"/>
      <c r="S35" s="59"/>
    </row>
    <row r="36" spans="1:19" ht="18" customHeight="1">
      <c r="A36" s="59"/>
      <c r="B36" s="59"/>
      <c r="C36" s="60"/>
      <c r="D36" s="60"/>
      <c r="E36" s="60"/>
      <c r="F36" s="60"/>
      <c r="G36" s="60"/>
      <c r="H36" s="60"/>
      <c r="I36" s="60"/>
      <c r="J36" s="60"/>
      <c r="K36" s="60"/>
      <c r="L36" s="59"/>
      <c r="M36" s="59"/>
      <c r="N36" s="59"/>
      <c r="O36" s="59"/>
      <c r="P36" s="59"/>
      <c r="Q36" s="59"/>
      <c r="R36" s="59"/>
      <c r="S36" s="59"/>
    </row>
    <row r="37" spans="1:19" ht="18" customHeight="1">
      <c r="A37" s="59"/>
      <c r="B37" s="59"/>
      <c r="C37" s="60"/>
      <c r="D37" s="60"/>
      <c r="E37" s="60"/>
      <c r="F37" s="60"/>
      <c r="G37" s="60"/>
      <c r="H37" s="60"/>
      <c r="I37" s="60"/>
      <c r="J37" s="60"/>
      <c r="K37" s="60"/>
      <c r="L37" s="59"/>
      <c r="M37" s="59"/>
      <c r="N37" s="59"/>
      <c r="O37" s="59"/>
      <c r="P37" s="59"/>
      <c r="Q37" s="59"/>
      <c r="R37" s="59"/>
      <c r="S37" s="59"/>
    </row>
    <row r="38" spans="1:19" ht="18" customHeight="1">
      <c r="A38" s="59"/>
      <c r="B38" s="59"/>
      <c r="C38" s="60"/>
      <c r="D38" s="60"/>
      <c r="E38" s="60"/>
      <c r="F38" s="60"/>
      <c r="G38" s="60"/>
      <c r="H38" s="60"/>
      <c r="I38" s="60"/>
      <c r="J38" s="60"/>
      <c r="K38" s="60"/>
      <c r="L38" s="59"/>
      <c r="M38" s="59"/>
      <c r="N38" s="59"/>
      <c r="O38" s="59"/>
      <c r="P38" s="59"/>
      <c r="Q38" s="59"/>
      <c r="R38" s="59"/>
      <c r="S38" s="59"/>
    </row>
    <row r="39" spans="1:19" ht="18" customHeight="1">
      <c r="A39" s="59"/>
      <c r="B39" s="59"/>
      <c r="C39" s="60"/>
      <c r="D39" s="60"/>
      <c r="E39" s="60"/>
      <c r="F39" s="60"/>
      <c r="G39" s="60"/>
      <c r="H39" s="60"/>
      <c r="I39" s="60"/>
      <c r="J39" s="60"/>
      <c r="K39" s="60"/>
      <c r="L39" s="59"/>
      <c r="M39" s="59"/>
      <c r="N39" s="59"/>
      <c r="O39" s="59"/>
      <c r="P39" s="59"/>
      <c r="Q39" s="59"/>
      <c r="R39" s="59"/>
      <c r="S39" s="59"/>
    </row>
    <row r="40" spans="1:19" ht="18" customHeight="1">
      <c r="A40" s="59"/>
      <c r="B40" s="59"/>
      <c r="C40" s="60"/>
      <c r="D40" s="60"/>
      <c r="E40" s="60"/>
      <c r="F40" s="60"/>
      <c r="G40" s="60"/>
      <c r="H40" s="60"/>
      <c r="I40" s="60"/>
      <c r="J40" s="60"/>
      <c r="K40" s="60"/>
      <c r="L40" s="59"/>
      <c r="M40" s="59"/>
      <c r="N40" s="59"/>
      <c r="O40" s="59"/>
      <c r="P40" s="59"/>
      <c r="Q40" s="59"/>
      <c r="R40" s="59"/>
      <c r="S40" s="59"/>
    </row>
    <row r="41" spans="1:19" ht="18" customHeight="1">
      <c r="A41" s="59"/>
      <c r="B41" s="59"/>
      <c r="C41" s="60"/>
      <c r="D41" s="60"/>
      <c r="E41" s="60"/>
      <c r="F41" s="60"/>
      <c r="G41" s="60"/>
      <c r="H41" s="60"/>
      <c r="I41" s="60"/>
      <c r="J41" s="60"/>
      <c r="K41" s="60"/>
      <c r="L41" s="59"/>
      <c r="M41" s="59"/>
      <c r="N41" s="59"/>
      <c r="O41" s="59"/>
      <c r="P41" s="59"/>
      <c r="Q41" s="59"/>
      <c r="R41" s="59"/>
      <c r="S41" s="59"/>
    </row>
    <row r="42" spans="1:19" ht="18" customHeight="1">
      <c r="A42" s="59"/>
      <c r="B42" s="59"/>
      <c r="C42" s="60"/>
      <c r="D42" s="60"/>
      <c r="E42" s="60"/>
      <c r="F42" s="60"/>
      <c r="G42" s="60"/>
      <c r="H42" s="60"/>
      <c r="I42" s="60"/>
      <c r="J42" s="60"/>
      <c r="K42" s="60"/>
      <c r="L42" s="59"/>
      <c r="M42" s="59"/>
      <c r="N42" s="59"/>
      <c r="O42" s="59"/>
      <c r="P42" s="59"/>
      <c r="Q42" s="59"/>
      <c r="R42" s="59"/>
      <c r="S42" s="59"/>
    </row>
    <row r="43" spans="1:19" ht="18" customHeight="1">
      <c r="A43" s="59"/>
      <c r="B43" s="59"/>
      <c r="C43" s="60"/>
      <c r="D43" s="60"/>
      <c r="E43" s="60"/>
      <c r="F43" s="60"/>
      <c r="G43" s="60"/>
      <c r="H43" s="60"/>
      <c r="I43" s="60"/>
      <c r="J43" s="60"/>
      <c r="K43" s="60"/>
      <c r="L43" s="59"/>
      <c r="M43" s="59"/>
      <c r="N43" s="59"/>
      <c r="O43" s="59"/>
      <c r="P43" s="59"/>
      <c r="Q43" s="59"/>
      <c r="R43" s="59"/>
      <c r="S43" s="59"/>
    </row>
  </sheetData>
  <sheetProtection/>
  <mergeCells count="4">
    <mergeCell ref="C3:E3"/>
    <mergeCell ref="F3:H3"/>
    <mergeCell ref="I3:K3"/>
    <mergeCell ref="B3:B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S80"/>
  <sheetViews>
    <sheetView zoomScalePageLayoutView="0" workbookViewId="0" topLeftCell="B1">
      <selection activeCell="J27" sqref="J27"/>
    </sheetView>
  </sheetViews>
  <sheetFormatPr defaultColWidth="9.00390625" defaultRowHeight="16.5"/>
  <cols>
    <col min="1" max="1" width="5.625" style="0" customWidth="1"/>
    <col min="2" max="2" width="28.625" style="0" customWidth="1"/>
    <col min="3" max="3" width="12.625" style="0" customWidth="1"/>
    <col min="4" max="4" width="7.625" style="29" customWidth="1"/>
    <col min="5" max="5" width="12.625" style="0" customWidth="1"/>
    <col min="6" max="6" width="7.625" style="29" customWidth="1"/>
    <col min="7" max="7" width="12.625" style="0" customWidth="1"/>
    <col min="8" max="8" width="9.625" style="29" customWidth="1"/>
    <col min="9" max="9" width="2.625" style="0" customWidth="1"/>
    <col min="10" max="19" width="12.625" style="0" customWidth="1"/>
  </cols>
  <sheetData>
    <row r="1" spans="1:19" ht="60" customHeight="1">
      <c r="A1" s="1"/>
      <c r="B1" s="1"/>
      <c r="C1" s="1"/>
      <c r="D1" s="23"/>
      <c r="E1" s="1"/>
      <c r="F1" s="23"/>
      <c r="G1" s="1"/>
      <c r="H1" s="23"/>
      <c r="I1" s="1"/>
      <c r="J1" s="1"/>
      <c r="K1" s="1"/>
      <c r="L1" s="1"/>
      <c r="M1" s="1"/>
      <c r="N1" s="1"/>
      <c r="O1" s="1"/>
      <c r="P1" s="1"/>
      <c r="Q1" s="1"/>
      <c r="R1" s="1"/>
      <c r="S1" s="1"/>
    </row>
    <row r="2" spans="1:19" ht="27.75" customHeight="1">
      <c r="A2" s="1"/>
      <c r="B2" s="1"/>
      <c r="C2" s="1"/>
      <c r="D2" s="23"/>
      <c r="E2" s="1"/>
      <c r="F2" s="23"/>
      <c r="G2" s="1"/>
      <c r="H2" s="23"/>
      <c r="I2" s="1"/>
      <c r="J2" s="1"/>
      <c r="K2" s="1"/>
      <c r="L2" s="1"/>
      <c r="M2" s="1"/>
      <c r="N2" s="1"/>
      <c r="O2" s="1"/>
      <c r="P2" s="1"/>
      <c r="Q2" s="1"/>
      <c r="R2" s="1"/>
      <c r="S2" s="1"/>
    </row>
    <row r="3" spans="1:19" ht="25.5" customHeight="1">
      <c r="A3" s="1"/>
      <c r="B3" s="2" t="s">
        <v>0</v>
      </c>
      <c r="C3" s="1"/>
      <c r="D3" s="23"/>
      <c r="E3" s="1"/>
      <c r="F3" s="23"/>
      <c r="G3" s="1"/>
      <c r="H3" s="23"/>
      <c r="I3" s="1"/>
      <c r="J3" s="1"/>
      <c r="K3" s="1"/>
      <c r="L3" s="1"/>
      <c r="M3" s="1"/>
      <c r="N3" s="1"/>
      <c r="O3" s="1"/>
      <c r="P3" s="1"/>
      <c r="Q3" s="1"/>
      <c r="R3" s="1"/>
      <c r="S3" s="1"/>
    </row>
    <row r="4" spans="1:19" ht="15.75" customHeight="1">
      <c r="A4" s="1"/>
      <c r="B4" s="3" t="s">
        <v>109</v>
      </c>
      <c r="C4" s="1"/>
      <c r="D4" s="23"/>
      <c r="E4" s="1"/>
      <c r="F4" s="23"/>
      <c r="G4" s="1"/>
      <c r="H4" s="23"/>
      <c r="I4" s="1"/>
      <c r="J4" s="1"/>
      <c r="K4" s="1"/>
      <c r="L4" s="1"/>
      <c r="M4" s="1"/>
      <c r="N4" s="1"/>
      <c r="O4" s="1"/>
      <c r="P4" s="1"/>
      <c r="Q4" s="1"/>
      <c r="R4" s="1"/>
      <c r="S4" s="1"/>
    </row>
    <row r="5" spans="1:19" ht="18" customHeight="1">
      <c r="A5" s="1"/>
      <c r="B5" s="1"/>
      <c r="C5" s="1"/>
      <c r="D5" s="23"/>
      <c r="E5" s="1"/>
      <c r="F5" s="23"/>
      <c r="G5" s="65" t="s">
        <v>2</v>
      </c>
      <c r="H5" s="67"/>
      <c r="I5" s="1"/>
      <c r="J5" s="1"/>
      <c r="K5" s="1"/>
      <c r="L5" s="1"/>
      <c r="M5" s="1"/>
      <c r="N5" s="1"/>
      <c r="O5" s="1"/>
      <c r="P5" s="1"/>
      <c r="Q5" s="1"/>
      <c r="R5" s="1"/>
      <c r="S5" s="1"/>
    </row>
    <row r="6" spans="1:19" ht="18" customHeight="1">
      <c r="A6" s="1"/>
      <c r="B6" s="4"/>
      <c r="C6" s="64" t="s">
        <v>3</v>
      </c>
      <c r="D6" s="68"/>
      <c r="E6" s="64" t="s">
        <v>4</v>
      </c>
      <c r="F6" s="68"/>
      <c r="G6" s="64" t="s">
        <v>5</v>
      </c>
      <c r="H6" s="68"/>
      <c r="I6" s="1"/>
      <c r="J6" s="1"/>
      <c r="K6" s="1"/>
      <c r="L6" s="1"/>
      <c r="M6" s="1"/>
      <c r="N6" s="1"/>
      <c r="O6" s="1"/>
      <c r="P6" s="1"/>
      <c r="Q6" s="1"/>
      <c r="R6" s="1"/>
      <c r="S6" s="1"/>
    </row>
    <row r="7" spans="1:19" ht="18" customHeight="1">
      <c r="A7" s="1"/>
      <c r="B7" s="12" t="s">
        <v>6</v>
      </c>
      <c r="C7" s="10" t="s">
        <v>7</v>
      </c>
      <c r="D7" s="24" t="s">
        <v>8</v>
      </c>
      <c r="E7" s="10" t="s">
        <v>7</v>
      </c>
      <c r="F7" s="24" t="s">
        <v>8</v>
      </c>
      <c r="G7" s="10" t="s">
        <v>7</v>
      </c>
      <c r="H7" s="24" t="s">
        <v>8</v>
      </c>
      <c r="I7" s="1"/>
      <c r="J7" s="1"/>
      <c r="K7" s="1"/>
      <c r="L7" s="1"/>
      <c r="M7" s="1"/>
      <c r="N7" s="1"/>
      <c r="O7" s="1"/>
      <c r="P7" s="1"/>
      <c r="Q7" s="1"/>
      <c r="R7" s="1"/>
      <c r="S7" s="1"/>
    </row>
    <row r="8" spans="1:19" ht="13.5" customHeight="1">
      <c r="A8" s="1"/>
      <c r="B8" s="4" t="s">
        <v>9</v>
      </c>
      <c r="C8" s="4" t="s">
        <v>10</v>
      </c>
      <c r="D8" s="25" t="s">
        <v>11</v>
      </c>
      <c r="E8" s="4" t="s">
        <v>10</v>
      </c>
      <c r="F8" s="25" t="s">
        <v>11</v>
      </c>
      <c r="G8" s="4" t="s">
        <v>10</v>
      </c>
      <c r="H8" s="25" t="s">
        <v>87</v>
      </c>
      <c r="I8" s="1"/>
      <c r="J8" s="1"/>
      <c r="K8" s="1"/>
      <c r="L8" s="1"/>
      <c r="M8" s="1"/>
      <c r="N8" s="1"/>
      <c r="O8" s="1"/>
      <c r="P8" s="1"/>
      <c r="Q8" s="1"/>
      <c r="R8" s="1"/>
      <c r="S8" s="1"/>
    </row>
    <row r="9" spans="1:19" ht="13.5" customHeight="1">
      <c r="A9" s="1"/>
      <c r="B9" s="5" t="s">
        <v>260</v>
      </c>
      <c r="C9" s="16">
        <v>1407916</v>
      </c>
      <c r="D9" s="22">
        <f>C9/$C$31*100</f>
        <v>22.023184852025246</v>
      </c>
      <c r="E9" s="16">
        <v>1261472</v>
      </c>
      <c r="F9" s="22">
        <f>E9/$E$31*100</f>
        <v>24.64736294716711</v>
      </c>
      <c r="G9" s="16">
        <f>C9-E9</f>
        <v>146444</v>
      </c>
      <c r="H9" s="22">
        <f>G9/E9*100</f>
        <v>11.608977448568023</v>
      </c>
      <c r="I9" s="1"/>
      <c r="J9" s="36"/>
      <c r="K9" s="1"/>
      <c r="L9" s="1"/>
      <c r="M9" s="1"/>
      <c r="N9" s="1"/>
      <c r="O9" s="1"/>
      <c r="P9" s="1"/>
      <c r="Q9" s="1"/>
      <c r="R9" s="1"/>
      <c r="S9" s="1"/>
    </row>
    <row r="10" spans="1:19" ht="13.5" customHeight="1">
      <c r="A10" s="1"/>
      <c r="B10" s="5" t="s">
        <v>13</v>
      </c>
      <c r="C10" s="5" t="s">
        <v>10</v>
      </c>
      <c r="D10" s="22"/>
      <c r="E10" s="32"/>
      <c r="F10" s="22"/>
      <c r="G10" s="16"/>
      <c r="H10" s="22"/>
      <c r="I10" s="1"/>
      <c r="J10" s="36"/>
      <c r="K10" s="1"/>
      <c r="L10" s="1"/>
      <c r="M10" s="1"/>
      <c r="N10" s="1"/>
      <c r="O10" s="1"/>
      <c r="P10" s="1"/>
      <c r="Q10" s="1"/>
      <c r="R10" s="1"/>
      <c r="S10" s="1"/>
    </row>
    <row r="11" spans="1:19" ht="13.5" customHeight="1">
      <c r="A11" s="1"/>
      <c r="B11" s="5" t="s">
        <v>14</v>
      </c>
      <c r="C11" s="16">
        <v>276003</v>
      </c>
      <c r="D11" s="22">
        <f aca="true" t="shared" si="0" ref="D11:D62">C11/$C$31*100</f>
        <v>4.317349251456425</v>
      </c>
      <c r="E11" s="16">
        <v>255059</v>
      </c>
      <c r="F11" s="22">
        <f aca="true" t="shared" si="1" ref="F11:F62">E11/$E$31*100</f>
        <v>4.983488928760604</v>
      </c>
      <c r="G11" s="16">
        <f aca="true" t="shared" si="2" ref="G11:G56">C11-E11</f>
        <v>20944</v>
      </c>
      <c r="H11" s="22">
        <f aca="true" t="shared" si="3" ref="H11:H62">G11/E11*100</f>
        <v>8.211433433048825</v>
      </c>
      <c r="I11" s="1"/>
      <c r="J11" s="36"/>
      <c r="K11" s="1"/>
      <c r="L11" s="1"/>
      <c r="M11" s="1"/>
      <c r="N11" s="1"/>
      <c r="O11" s="1"/>
      <c r="P11" s="1"/>
      <c r="Q11" s="1"/>
      <c r="R11" s="1"/>
      <c r="S11" s="1"/>
    </row>
    <row r="12" spans="1:19" ht="13.5" customHeight="1">
      <c r="A12" s="1"/>
      <c r="B12" s="5" t="s">
        <v>15</v>
      </c>
      <c r="C12" s="16">
        <v>1719</v>
      </c>
      <c r="D12" s="6" t="s">
        <v>16</v>
      </c>
      <c r="E12" s="16">
        <v>2640</v>
      </c>
      <c r="F12" s="22" t="s">
        <v>16</v>
      </c>
      <c r="G12" s="16">
        <f t="shared" si="2"/>
        <v>-921</v>
      </c>
      <c r="H12" s="22">
        <f t="shared" si="3"/>
        <v>-34.88636363636364</v>
      </c>
      <c r="I12" s="1"/>
      <c r="J12" s="36"/>
      <c r="K12" s="1"/>
      <c r="L12" s="1"/>
      <c r="M12" s="1"/>
      <c r="N12" s="1"/>
      <c r="O12" s="1"/>
      <c r="P12" s="1"/>
      <c r="Q12" s="1"/>
      <c r="R12" s="1"/>
      <c r="S12" s="1"/>
    </row>
    <row r="13" spans="1:19" ht="13.5" customHeight="1">
      <c r="A13" s="1"/>
      <c r="B13" s="5" t="s">
        <v>17</v>
      </c>
      <c r="C13" s="16">
        <v>2959</v>
      </c>
      <c r="D13" s="6" t="s">
        <v>16</v>
      </c>
      <c r="E13" s="16">
        <v>247</v>
      </c>
      <c r="F13" s="22" t="s">
        <v>16</v>
      </c>
      <c r="G13" s="16">
        <f t="shared" si="2"/>
        <v>2712</v>
      </c>
      <c r="H13" s="22">
        <f t="shared" si="3"/>
        <v>1097.9757085020242</v>
      </c>
      <c r="I13" s="1"/>
      <c r="J13" s="36"/>
      <c r="K13" s="1"/>
      <c r="L13" s="1"/>
      <c r="M13" s="1"/>
      <c r="N13" s="1"/>
      <c r="O13" s="1"/>
      <c r="P13" s="1"/>
      <c r="Q13" s="1"/>
      <c r="R13" s="1"/>
      <c r="S13" s="1"/>
    </row>
    <row r="14" spans="1:19" ht="13.5" customHeight="1">
      <c r="A14" s="1"/>
      <c r="B14" s="5" t="s">
        <v>110</v>
      </c>
      <c r="C14" s="16">
        <v>24644</v>
      </c>
      <c r="D14" s="22">
        <f t="shared" si="0"/>
        <v>0.38549129883694067</v>
      </c>
      <c r="E14" s="16">
        <v>24272</v>
      </c>
      <c r="F14" s="22">
        <f t="shared" si="1"/>
        <v>0.4742402474677521</v>
      </c>
      <c r="G14" s="16">
        <f t="shared" si="2"/>
        <v>372</v>
      </c>
      <c r="H14" s="22">
        <f t="shared" si="3"/>
        <v>1.5326301911667766</v>
      </c>
      <c r="I14" s="1"/>
      <c r="J14" s="36"/>
      <c r="K14" s="1"/>
      <c r="L14" s="1"/>
      <c r="M14" s="1"/>
      <c r="N14" s="1"/>
      <c r="O14" s="1"/>
      <c r="P14" s="1"/>
      <c r="Q14" s="1"/>
      <c r="R14" s="1"/>
      <c r="S14" s="1"/>
    </row>
    <row r="15" spans="1:19" ht="13.5" customHeight="1">
      <c r="A15" s="1"/>
      <c r="B15" s="5" t="s">
        <v>111</v>
      </c>
      <c r="C15" s="16">
        <v>16569</v>
      </c>
      <c r="D15" s="22">
        <f t="shared" si="0"/>
        <v>0.25917892105296503</v>
      </c>
      <c r="E15" s="16">
        <v>11946</v>
      </c>
      <c r="F15" s="22">
        <f t="shared" si="1"/>
        <v>0.23340779483560342</v>
      </c>
      <c r="G15" s="16">
        <f t="shared" si="2"/>
        <v>4623</v>
      </c>
      <c r="H15" s="22">
        <f t="shared" si="3"/>
        <v>38.6991461577097</v>
      </c>
      <c r="I15" s="1"/>
      <c r="J15" s="36"/>
      <c r="K15" s="1"/>
      <c r="L15" s="1"/>
      <c r="M15" s="1"/>
      <c r="N15" s="1"/>
      <c r="O15" s="1"/>
      <c r="P15" s="1"/>
      <c r="Q15" s="1"/>
      <c r="R15" s="1"/>
      <c r="S15" s="1"/>
    </row>
    <row r="16" spans="1:19" ht="13.5" customHeight="1">
      <c r="A16" s="1"/>
      <c r="B16" s="5" t="s">
        <v>20</v>
      </c>
      <c r="C16" s="16">
        <v>2075</v>
      </c>
      <c r="D16" s="6" t="s">
        <v>16</v>
      </c>
      <c r="E16" s="16">
        <v>1188</v>
      </c>
      <c r="F16" s="22" t="s">
        <v>16</v>
      </c>
      <c r="G16" s="16">
        <f t="shared" si="2"/>
        <v>887</v>
      </c>
      <c r="H16" s="22">
        <f t="shared" si="3"/>
        <v>74.66329966329967</v>
      </c>
      <c r="I16" s="1"/>
      <c r="J16" s="36"/>
      <c r="K16" s="1"/>
      <c r="L16" s="1"/>
      <c r="M16" s="1"/>
      <c r="N16" s="1"/>
      <c r="O16" s="1"/>
      <c r="P16" s="1"/>
      <c r="Q16" s="1"/>
      <c r="R16" s="1"/>
      <c r="S16" s="1"/>
    </row>
    <row r="17" spans="1:19" ht="13.5" customHeight="1">
      <c r="A17" s="1"/>
      <c r="B17" s="5" t="s">
        <v>21</v>
      </c>
      <c r="C17" s="16">
        <v>3454154</v>
      </c>
      <c r="D17" s="22">
        <f t="shared" si="0"/>
        <v>54.03125758167562</v>
      </c>
      <c r="E17" s="16">
        <v>2761850</v>
      </c>
      <c r="F17" s="22">
        <f t="shared" si="1"/>
        <v>53.9626082510222</v>
      </c>
      <c r="G17" s="16">
        <f t="shared" si="2"/>
        <v>692304</v>
      </c>
      <c r="H17" s="22">
        <f t="shared" si="3"/>
        <v>25.066676322030524</v>
      </c>
      <c r="I17" s="1"/>
      <c r="J17" s="36"/>
      <c r="K17" s="1"/>
      <c r="L17" s="1"/>
      <c r="M17" s="1"/>
      <c r="N17" s="1"/>
      <c r="O17" s="1"/>
      <c r="P17" s="1"/>
      <c r="Q17" s="1"/>
      <c r="R17" s="1"/>
      <c r="S17" s="1"/>
    </row>
    <row r="18" spans="1:19" ht="13.5" customHeight="1">
      <c r="A18" s="1"/>
      <c r="B18" s="5" t="s">
        <v>22</v>
      </c>
      <c r="C18" s="16">
        <v>-34115</v>
      </c>
      <c r="D18" s="22">
        <f t="shared" si="0"/>
        <v>-0.5336404666378116</v>
      </c>
      <c r="E18" s="16">
        <v>-26854</v>
      </c>
      <c r="F18" s="22">
        <f t="shared" si="1"/>
        <v>-0.5246888433379621</v>
      </c>
      <c r="G18" s="16">
        <f t="shared" si="2"/>
        <v>-7261</v>
      </c>
      <c r="H18" s="16" t="s">
        <v>16</v>
      </c>
      <c r="I18" s="1"/>
      <c r="J18" s="36"/>
      <c r="K18" s="1"/>
      <c r="L18" s="1"/>
      <c r="M18" s="1"/>
      <c r="N18" s="1"/>
      <c r="O18" s="1"/>
      <c r="P18" s="1"/>
      <c r="Q18" s="1"/>
      <c r="R18" s="1"/>
      <c r="S18" s="1"/>
    </row>
    <row r="19" spans="1:19" ht="13.5" customHeight="1">
      <c r="A19" s="1"/>
      <c r="B19" s="5" t="s">
        <v>23</v>
      </c>
      <c r="C19" s="16">
        <v>-2514</v>
      </c>
      <c r="D19" s="6" t="s">
        <v>16</v>
      </c>
      <c r="E19" s="16">
        <v>-1993</v>
      </c>
      <c r="F19" s="22" t="s">
        <v>16</v>
      </c>
      <c r="G19" s="16">
        <f t="shared" si="2"/>
        <v>-521</v>
      </c>
      <c r="H19" s="16" t="s">
        <v>16</v>
      </c>
      <c r="I19" s="1"/>
      <c r="J19" s="36"/>
      <c r="K19" s="1"/>
      <c r="L19" s="1"/>
      <c r="M19" s="1"/>
      <c r="N19" s="1"/>
      <c r="O19" s="1"/>
      <c r="P19" s="1"/>
      <c r="Q19" s="1"/>
      <c r="R19" s="1"/>
      <c r="S19" s="1"/>
    </row>
    <row r="20" spans="1:19" ht="13.5" customHeight="1">
      <c r="A20" s="1"/>
      <c r="B20" s="5" t="s">
        <v>24</v>
      </c>
      <c r="C20" s="16">
        <v>430084</v>
      </c>
      <c r="D20" s="22">
        <f t="shared" si="0"/>
        <v>6.727545843571936</v>
      </c>
      <c r="E20" s="16">
        <v>304006</v>
      </c>
      <c r="F20" s="22">
        <f t="shared" si="1"/>
        <v>5.939843468675075</v>
      </c>
      <c r="G20" s="16">
        <f t="shared" si="2"/>
        <v>126078</v>
      </c>
      <c r="H20" s="22">
        <f t="shared" si="3"/>
        <v>41.47220778537265</v>
      </c>
      <c r="I20" s="1"/>
      <c r="J20" s="36"/>
      <c r="K20" s="1"/>
      <c r="L20" s="1"/>
      <c r="M20" s="1"/>
      <c r="N20" s="1"/>
      <c r="O20" s="1"/>
      <c r="P20" s="1"/>
      <c r="Q20" s="1"/>
      <c r="R20" s="1"/>
      <c r="S20" s="1"/>
    </row>
    <row r="21" spans="1:19" ht="13.5" customHeight="1">
      <c r="A21" s="1"/>
      <c r="B21" s="5" t="s">
        <v>25</v>
      </c>
      <c r="C21" s="16">
        <v>197948</v>
      </c>
      <c r="D21" s="22">
        <f t="shared" si="0"/>
        <v>3.0963817408770784</v>
      </c>
      <c r="E21" s="16">
        <v>146496</v>
      </c>
      <c r="F21" s="22">
        <f t="shared" si="1"/>
        <v>2.8623228120070783</v>
      </c>
      <c r="G21" s="16">
        <f t="shared" si="2"/>
        <v>51452</v>
      </c>
      <c r="H21" s="22">
        <f t="shared" si="3"/>
        <v>35.12177806902578</v>
      </c>
      <c r="I21" s="1"/>
      <c r="J21" s="36"/>
      <c r="K21" s="1"/>
      <c r="L21" s="1"/>
      <c r="M21" s="1"/>
      <c r="N21" s="1"/>
      <c r="O21" s="1"/>
      <c r="P21" s="1"/>
      <c r="Q21" s="1"/>
      <c r="R21" s="1"/>
      <c r="S21" s="1"/>
    </row>
    <row r="22" spans="1:19" ht="13.5" customHeight="1">
      <c r="A22" s="1"/>
      <c r="B22" s="5" t="s">
        <v>26</v>
      </c>
      <c r="C22" s="6" t="s">
        <v>16</v>
      </c>
      <c r="D22" s="6" t="s">
        <v>16</v>
      </c>
      <c r="E22" s="16" t="s">
        <v>16</v>
      </c>
      <c r="F22" s="16" t="s">
        <v>16</v>
      </c>
      <c r="G22" s="16" t="s">
        <v>16</v>
      </c>
      <c r="H22" s="16" t="s">
        <v>16</v>
      </c>
      <c r="I22" s="1"/>
      <c r="J22" s="36"/>
      <c r="K22" s="1"/>
      <c r="L22" s="1"/>
      <c r="M22" s="1"/>
      <c r="N22" s="1"/>
      <c r="O22" s="1"/>
      <c r="P22" s="1"/>
      <c r="Q22" s="1"/>
      <c r="R22" s="1"/>
      <c r="S22" s="1"/>
    </row>
    <row r="23" spans="1:19" ht="13.5" customHeight="1">
      <c r="A23" s="1"/>
      <c r="B23" s="5" t="s">
        <v>27</v>
      </c>
      <c r="C23" s="16">
        <v>56541</v>
      </c>
      <c r="D23" s="22">
        <f t="shared" si="0"/>
        <v>0.8844369228834387</v>
      </c>
      <c r="E23" s="16">
        <v>76124</v>
      </c>
      <c r="F23" s="22">
        <f t="shared" si="1"/>
        <v>1.4873543423794973</v>
      </c>
      <c r="G23" s="16">
        <f t="shared" si="2"/>
        <v>-19583</v>
      </c>
      <c r="H23" s="22">
        <f t="shared" si="3"/>
        <v>-25.725132678261787</v>
      </c>
      <c r="I23" s="1"/>
      <c r="J23" s="36"/>
      <c r="K23" s="1"/>
      <c r="L23" s="1"/>
      <c r="M23" s="1"/>
      <c r="N23" s="1"/>
      <c r="O23" s="1"/>
      <c r="P23" s="1"/>
      <c r="Q23" s="1"/>
      <c r="R23" s="1"/>
      <c r="S23" s="1"/>
    </row>
    <row r="24" spans="1:19" ht="13.5" customHeight="1">
      <c r="A24" s="1"/>
      <c r="B24" s="5" t="s">
        <v>28</v>
      </c>
      <c r="C24" s="16">
        <v>5724</v>
      </c>
      <c r="D24" s="22">
        <f t="shared" si="0"/>
        <v>0.08953709602916118</v>
      </c>
      <c r="E24" s="16">
        <v>4016</v>
      </c>
      <c r="F24" s="22">
        <f t="shared" si="1"/>
        <v>0.07846690976559378</v>
      </c>
      <c r="G24" s="16">
        <f t="shared" si="2"/>
        <v>1708</v>
      </c>
      <c r="H24" s="22">
        <f t="shared" si="3"/>
        <v>42.52988047808765</v>
      </c>
      <c r="I24" s="1"/>
      <c r="J24" s="36"/>
      <c r="K24" s="1"/>
      <c r="L24" s="1"/>
      <c r="M24" s="1"/>
      <c r="N24" s="1"/>
      <c r="O24" s="1"/>
      <c r="P24" s="1"/>
      <c r="Q24" s="1"/>
      <c r="R24" s="1"/>
      <c r="S24" s="1"/>
    </row>
    <row r="25" spans="1:19" ht="13.5" customHeight="1">
      <c r="A25" s="1"/>
      <c r="B25" s="5" t="s">
        <v>29</v>
      </c>
      <c r="C25" s="16">
        <v>-2824</v>
      </c>
      <c r="D25" s="6" t="s">
        <v>16</v>
      </c>
      <c r="E25" s="16">
        <v>-2595</v>
      </c>
      <c r="F25" s="22">
        <f t="shared" si="1"/>
        <v>-0.050702597321144384</v>
      </c>
      <c r="G25" s="16">
        <f t="shared" si="2"/>
        <v>-229</v>
      </c>
      <c r="H25" s="16" t="s">
        <v>16</v>
      </c>
      <c r="I25" s="1"/>
      <c r="J25" s="36"/>
      <c r="K25" s="1"/>
      <c r="L25" s="1"/>
      <c r="M25" s="1"/>
      <c r="N25" s="1"/>
      <c r="O25" s="1"/>
      <c r="P25" s="1"/>
      <c r="Q25" s="1"/>
      <c r="R25" s="1"/>
      <c r="S25" s="1"/>
    </row>
    <row r="26" spans="1:19" ht="13.5" customHeight="1">
      <c r="A26" s="1"/>
      <c r="B26" s="5" t="s">
        <v>30</v>
      </c>
      <c r="C26" s="6" t="s">
        <v>16</v>
      </c>
      <c r="D26" s="6" t="s">
        <v>16</v>
      </c>
      <c r="E26" s="16" t="s">
        <v>16</v>
      </c>
      <c r="F26" s="16" t="s">
        <v>16</v>
      </c>
      <c r="G26" s="16" t="s">
        <v>16</v>
      </c>
      <c r="H26" s="16" t="s">
        <v>16</v>
      </c>
      <c r="I26" s="1"/>
      <c r="J26" s="36"/>
      <c r="K26" s="1"/>
      <c r="L26" s="1"/>
      <c r="M26" s="1"/>
      <c r="N26" s="1"/>
      <c r="O26" s="1"/>
      <c r="P26" s="1"/>
      <c r="Q26" s="1"/>
      <c r="R26" s="1"/>
      <c r="S26" s="1"/>
    </row>
    <row r="27" spans="1:19" ht="13.5" customHeight="1">
      <c r="A27" s="1"/>
      <c r="B27" s="5" t="s">
        <v>31</v>
      </c>
      <c r="C27" s="6" t="s">
        <v>16</v>
      </c>
      <c r="D27" s="6" t="s">
        <v>16</v>
      </c>
      <c r="E27" s="16" t="s">
        <v>16</v>
      </c>
      <c r="F27" s="16" t="s">
        <v>16</v>
      </c>
      <c r="G27" s="16" t="s">
        <v>16</v>
      </c>
      <c r="H27" s="16" t="s">
        <v>16</v>
      </c>
      <c r="I27" s="1"/>
      <c r="J27" s="36"/>
      <c r="K27" s="1"/>
      <c r="L27" s="1"/>
      <c r="M27" s="1"/>
      <c r="N27" s="1"/>
      <c r="O27" s="1"/>
      <c r="P27" s="1"/>
      <c r="Q27" s="1"/>
      <c r="R27" s="1"/>
      <c r="S27" s="1"/>
    </row>
    <row r="28" spans="1:19" ht="13.5" customHeight="1">
      <c r="A28" s="1"/>
      <c r="B28" s="5" t="s">
        <v>32</v>
      </c>
      <c r="C28" s="16">
        <v>2973</v>
      </c>
      <c r="D28" s="6">
        <v>0.1</v>
      </c>
      <c r="E28" s="16">
        <v>2830</v>
      </c>
      <c r="F28" s="22">
        <f t="shared" si="1"/>
        <v>0.05529416201111315</v>
      </c>
      <c r="G28" s="16">
        <f t="shared" si="2"/>
        <v>143</v>
      </c>
      <c r="H28" s="22">
        <f t="shared" si="3"/>
        <v>5.053003533568905</v>
      </c>
      <c r="I28" s="1"/>
      <c r="J28" s="36"/>
      <c r="K28" s="1"/>
      <c r="L28" s="1"/>
      <c r="M28" s="1"/>
      <c r="N28" s="1"/>
      <c r="O28" s="1"/>
      <c r="P28" s="1"/>
      <c r="Q28" s="1"/>
      <c r="R28" s="1"/>
      <c r="S28" s="1"/>
    </row>
    <row r="29" spans="1:19" ht="13.5" customHeight="1">
      <c r="A29" s="1"/>
      <c r="B29" s="5" t="s">
        <v>33</v>
      </c>
      <c r="C29" s="16">
        <v>1967</v>
      </c>
      <c r="D29" s="6" t="s">
        <v>16</v>
      </c>
      <c r="E29" s="16">
        <v>2119</v>
      </c>
      <c r="F29" s="22" t="s">
        <v>16</v>
      </c>
      <c r="G29" s="16">
        <f t="shared" si="2"/>
        <v>-152</v>
      </c>
      <c r="H29" s="22">
        <f t="shared" si="3"/>
        <v>-7.1731949032562525</v>
      </c>
      <c r="I29" s="1"/>
      <c r="J29" s="36"/>
      <c r="K29" s="1"/>
      <c r="L29" s="1"/>
      <c r="M29" s="1"/>
      <c r="N29" s="1"/>
      <c r="O29" s="1"/>
      <c r="P29" s="1"/>
      <c r="Q29" s="1"/>
      <c r="R29" s="1"/>
      <c r="S29" s="1"/>
    </row>
    <row r="30" spans="1:19" ht="13.5" customHeight="1">
      <c r="A30" s="1"/>
      <c r="B30" s="7" t="s">
        <v>34</v>
      </c>
      <c r="C30" s="18">
        <v>551058</v>
      </c>
      <c r="D30" s="22">
        <f t="shared" si="0"/>
        <v>8.619869507973009</v>
      </c>
      <c r="E30" s="18">
        <v>295258</v>
      </c>
      <c r="F30" s="22">
        <f t="shared" si="1"/>
        <v>5.768920030769345</v>
      </c>
      <c r="G30" s="16">
        <f t="shared" si="2"/>
        <v>255800</v>
      </c>
      <c r="H30" s="22">
        <f t="shared" si="3"/>
        <v>86.63609453427172</v>
      </c>
      <c r="I30" s="1"/>
      <c r="J30" s="36"/>
      <c r="K30" s="1"/>
      <c r="L30" s="1"/>
      <c r="M30" s="1"/>
      <c r="N30" s="1"/>
      <c r="O30" s="1"/>
      <c r="P30" s="1"/>
      <c r="Q30" s="1"/>
      <c r="R30" s="1"/>
      <c r="S30" s="1"/>
    </row>
    <row r="31" spans="1:19" ht="13.5" customHeight="1">
      <c r="A31" s="1"/>
      <c r="B31" s="9" t="s">
        <v>112</v>
      </c>
      <c r="C31" s="20">
        <v>6392881</v>
      </c>
      <c r="D31" s="28">
        <f t="shared" si="0"/>
        <v>100</v>
      </c>
      <c r="E31" s="20">
        <v>5118081</v>
      </c>
      <c r="F31" s="28">
        <f t="shared" si="1"/>
        <v>100</v>
      </c>
      <c r="G31" s="20">
        <f t="shared" si="2"/>
        <v>1274800</v>
      </c>
      <c r="H31" s="28">
        <f t="shared" si="3"/>
        <v>24.907773050094363</v>
      </c>
      <c r="I31" s="1"/>
      <c r="J31" s="36"/>
      <c r="K31" s="1"/>
      <c r="L31" s="1"/>
      <c r="M31" s="1"/>
      <c r="N31" s="1"/>
      <c r="O31" s="1"/>
      <c r="P31" s="1"/>
      <c r="Q31" s="1"/>
      <c r="R31" s="1"/>
      <c r="S31" s="1"/>
    </row>
    <row r="32" spans="1:19" ht="13.5" customHeight="1">
      <c r="A32" s="1"/>
      <c r="B32" s="4" t="s">
        <v>36</v>
      </c>
      <c r="C32" s="4" t="s">
        <v>10</v>
      </c>
      <c r="D32" s="22"/>
      <c r="E32" s="33"/>
      <c r="F32" s="22"/>
      <c r="G32" s="16"/>
      <c r="H32" s="22"/>
      <c r="I32" s="1"/>
      <c r="J32" s="36"/>
      <c r="K32" s="1"/>
      <c r="L32" s="1"/>
      <c r="M32" s="1"/>
      <c r="N32" s="1"/>
      <c r="O32" s="1"/>
      <c r="P32" s="1"/>
      <c r="Q32" s="1"/>
      <c r="R32" s="1"/>
      <c r="S32" s="1"/>
    </row>
    <row r="33" spans="1:19" ht="13.5" customHeight="1">
      <c r="A33" s="1"/>
      <c r="B33" s="5" t="s">
        <v>113</v>
      </c>
      <c r="C33" s="16">
        <v>1182122</v>
      </c>
      <c r="D33" s="22">
        <f t="shared" si="0"/>
        <v>18.49122484838995</v>
      </c>
      <c r="E33" s="16">
        <v>1181885</v>
      </c>
      <c r="F33" s="22">
        <f t="shared" si="1"/>
        <v>23.09234652597331</v>
      </c>
      <c r="G33" s="16">
        <f t="shared" si="2"/>
        <v>237</v>
      </c>
      <c r="H33" s="16" t="s">
        <v>16</v>
      </c>
      <c r="I33" s="1"/>
      <c r="J33" s="36"/>
      <c r="K33" s="1"/>
      <c r="L33" s="1"/>
      <c r="M33" s="1"/>
      <c r="N33" s="1"/>
      <c r="O33" s="1"/>
      <c r="P33" s="1"/>
      <c r="Q33" s="1"/>
      <c r="R33" s="1"/>
      <c r="S33" s="1"/>
    </row>
    <row r="34" spans="1:19" ht="13.5" customHeight="1">
      <c r="A34" s="1"/>
      <c r="B34" s="5" t="s">
        <v>13</v>
      </c>
      <c r="C34" s="5" t="s">
        <v>10</v>
      </c>
      <c r="D34" s="22"/>
      <c r="E34" s="32"/>
      <c r="F34" s="22"/>
      <c r="G34" s="16"/>
      <c r="H34" s="22"/>
      <c r="I34" s="1"/>
      <c r="J34" s="36"/>
      <c r="K34" s="1"/>
      <c r="L34" s="1"/>
      <c r="M34" s="1"/>
      <c r="N34" s="1"/>
      <c r="O34" s="1"/>
      <c r="P34" s="1"/>
      <c r="Q34" s="1"/>
      <c r="R34" s="1"/>
      <c r="S34" s="1"/>
    </row>
    <row r="35" spans="1:19" ht="13.5" customHeight="1">
      <c r="A35" s="1"/>
      <c r="B35" s="5" t="s">
        <v>38</v>
      </c>
      <c r="C35" s="16">
        <v>64283</v>
      </c>
      <c r="D35" s="22">
        <f t="shared" si="0"/>
        <v>1.0055403815587995</v>
      </c>
      <c r="E35" s="16">
        <v>38722</v>
      </c>
      <c r="F35" s="22">
        <f t="shared" si="1"/>
        <v>0.7565726294679588</v>
      </c>
      <c r="G35" s="16">
        <f t="shared" si="2"/>
        <v>25561</v>
      </c>
      <c r="H35" s="22">
        <f t="shared" si="3"/>
        <v>66.01156965032798</v>
      </c>
      <c r="I35" s="1"/>
      <c r="J35" s="36"/>
      <c r="K35" s="1"/>
      <c r="L35" s="1"/>
      <c r="M35" s="1"/>
      <c r="N35" s="1"/>
      <c r="O35" s="1"/>
      <c r="P35" s="1"/>
      <c r="Q35" s="1"/>
      <c r="R35" s="1"/>
      <c r="S35" s="1"/>
    </row>
    <row r="36" spans="1:19" ht="13.5" customHeight="1">
      <c r="A36" s="1"/>
      <c r="B36" s="5" t="s">
        <v>39</v>
      </c>
      <c r="C36" s="16">
        <v>1062</v>
      </c>
      <c r="D36" s="6" t="s">
        <v>16</v>
      </c>
      <c r="E36" s="16">
        <v>821</v>
      </c>
      <c r="F36" s="22" t="s">
        <v>16</v>
      </c>
      <c r="G36" s="16">
        <f t="shared" si="2"/>
        <v>241</v>
      </c>
      <c r="H36" s="22">
        <f t="shared" si="3"/>
        <v>29.35444579780755</v>
      </c>
      <c r="I36" s="1"/>
      <c r="J36" s="36"/>
      <c r="K36" s="1"/>
      <c r="L36" s="1"/>
      <c r="M36" s="1"/>
      <c r="N36" s="1"/>
      <c r="O36" s="1"/>
      <c r="P36" s="1"/>
      <c r="Q36" s="1"/>
      <c r="R36" s="1"/>
      <c r="S36" s="1"/>
    </row>
    <row r="37" spans="1:19" ht="13.5" customHeight="1">
      <c r="A37" s="1"/>
      <c r="B37" s="5" t="s">
        <v>40</v>
      </c>
      <c r="C37" s="16">
        <v>231100</v>
      </c>
      <c r="D37" s="22">
        <f t="shared" si="0"/>
        <v>3.6149585765791663</v>
      </c>
      <c r="E37" s="16">
        <v>93758</v>
      </c>
      <c r="F37" s="22">
        <f t="shared" si="1"/>
        <v>1.8318975412854936</v>
      </c>
      <c r="G37" s="16">
        <f t="shared" si="2"/>
        <v>137342</v>
      </c>
      <c r="H37" s="22">
        <f t="shared" si="3"/>
        <v>146.48563322596473</v>
      </c>
      <c r="I37" s="1"/>
      <c r="J37" s="36"/>
      <c r="K37" s="1"/>
      <c r="L37" s="1"/>
      <c r="M37" s="1"/>
      <c r="N37" s="1"/>
      <c r="O37" s="1"/>
      <c r="P37" s="1"/>
      <c r="Q37" s="1"/>
      <c r="R37" s="1"/>
      <c r="S37" s="1"/>
    </row>
    <row r="38" spans="1:19" ht="13.5" customHeight="1">
      <c r="A38" s="1"/>
      <c r="B38" s="5" t="s">
        <v>114</v>
      </c>
      <c r="C38" s="16">
        <v>21585</v>
      </c>
      <c r="D38" s="22">
        <f>C38/$C$31*100+0.1</f>
        <v>0.4376411980764229</v>
      </c>
      <c r="E38" s="16">
        <v>22841</v>
      </c>
      <c r="F38" s="22">
        <f t="shared" si="1"/>
        <v>0.44628054929181465</v>
      </c>
      <c r="G38" s="16">
        <f t="shared" si="2"/>
        <v>-1256</v>
      </c>
      <c r="H38" s="22">
        <f t="shared" si="3"/>
        <v>-5.4988835865329895</v>
      </c>
      <c r="I38" s="1"/>
      <c r="J38" s="36"/>
      <c r="K38" s="1"/>
      <c r="L38" s="1"/>
      <c r="M38" s="1"/>
      <c r="N38" s="1"/>
      <c r="O38" s="1"/>
      <c r="P38" s="1"/>
      <c r="Q38" s="1"/>
      <c r="R38" s="1"/>
      <c r="S38" s="1"/>
    </row>
    <row r="39" spans="1:19" ht="13.5" customHeight="1">
      <c r="A39" s="1"/>
      <c r="B39" s="5" t="s">
        <v>115</v>
      </c>
      <c r="C39" s="16">
        <v>6077</v>
      </c>
      <c r="D39" s="22">
        <f t="shared" si="0"/>
        <v>0.0950588631322873</v>
      </c>
      <c r="E39" s="16">
        <v>4363</v>
      </c>
      <c r="F39" s="22">
        <f t="shared" si="1"/>
        <v>0.08524679464822851</v>
      </c>
      <c r="G39" s="16">
        <f t="shared" si="2"/>
        <v>1714</v>
      </c>
      <c r="H39" s="22">
        <f t="shared" si="3"/>
        <v>39.284895713958285</v>
      </c>
      <c r="I39" s="1"/>
      <c r="J39" s="36"/>
      <c r="K39" s="1"/>
      <c r="L39" s="1"/>
      <c r="M39" s="1"/>
      <c r="N39" s="1"/>
      <c r="O39" s="1"/>
      <c r="P39" s="1"/>
      <c r="Q39" s="1"/>
      <c r="R39" s="1"/>
      <c r="S39" s="1"/>
    </row>
    <row r="40" spans="1:19" ht="13.5" customHeight="1">
      <c r="A40" s="1"/>
      <c r="B40" s="5" t="s">
        <v>43</v>
      </c>
      <c r="C40" s="16">
        <v>1832</v>
      </c>
      <c r="D40" s="6" t="s">
        <v>16</v>
      </c>
      <c r="E40" s="16">
        <v>899</v>
      </c>
      <c r="F40" s="22" t="s">
        <v>16</v>
      </c>
      <c r="G40" s="16">
        <f t="shared" si="2"/>
        <v>933</v>
      </c>
      <c r="H40" s="22">
        <f t="shared" si="3"/>
        <v>103.78197997775307</v>
      </c>
      <c r="I40" s="1"/>
      <c r="J40" s="36"/>
      <c r="K40" s="1"/>
      <c r="L40" s="1"/>
      <c r="M40" s="1"/>
      <c r="N40" s="1"/>
      <c r="O40" s="1"/>
      <c r="P40" s="1"/>
      <c r="Q40" s="1"/>
      <c r="R40" s="1"/>
      <c r="S40" s="1"/>
    </row>
    <row r="41" spans="1:19" ht="13.5" customHeight="1">
      <c r="A41" s="1"/>
      <c r="B41" s="5" t="s">
        <v>116</v>
      </c>
      <c r="C41" s="16">
        <v>2364834</v>
      </c>
      <c r="D41" s="22">
        <f t="shared" si="0"/>
        <v>36.99167871261799</v>
      </c>
      <c r="E41" s="16">
        <v>1932345</v>
      </c>
      <c r="F41" s="22">
        <f t="shared" si="1"/>
        <v>37.75526413122418</v>
      </c>
      <c r="G41" s="16">
        <f t="shared" si="2"/>
        <v>432489</v>
      </c>
      <c r="H41" s="22">
        <f t="shared" si="3"/>
        <v>22.381562298657848</v>
      </c>
      <c r="I41" s="1"/>
      <c r="J41" s="36"/>
      <c r="K41" s="1"/>
      <c r="L41" s="1"/>
      <c r="M41" s="1"/>
      <c r="N41" s="1"/>
      <c r="O41" s="1"/>
      <c r="P41" s="1"/>
      <c r="Q41" s="1"/>
      <c r="R41" s="1"/>
      <c r="S41" s="1"/>
    </row>
    <row r="42" spans="1:19" ht="13.5" customHeight="1">
      <c r="A42" s="1"/>
      <c r="B42" s="5" t="s">
        <v>45</v>
      </c>
      <c r="C42" s="5" t="s">
        <v>10</v>
      </c>
      <c r="D42" s="22"/>
      <c r="E42" s="32"/>
      <c r="F42" s="22"/>
      <c r="G42" s="16"/>
      <c r="H42" s="22"/>
      <c r="I42" s="1"/>
      <c r="J42" s="36"/>
      <c r="K42" s="1"/>
      <c r="L42" s="1"/>
      <c r="M42" s="1"/>
      <c r="N42" s="1"/>
      <c r="O42" s="1"/>
      <c r="P42" s="1"/>
      <c r="Q42" s="1"/>
      <c r="R42" s="1"/>
      <c r="S42" s="1"/>
    </row>
    <row r="43" spans="1:19" ht="13.5" customHeight="1">
      <c r="A43" s="1"/>
      <c r="B43" s="5" t="s">
        <v>46</v>
      </c>
      <c r="C43" s="6" t="s">
        <v>16</v>
      </c>
      <c r="D43" s="6" t="s">
        <v>16</v>
      </c>
      <c r="E43" s="16" t="s">
        <v>16</v>
      </c>
      <c r="F43" s="16" t="s">
        <v>16</v>
      </c>
      <c r="G43" s="16" t="s">
        <v>16</v>
      </c>
      <c r="H43" s="16" t="s">
        <v>16</v>
      </c>
      <c r="I43" s="1"/>
      <c r="J43" s="36"/>
      <c r="K43" s="1"/>
      <c r="L43" s="1"/>
      <c r="M43" s="1"/>
      <c r="N43" s="1"/>
      <c r="O43" s="1"/>
      <c r="P43" s="1"/>
      <c r="Q43" s="1"/>
      <c r="R43" s="1"/>
      <c r="S43" s="1"/>
    </row>
    <row r="44" spans="1:19" ht="13.5" customHeight="1">
      <c r="A44" s="1"/>
      <c r="B44" s="5" t="s">
        <v>117</v>
      </c>
      <c r="C44" s="16">
        <v>263498</v>
      </c>
      <c r="D44" s="22">
        <f t="shared" si="0"/>
        <v>4.121741042888175</v>
      </c>
      <c r="E44" s="16">
        <v>97212</v>
      </c>
      <c r="F44" s="22">
        <f t="shared" si="1"/>
        <v>1.8993837729414598</v>
      </c>
      <c r="G44" s="16">
        <f t="shared" si="2"/>
        <v>166286</v>
      </c>
      <c r="H44" s="22">
        <f t="shared" si="3"/>
        <v>171.05501378430645</v>
      </c>
      <c r="I44" s="1"/>
      <c r="J44" s="36"/>
      <c r="K44" s="1"/>
      <c r="L44" s="1"/>
      <c r="M44" s="1"/>
      <c r="N44" s="1"/>
      <c r="O44" s="1"/>
      <c r="P44" s="1"/>
      <c r="Q44" s="1"/>
      <c r="R44" s="1"/>
      <c r="S44" s="1"/>
    </row>
    <row r="45" spans="1:19" ht="13.5" customHeight="1">
      <c r="A45" s="1"/>
      <c r="B45" s="5" t="s">
        <v>48</v>
      </c>
      <c r="C45" s="16">
        <v>44823</v>
      </c>
      <c r="D45" s="22">
        <f t="shared" si="0"/>
        <v>0.7011392828992125</v>
      </c>
      <c r="E45" s="16">
        <v>43813</v>
      </c>
      <c r="F45" s="22">
        <f t="shared" si="1"/>
        <v>0.856043505368516</v>
      </c>
      <c r="G45" s="16">
        <f t="shared" si="2"/>
        <v>1010</v>
      </c>
      <c r="H45" s="22">
        <f t="shared" si="3"/>
        <v>2.305251865884555</v>
      </c>
      <c r="I45" s="1"/>
      <c r="J45" s="36"/>
      <c r="K45" s="1"/>
      <c r="L45" s="1"/>
      <c r="M45" s="1"/>
      <c r="N45" s="1"/>
      <c r="O45" s="1"/>
      <c r="P45" s="1"/>
      <c r="Q45" s="1"/>
      <c r="R45" s="1"/>
      <c r="S45" s="1"/>
    </row>
    <row r="46" spans="1:19" ht="13.5" customHeight="1">
      <c r="A46" s="1"/>
      <c r="B46" s="5" t="s">
        <v>49</v>
      </c>
      <c r="C46" s="16">
        <v>2007</v>
      </c>
      <c r="D46" s="6" t="s">
        <v>16</v>
      </c>
      <c r="E46" s="16">
        <v>3920</v>
      </c>
      <c r="F46" s="22">
        <f t="shared" si="1"/>
        <v>0.07659120674330867</v>
      </c>
      <c r="G46" s="16">
        <f t="shared" si="2"/>
        <v>-1913</v>
      </c>
      <c r="H46" s="22">
        <f t="shared" si="3"/>
        <v>-48.80102040816327</v>
      </c>
      <c r="I46" s="1"/>
      <c r="J46" s="36"/>
      <c r="K46" s="1"/>
      <c r="L46" s="1"/>
      <c r="M46" s="1"/>
      <c r="N46" s="1"/>
      <c r="O46" s="1"/>
      <c r="P46" s="1"/>
      <c r="Q46" s="1"/>
      <c r="R46" s="1"/>
      <c r="S46" s="1"/>
    </row>
    <row r="47" spans="1:19" ht="13.5" customHeight="1">
      <c r="A47" s="1"/>
      <c r="B47" s="5" t="s">
        <v>50</v>
      </c>
      <c r="C47" s="15">
        <v>125</v>
      </c>
      <c r="D47" s="6" t="s">
        <v>16</v>
      </c>
      <c r="E47" s="16">
        <v>143</v>
      </c>
      <c r="F47" s="22" t="s">
        <v>16</v>
      </c>
      <c r="G47" s="16">
        <f t="shared" si="2"/>
        <v>-18</v>
      </c>
      <c r="H47" s="22">
        <f t="shared" si="3"/>
        <v>-12.587412587412588</v>
      </c>
      <c r="I47" s="1"/>
      <c r="J47" s="36"/>
      <c r="K47" s="1"/>
      <c r="L47" s="1"/>
      <c r="M47" s="1"/>
      <c r="N47" s="1"/>
      <c r="O47" s="1"/>
      <c r="P47" s="1"/>
      <c r="Q47" s="1"/>
      <c r="R47" s="1"/>
      <c r="S47" s="1"/>
    </row>
    <row r="48" spans="1:19" ht="13.5" customHeight="1">
      <c r="A48" s="1"/>
      <c r="B48" s="7" t="s">
        <v>118</v>
      </c>
      <c r="C48" s="18">
        <v>2003325</v>
      </c>
      <c r="D48" s="22">
        <f>C48/$C$31*100+0.1</f>
        <v>31.436810430227</v>
      </c>
      <c r="E48" s="18">
        <v>1517424</v>
      </c>
      <c r="F48" s="22">
        <f t="shared" si="1"/>
        <v>29.648299821749596</v>
      </c>
      <c r="G48" s="16">
        <f t="shared" si="2"/>
        <v>485901</v>
      </c>
      <c r="H48" s="22">
        <f t="shared" si="3"/>
        <v>32.021438964982764</v>
      </c>
      <c r="I48" s="1"/>
      <c r="J48" s="36"/>
      <c r="K48" s="1"/>
      <c r="L48" s="1"/>
      <c r="M48" s="1"/>
      <c r="N48" s="1"/>
      <c r="O48" s="1"/>
      <c r="P48" s="1"/>
      <c r="Q48" s="1"/>
      <c r="R48" s="1"/>
      <c r="S48" s="1"/>
    </row>
    <row r="49" spans="1:19" ht="13.5" customHeight="1">
      <c r="A49" s="1"/>
      <c r="B49" s="9" t="s">
        <v>119</v>
      </c>
      <c r="C49" s="20">
        <v>6186673</v>
      </c>
      <c r="D49" s="28">
        <f t="shared" si="0"/>
        <v>96.77441203738971</v>
      </c>
      <c r="E49" s="20">
        <v>4938146</v>
      </c>
      <c r="F49" s="28">
        <f t="shared" si="1"/>
        <v>96.48432684047009</v>
      </c>
      <c r="G49" s="20">
        <f t="shared" si="2"/>
        <v>1248527</v>
      </c>
      <c r="H49" s="28">
        <f t="shared" si="3"/>
        <v>25.28331483111273</v>
      </c>
      <c r="I49" s="1"/>
      <c r="J49" s="36"/>
      <c r="K49" s="1"/>
      <c r="L49" s="1"/>
      <c r="M49" s="1"/>
      <c r="N49" s="1"/>
      <c r="O49" s="1"/>
      <c r="P49" s="1"/>
      <c r="Q49" s="1"/>
      <c r="R49" s="1"/>
      <c r="S49" s="1"/>
    </row>
    <row r="50" spans="1:19" ht="13.5" customHeight="1">
      <c r="A50" s="1"/>
      <c r="B50" s="4" t="s">
        <v>53</v>
      </c>
      <c r="C50" s="4" t="s">
        <v>10</v>
      </c>
      <c r="D50" s="22"/>
      <c r="E50" s="33"/>
      <c r="F50" s="22"/>
      <c r="G50" s="16"/>
      <c r="H50" s="22"/>
      <c r="I50" s="1"/>
      <c r="J50" s="36"/>
      <c r="K50" s="1"/>
      <c r="L50" s="1"/>
      <c r="M50" s="1"/>
      <c r="N50" s="1"/>
      <c r="O50" s="1"/>
      <c r="P50" s="1"/>
      <c r="Q50" s="1"/>
      <c r="R50" s="1"/>
      <c r="S50" s="1"/>
    </row>
    <row r="51" spans="1:19" ht="13.5" customHeight="1">
      <c r="A51" s="1"/>
      <c r="B51" s="5" t="s">
        <v>120</v>
      </c>
      <c r="C51" s="16">
        <v>93605</v>
      </c>
      <c r="D51" s="22">
        <f>C51/$C$31*100-0.1</f>
        <v>1.3642068263119553</v>
      </c>
      <c r="E51" s="16">
        <v>81136</v>
      </c>
      <c r="F51" s="22">
        <f t="shared" si="1"/>
        <v>1.5852816710012991</v>
      </c>
      <c r="G51" s="16">
        <f t="shared" si="2"/>
        <v>12469</v>
      </c>
      <c r="H51" s="22">
        <f t="shared" si="3"/>
        <v>15.36802405837113</v>
      </c>
      <c r="I51" s="1"/>
      <c r="J51" s="36"/>
      <c r="K51" s="1"/>
      <c r="L51" s="1"/>
      <c r="M51" s="1"/>
      <c r="N51" s="1"/>
      <c r="O51" s="1"/>
      <c r="P51" s="1"/>
      <c r="Q51" s="1"/>
      <c r="R51" s="1"/>
      <c r="S51" s="1"/>
    </row>
    <row r="52" spans="1:19" ht="13.5" customHeight="1">
      <c r="A52" s="1"/>
      <c r="B52" s="5" t="s">
        <v>55</v>
      </c>
      <c r="C52" s="15">
        <v>103</v>
      </c>
      <c r="D52" s="6" t="s">
        <v>16</v>
      </c>
      <c r="E52" s="16">
        <v>89</v>
      </c>
      <c r="F52" s="22" t="s">
        <v>16</v>
      </c>
      <c r="G52" s="16">
        <f t="shared" si="2"/>
        <v>14</v>
      </c>
      <c r="H52" s="22">
        <f t="shared" si="3"/>
        <v>15.730337078651685</v>
      </c>
      <c r="I52" s="1"/>
      <c r="J52" s="36"/>
      <c r="K52" s="1"/>
      <c r="L52" s="1"/>
      <c r="M52" s="1"/>
      <c r="N52" s="1"/>
      <c r="O52" s="1"/>
      <c r="P52" s="1"/>
      <c r="Q52" s="1"/>
      <c r="R52" s="1"/>
      <c r="S52" s="1"/>
    </row>
    <row r="53" spans="1:19" ht="13.5" customHeight="1">
      <c r="A53" s="1"/>
      <c r="B53" s="5" t="s">
        <v>56</v>
      </c>
      <c r="C53" s="16">
        <v>113984</v>
      </c>
      <c r="D53" s="22">
        <f t="shared" si="0"/>
        <v>1.7829832903193412</v>
      </c>
      <c r="E53" s="16">
        <v>99233</v>
      </c>
      <c r="F53" s="22">
        <f t="shared" si="1"/>
        <v>1.9388712292751913</v>
      </c>
      <c r="G53" s="16">
        <f t="shared" si="2"/>
        <v>14751</v>
      </c>
      <c r="H53" s="22">
        <f t="shared" si="3"/>
        <v>14.865014662461077</v>
      </c>
      <c r="I53" s="1"/>
      <c r="J53" s="36"/>
      <c r="K53" s="1"/>
      <c r="L53" s="1"/>
      <c r="M53" s="1"/>
      <c r="N53" s="1"/>
      <c r="O53" s="1"/>
      <c r="P53" s="1"/>
      <c r="Q53" s="1"/>
      <c r="R53" s="1"/>
      <c r="S53" s="1"/>
    </row>
    <row r="54" spans="1:19" ht="13.5" customHeight="1">
      <c r="A54" s="1"/>
      <c r="B54" s="7" t="s">
        <v>259</v>
      </c>
      <c r="C54" s="18">
        <v>-1484</v>
      </c>
      <c r="D54" s="6" t="s">
        <v>16</v>
      </c>
      <c r="E54" s="18">
        <v>-523</v>
      </c>
      <c r="F54" s="22" t="s">
        <v>16</v>
      </c>
      <c r="G54" s="16">
        <f t="shared" si="2"/>
        <v>-961</v>
      </c>
      <c r="H54" s="22" t="s">
        <v>16</v>
      </c>
      <c r="I54" s="1"/>
      <c r="J54" s="36"/>
      <c r="K54" s="1"/>
      <c r="L54" s="1"/>
      <c r="M54" s="1"/>
      <c r="N54" s="1"/>
      <c r="O54" s="1"/>
      <c r="P54" s="1"/>
      <c r="Q54" s="1"/>
      <c r="R54" s="1"/>
      <c r="S54" s="1"/>
    </row>
    <row r="55" spans="1:19" ht="13.5" customHeight="1">
      <c r="A55" s="1"/>
      <c r="B55" s="9" t="s">
        <v>121</v>
      </c>
      <c r="C55" s="20">
        <v>206208</v>
      </c>
      <c r="D55" s="28">
        <f t="shared" si="0"/>
        <v>3.2255879626102852</v>
      </c>
      <c r="E55" s="20">
        <v>179935</v>
      </c>
      <c r="F55" s="28">
        <f t="shared" si="1"/>
        <v>3.5156731595299098</v>
      </c>
      <c r="G55" s="20">
        <f t="shared" si="2"/>
        <v>26273</v>
      </c>
      <c r="H55" s="28">
        <f t="shared" si="3"/>
        <v>14.601383833050823</v>
      </c>
      <c r="I55" s="1"/>
      <c r="J55" s="36"/>
      <c r="K55" s="1"/>
      <c r="L55" s="1"/>
      <c r="M55" s="1"/>
      <c r="N55" s="1"/>
      <c r="O55" s="1"/>
      <c r="P55" s="1"/>
      <c r="Q55" s="1"/>
      <c r="R55" s="1"/>
      <c r="S55" s="1"/>
    </row>
    <row r="56" spans="1:19" ht="13.5" customHeight="1">
      <c r="A56" s="1"/>
      <c r="B56" s="9" t="s">
        <v>122</v>
      </c>
      <c r="C56" s="20">
        <v>6392881</v>
      </c>
      <c r="D56" s="28">
        <f t="shared" si="0"/>
        <v>100</v>
      </c>
      <c r="E56" s="20">
        <v>5118081</v>
      </c>
      <c r="F56" s="28">
        <f t="shared" si="1"/>
        <v>100</v>
      </c>
      <c r="G56" s="16">
        <f t="shared" si="2"/>
        <v>1274800</v>
      </c>
      <c r="H56" s="28">
        <f t="shared" si="3"/>
        <v>24.907773050094363</v>
      </c>
      <c r="I56" s="1"/>
      <c r="J56" s="36"/>
      <c r="K56" s="1"/>
      <c r="L56" s="1"/>
      <c r="M56" s="1"/>
      <c r="N56" s="1"/>
      <c r="O56" s="1"/>
      <c r="P56" s="1"/>
      <c r="Q56" s="1"/>
      <c r="R56" s="1"/>
      <c r="S56" s="1"/>
    </row>
    <row r="57" spans="1:19" ht="13.5" customHeight="1">
      <c r="A57" s="1"/>
      <c r="B57" s="4" t="s">
        <v>60</v>
      </c>
      <c r="C57" s="4" t="s">
        <v>10</v>
      </c>
      <c r="D57" s="22"/>
      <c r="E57" s="4" t="s">
        <v>10</v>
      </c>
      <c r="F57" s="34"/>
      <c r="G57" s="4" t="s">
        <v>10</v>
      </c>
      <c r="H57" s="34"/>
      <c r="I57" s="1"/>
      <c r="J57" s="36"/>
      <c r="K57" s="1"/>
      <c r="L57" s="1"/>
      <c r="M57" s="1"/>
      <c r="N57" s="1"/>
      <c r="O57" s="1"/>
      <c r="P57" s="1"/>
      <c r="Q57" s="1"/>
      <c r="R57" s="1"/>
      <c r="S57" s="1"/>
    </row>
    <row r="58" spans="1:19" ht="13.5" customHeight="1">
      <c r="A58" s="1"/>
      <c r="B58" s="5" t="s">
        <v>61</v>
      </c>
      <c r="C58" s="16">
        <v>970490</v>
      </c>
      <c r="D58" s="22">
        <f t="shared" si="0"/>
        <v>15.180792509668176</v>
      </c>
      <c r="E58" s="16">
        <v>848346</v>
      </c>
      <c r="F58" s="22">
        <f t="shared" si="1"/>
        <v>16.57547037649463</v>
      </c>
      <c r="G58" s="16">
        <f>C58-E58</f>
        <v>122144</v>
      </c>
      <c r="H58" s="22">
        <f t="shared" si="3"/>
        <v>14.397898970467239</v>
      </c>
      <c r="I58" s="1"/>
      <c r="J58" s="36"/>
      <c r="K58" s="1"/>
      <c r="L58" s="1"/>
      <c r="M58" s="1"/>
      <c r="N58" s="1"/>
      <c r="O58" s="1"/>
      <c r="P58" s="1"/>
      <c r="Q58" s="1"/>
      <c r="R58" s="1"/>
      <c r="S58" s="1"/>
    </row>
    <row r="59" spans="1:19" ht="13.5" customHeight="1">
      <c r="A59" s="1"/>
      <c r="B59" s="5" t="s">
        <v>62</v>
      </c>
      <c r="C59" s="16">
        <v>71211</v>
      </c>
      <c r="D59" s="22">
        <f t="shared" si="0"/>
        <v>1.1139109268575467</v>
      </c>
      <c r="E59" s="16">
        <v>52452</v>
      </c>
      <c r="F59" s="22">
        <f t="shared" si="1"/>
        <v>1.0248372388010272</v>
      </c>
      <c r="G59" s="16">
        <f>C59-E59</f>
        <v>18759</v>
      </c>
      <c r="H59" s="22">
        <f t="shared" si="3"/>
        <v>35.76412720201327</v>
      </c>
      <c r="I59" s="1"/>
      <c r="J59" s="36"/>
      <c r="K59" s="1"/>
      <c r="L59" s="1"/>
      <c r="M59" s="1"/>
      <c r="N59" s="1"/>
      <c r="O59" s="1"/>
      <c r="P59" s="1"/>
      <c r="Q59" s="1"/>
      <c r="R59" s="1"/>
      <c r="S59" s="1"/>
    </row>
    <row r="60" spans="1:19" ht="13.5" customHeight="1">
      <c r="A60" s="1"/>
      <c r="B60" s="5" t="s">
        <v>63</v>
      </c>
      <c r="C60" s="16">
        <v>57209</v>
      </c>
      <c r="D60" s="22">
        <f t="shared" si="0"/>
        <v>0.8948860459001192</v>
      </c>
      <c r="E60" s="16">
        <v>52707</v>
      </c>
      <c r="F60" s="22">
        <f t="shared" si="1"/>
        <v>1.029819574953972</v>
      </c>
      <c r="G60" s="16">
        <f>C60-E60</f>
        <v>4502</v>
      </c>
      <c r="H60" s="22">
        <f t="shared" si="3"/>
        <v>8.541559944599388</v>
      </c>
      <c r="I60" s="1"/>
      <c r="J60" s="36"/>
      <c r="K60" s="1"/>
      <c r="L60" s="1"/>
      <c r="M60" s="1"/>
      <c r="N60" s="1"/>
      <c r="O60" s="1"/>
      <c r="P60" s="1"/>
      <c r="Q60" s="1"/>
      <c r="R60" s="1"/>
      <c r="S60" s="1"/>
    </row>
    <row r="61" spans="1:19" ht="13.5" customHeight="1">
      <c r="A61" s="1"/>
      <c r="B61" s="5" t="s">
        <v>64</v>
      </c>
      <c r="C61" s="6" t="s">
        <v>16</v>
      </c>
      <c r="D61" s="6" t="s">
        <v>16</v>
      </c>
      <c r="E61" s="6" t="s">
        <v>16</v>
      </c>
      <c r="F61" s="6" t="s">
        <v>16</v>
      </c>
      <c r="G61" s="6" t="s">
        <v>16</v>
      </c>
      <c r="H61" s="6" t="s">
        <v>16</v>
      </c>
      <c r="I61" s="1"/>
      <c r="J61" s="36"/>
      <c r="K61" s="1"/>
      <c r="L61" s="1"/>
      <c r="M61" s="1"/>
      <c r="N61" s="1"/>
      <c r="O61" s="1"/>
      <c r="P61" s="1"/>
      <c r="Q61" s="1"/>
      <c r="R61" s="1"/>
      <c r="S61" s="1"/>
    </row>
    <row r="62" spans="1:19" ht="13.5" customHeight="1">
      <c r="A62" s="1"/>
      <c r="B62" s="7" t="s">
        <v>65</v>
      </c>
      <c r="C62" s="18">
        <v>108013</v>
      </c>
      <c r="D62" s="27">
        <f t="shared" si="0"/>
        <v>1.6895825215579645</v>
      </c>
      <c r="E62" s="18">
        <v>77773</v>
      </c>
      <c r="F62" s="27">
        <f t="shared" si="1"/>
        <v>1.5195734495018738</v>
      </c>
      <c r="G62" s="18">
        <f>C62-E62</f>
        <v>30240</v>
      </c>
      <c r="H62" s="27">
        <f t="shared" si="3"/>
        <v>38.882388489578645</v>
      </c>
      <c r="I62" s="1"/>
      <c r="J62" s="36"/>
      <c r="K62" s="1"/>
      <c r="L62" s="1"/>
      <c r="M62" s="1"/>
      <c r="N62" s="1"/>
      <c r="O62" s="1"/>
      <c r="P62" s="1"/>
      <c r="Q62" s="1"/>
      <c r="R62" s="1"/>
      <c r="S62" s="1"/>
    </row>
    <row r="63" spans="1:19" ht="13.5" customHeight="1">
      <c r="A63" s="1"/>
      <c r="B63" s="1"/>
      <c r="C63" s="1"/>
      <c r="D63" s="23"/>
      <c r="E63" s="1"/>
      <c r="F63" s="23"/>
      <c r="G63" s="1"/>
      <c r="H63" s="23"/>
      <c r="I63" s="1"/>
      <c r="J63" s="1"/>
      <c r="K63" s="1"/>
      <c r="L63" s="1"/>
      <c r="M63" s="1"/>
      <c r="N63" s="1"/>
      <c r="O63" s="1"/>
      <c r="P63" s="1"/>
      <c r="Q63" s="1"/>
      <c r="R63" s="1"/>
      <c r="S63" s="1"/>
    </row>
    <row r="64" spans="1:19" ht="13.5" customHeight="1">
      <c r="A64" s="1"/>
      <c r="B64" s="1"/>
      <c r="C64" s="31"/>
      <c r="D64" s="31"/>
      <c r="E64" s="31"/>
      <c r="F64" s="31"/>
      <c r="G64" s="31"/>
      <c r="H64" s="31"/>
      <c r="I64" s="31"/>
      <c r="J64" s="1"/>
      <c r="K64" s="1"/>
      <c r="L64" s="1"/>
      <c r="M64" s="1"/>
      <c r="N64" s="1"/>
      <c r="O64" s="1"/>
      <c r="P64" s="1"/>
      <c r="Q64" s="1"/>
      <c r="R64" s="1"/>
      <c r="S64" s="1"/>
    </row>
    <row r="65" spans="1:19" ht="13.5" customHeight="1">
      <c r="A65" s="1"/>
      <c r="B65" s="1"/>
      <c r="C65" s="31"/>
      <c r="D65" s="31"/>
      <c r="E65" s="31"/>
      <c r="F65" s="31"/>
      <c r="G65" s="31"/>
      <c r="H65" s="31"/>
      <c r="I65" s="1"/>
      <c r="J65" s="1"/>
      <c r="K65" s="1"/>
      <c r="L65" s="1"/>
      <c r="M65" s="1"/>
      <c r="N65" s="1"/>
      <c r="O65" s="1"/>
      <c r="P65" s="1"/>
      <c r="Q65" s="1"/>
      <c r="R65" s="1"/>
      <c r="S65" s="1"/>
    </row>
    <row r="66" spans="1:19" ht="13.5" customHeight="1">
      <c r="A66" s="1"/>
      <c r="B66" s="1"/>
      <c r="C66" s="31"/>
      <c r="D66" s="31"/>
      <c r="E66" s="31"/>
      <c r="F66" s="31"/>
      <c r="G66" s="31"/>
      <c r="H66" s="31"/>
      <c r="I66" s="1"/>
      <c r="J66" s="1"/>
      <c r="K66" s="1"/>
      <c r="L66" s="1"/>
      <c r="M66" s="1"/>
      <c r="N66" s="1"/>
      <c r="O66" s="1"/>
      <c r="P66" s="1"/>
      <c r="Q66" s="1"/>
      <c r="R66" s="1"/>
      <c r="S66" s="1"/>
    </row>
    <row r="67" spans="1:19" ht="13.5" customHeight="1">
      <c r="A67" s="1"/>
      <c r="B67" s="1"/>
      <c r="C67" s="31"/>
      <c r="D67" s="31"/>
      <c r="E67" s="31"/>
      <c r="F67" s="31"/>
      <c r="G67" s="31"/>
      <c r="H67" s="31"/>
      <c r="I67" s="1"/>
      <c r="J67" s="1"/>
      <c r="K67" s="1"/>
      <c r="L67" s="1"/>
      <c r="M67" s="1"/>
      <c r="N67" s="1"/>
      <c r="O67" s="1"/>
      <c r="P67" s="1"/>
      <c r="Q67" s="1"/>
      <c r="R67" s="1"/>
      <c r="S67" s="1"/>
    </row>
    <row r="68" spans="1:19" ht="13.5" customHeight="1">
      <c r="A68" s="1"/>
      <c r="B68" s="1"/>
      <c r="C68" s="31"/>
      <c r="D68" s="31"/>
      <c r="E68" s="31"/>
      <c r="F68" s="31"/>
      <c r="G68" s="31"/>
      <c r="H68" s="31"/>
      <c r="I68" s="1"/>
      <c r="J68" s="1"/>
      <c r="K68" s="1"/>
      <c r="L68" s="1"/>
      <c r="M68" s="1"/>
      <c r="N68" s="1"/>
      <c r="O68" s="1"/>
      <c r="P68" s="1"/>
      <c r="Q68" s="1"/>
      <c r="R68" s="1"/>
      <c r="S68" s="1"/>
    </row>
    <row r="69" spans="1:19" ht="13.5" customHeight="1">
      <c r="A69" s="1"/>
      <c r="B69" s="1"/>
      <c r="C69" s="31"/>
      <c r="D69" s="31"/>
      <c r="E69" s="31"/>
      <c r="F69" s="31"/>
      <c r="G69" s="31"/>
      <c r="H69" s="31"/>
      <c r="I69" s="1"/>
      <c r="J69" s="1"/>
      <c r="K69" s="1"/>
      <c r="L69" s="1"/>
      <c r="M69" s="1"/>
      <c r="N69" s="1"/>
      <c r="O69" s="1"/>
      <c r="P69" s="1"/>
      <c r="Q69" s="1"/>
      <c r="R69" s="1"/>
      <c r="S69" s="1"/>
    </row>
    <row r="70" spans="1:19" ht="13.5" customHeight="1">
      <c r="A70" s="1"/>
      <c r="B70" s="1"/>
      <c r="C70" s="31"/>
      <c r="D70" s="31"/>
      <c r="E70" s="31"/>
      <c r="F70" s="31"/>
      <c r="G70" s="31"/>
      <c r="H70" s="31"/>
      <c r="I70" s="1"/>
      <c r="J70" s="1"/>
      <c r="K70" s="1"/>
      <c r="L70" s="1"/>
      <c r="M70" s="1"/>
      <c r="N70" s="1"/>
      <c r="O70" s="1"/>
      <c r="P70" s="1"/>
      <c r="Q70" s="1"/>
      <c r="R70" s="1"/>
      <c r="S70" s="1"/>
    </row>
    <row r="71" spans="1:19" ht="13.5" customHeight="1">
      <c r="A71" s="1"/>
      <c r="B71" s="1"/>
      <c r="C71" s="31"/>
      <c r="D71" s="31"/>
      <c r="E71" s="31"/>
      <c r="F71" s="31"/>
      <c r="G71" s="31"/>
      <c r="H71" s="31"/>
      <c r="I71" s="1"/>
      <c r="J71" s="1"/>
      <c r="K71" s="1"/>
      <c r="L71" s="1"/>
      <c r="M71" s="1"/>
      <c r="N71" s="1"/>
      <c r="O71" s="1"/>
      <c r="P71" s="1"/>
      <c r="Q71" s="1"/>
      <c r="R71" s="1"/>
      <c r="S71" s="1"/>
    </row>
    <row r="72" spans="1:19" ht="13.5" customHeight="1">
      <c r="A72" s="1"/>
      <c r="B72" s="1"/>
      <c r="C72" s="1"/>
      <c r="D72" s="23"/>
      <c r="E72" s="31"/>
      <c r="F72" s="23"/>
      <c r="G72" s="1"/>
      <c r="H72" s="23"/>
      <c r="I72" s="1"/>
      <c r="J72" s="1"/>
      <c r="K72" s="1"/>
      <c r="L72" s="1"/>
      <c r="M72" s="1"/>
      <c r="N72" s="1"/>
      <c r="O72" s="1"/>
      <c r="P72" s="1"/>
      <c r="Q72" s="1"/>
      <c r="R72" s="1"/>
      <c r="S72" s="1"/>
    </row>
    <row r="73" spans="1:19" ht="13.5" customHeight="1">
      <c r="A73" s="1"/>
      <c r="B73" s="1"/>
      <c r="C73" s="1"/>
      <c r="D73" s="23"/>
      <c r="E73" s="1"/>
      <c r="F73" s="23"/>
      <c r="G73" s="1"/>
      <c r="H73" s="23"/>
      <c r="I73" s="1"/>
      <c r="J73" s="1"/>
      <c r="K73" s="1"/>
      <c r="L73" s="1"/>
      <c r="M73" s="1"/>
      <c r="N73" s="1"/>
      <c r="O73" s="1"/>
      <c r="P73" s="1"/>
      <c r="Q73" s="1"/>
      <c r="R73" s="1"/>
      <c r="S73" s="1"/>
    </row>
    <row r="74" spans="1:19" ht="13.5" customHeight="1">
      <c r="A74" s="1"/>
      <c r="B74" s="1"/>
      <c r="C74" s="1"/>
      <c r="D74" s="23"/>
      <c r="E74" s="1"/>
      <c r="F74" s="23"/>
      <c r="G74" s="1"/>
      <c r="H74" s="23"/>
      <c r="I74" s="1"/>
      <c r="J74" s="1"/>
      <c r="K74" s="1"/>
      <c r="L74" s="1"/>
      <c r="M74" s="1"/>
      <c r="N74" s="1"/>
      <c r="O74" s="1"/>
      <c r="P74" s="1"/>
      <c r="Q74" s="1"/>
      <c r="R74" s="1"/>
      <c r="S74" s="1"/>
    </row>
    <row r="75" spans="1:19" ht="13.5" customHeight="1">
      <c r="A75" s="1"/>
      <c r="B75" s="1"/>
      <c r="C75" s="1"/>
      <c r="D75" s="23"/>
      <c r="E75" s="1"/>
      <c r="F75" s="23"/>
      <c r="G75" s="1"/>
      <c r="H75" s="23"/>
      <c r="I75" s="1"/>
      <c r="J75" s="1"/>
      <c r="K75" s="1"/>
      <c r="L75" s="1"/>
      <c r="M75" s="1"/>
      <c r="N75" s="1"/>
      <c r="O75" s="1"/>
      <c r="P75" s="1"/>
      <c r="Q75" s="1"/>
      <c r="R75" s="1"/>
      <c r="S75" s="1"/>
    </row>
    <row r="76" spans="1:19" ht="13.5" customHeight="1">
      <c r="A76" s="1"/>
      <c r="B76" s="1"/>
      <c r="C76" s="1"/>
      <c r="D76" s="23"/>
      <c r="E76" s="1"/>
      <c r="F76" s="23"/>
      <c r="G76" s="1"/>
      <c r="H76" s="23"/>
      <c r="I76" s="1"/>
      <c r="J76" s="1"/>
      <c r="K76" s="1"/>
      <c r="L76" s="1"/>
      <c r="M76" s="1"/>
      <c r="N76" s="1"/>
      <c r="O76" s="1"/>
      <c r="P76" s="1"/>
      <c r="Q76" s="1"/>
      <c r="R76" s="1"/>
      <c r="S76" s="1"/>
    </row>
    <row r="77" spans="1:19" ht="13.5" customHeight="1">
      <c r="A77" s="1"/>
      <c r="B77" s="1"/>
      <c r="C77" s="1"/>
      <c r="D77" s="23"/>
      <c r="E77" s="1"/>
      <c r="F77" s="23"/>
      <c r="G77" s="1"/>
      <c r="H77" s="23"/>
      <c r="I77" s="1"/>
      <c r="J77" s="1"/>
      <c r="K77" s="1"/>
      <c r="L77" s="1"/>
      <c r="M77" s="1"/>
      <c r="N77" s="1"/>
      <c r="O77" s="1"/>
      <c r="P77" s="1"/>
      <c r="Q77" s="1"/>
      <c r="R77" s="1"/>
      <c r="S77" s="1"/>
    </row>
    <row r="78" spans="1:19" ht="13.5" customHeight="1">
      <c r="A78" s="1"/>
      <c r="B78" s="1"/>
      <c r="C78" s="1"/>
      <c r="D78" s="23"/>
      <c r="E78" s="1"/>
      <c r="F78" s="23"/>
      <c r="G78" s="1"/>
      <c r="H78" s="23"/>
      <c r="I78" s="1"/>
      <c r="J78" s="1"/>
      <c r="K78" s="1"/>
      <c r="L78" s="1"/>
      <c r="M78" s="1"/>
      <c r="N78" s="1"/>
      <c r="O78" s="1"/>
      <c r="P78" s="1"/>
      <c r="Q78" s="1"/>
      <c r="R78" s="1"/>
      <c r="S78" s="1"/>
    </row>
    <row r="79" spans="1:19" ht="13.5" customHeight="1">
      <c r="A79" s="1"/>
      <c r="B79" s="1"/>
      <c r="C79" s="1"/>
      <c r="D79" s="23"/>
      <c r="E79" s="1"/>
      <c r="F79" s="23"/>
      <c r="G79" s="1"/>
      <c r="H79" s="23"/>
      <c r="I79" s="1"/>
      <c r="J79" s="1"/>
      <c r="K79" s="1"/>
      <c r="L79" s="1"/>
      <c r="M79" s="1"/>
      <c r="N79" s="1"/>
      <c r="O79" s="1"/>
      <c r="P79" s="1"/>
      <c r="Q79" s="1"/>
      <c r="R79" s="1"/>
      <c r="S79" s="1"/>
    </row>
    <row r="80" spans="1:19" ht="13.5" customHeight="1">
      <c r="A80" s="1"/>
      <c r="B80" s="1"/>
      <c r="C80" s="1"/>
      <c r="D80" s="23"/>
      <c r="E80" s="1"/>
      <c r="F80" s="23"/>
      <c r="G80" s="1"/>
      <c r="H80" s="23"/>
      <c r="I80" s="1"/>
      <c r="J80" s="1"/>
      <c r="K80" s="1"/>
      <c r="L80" s="1"/>
      <c r="M80" s="1"/>
      <c r="N80" s="1"/>
      <c r="O80" s="1"/>
      <c r="P80" s="1"/>
      <c r="Q80" s="1"/>
      <c r="R80" s="1"/>
      <c r="S80" s="1"/>
    </row>
  </sheetData>
  <sheetProtection/>
  <mergeCells count="4">
    <mergeCell ref="G5:H5"/>
    <mergeCell ref="C6:D6"/>
    <mergeCell ref="E6:F6"/>
    <mergeCell ref="G6:H6"/>
  </mergeCells>
  <printOptions/>
  <pageMargins left="0.013888888888888888" right="0.013888888888888888" top="0.4166666666666667" bottom="0.1388888888888889" header="0.5" footer="0.5"/>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S70"/>
  <sheetViews>
    <sheetView zoomScalePageLayoutView="0" workbookViewId="0" topLeftCell="B1">
      <selection activeCell="B3" sqref="B3"/>
    </sheetView>
  </sheetViews>
  <sheetFormatPr defaultColWidth="9.00390625" defaultRowHeight="16.5"/>
  <cols>
    <col min="1" max="1" width="22.625" style="0" customWidth="1"/>
    <col min="2" max="2" width="30.625" style="0" customWidth="1"/>
    <col min="3" max="3" width="13.625" style="0" customWidth="1"/>
    <col min="4" max="4" width="8.625" style="29" customWidth="1"/>
    <col min="5" max="5" width="13.625" style="0" customWidth="1"/>
    <col min="6" max="6" width="8.625" style="29" customWidth="1"/>
    <col min="7" max="7" width="13.625" style="0" customWidth="1"/>
    <col min="8" max="8" width="8.625" style="29" customWidth="1"/>
    <col min="9" max="9" width="2.625" style="0" customWidth="1"/>
    <col min="10" max="10" width="13.625" style="0" customWidth="1"/>
    <col min="11" max="11" width="13.625" style="29" customWidth="1"/>
    <col min="12" max="12" width="13.625" style="0" customWidth="1"/>
    <col min="13" max="13" width="13.625" style="29" customWidth="1"/>
    <col min="14" max="14" width="13.625" style="0" customWidth="1"/>
    <col min="15" max="15" width="13.625" style="29" customWidth="1"/>
    <col min="16" max="19" width="13.625" style="0" customWidth="1"/>
  </cols>
  <sheetData>
    <row r="1" spans="1:19" ht="39.75" customHeight="1">
      <c r="A1" s="1"/>
      <c r="B1" s="1"/>
      <c r="C1" s="1"/>
      <c r="D1" s="23"/>
      <c r="E1" s="1"/>
      <c r="F1" s="23"/>
      <c r="G1" s="1"/>
      <c r="H1" s="23"/>
      <c r="I1" s="1"/>
      <c r="J1" s="1"/>
      <c r="K1" s="23"/>
      <c r="L1" s="1"/>
      <c r="M1" s="23"/>
      <c r="N1" s="1"/>
      <c r="O1" s="23"/>
      <c r="P1" s="1"/>
      <c r="Q1" s="1"/>
      <c r="R1" s="1"/>
      <c r="S1" s="1"/>
    </row>
    <row r="2" spans="1:19" ht="27.75" customHeight="1">
      <c r="A2" s="1"/>
      <c r="B2" s="2" t="s">
        <v>284</v>
      </c>
      <c r="C2" s="1"/>
      <c r="D2" s="23"/>
      <c r="E2" s="1"/>
      <c r="F2" s="23"/>
      <c r="G2" s="1"/>
      <c r="H2" s="23"/>
      <c r="I2" s="1"/>
      <c r="J2" s="1"/>
      <c r="K2" s="23"/>
      <c r="L2" s="1"/>
      <c r="M2" s="23"/>
      <c r="N2" s="1"/>
      <c r="O2" s="23"/>
      <c r="P2" s="1"/>
      <c r="Q2" s="1"/>
      <c r="R2" s="1"/>
      <c r="S2" s="1"/>
    </row>
    <row r="3" spans="1:19" ht="12" customHeight="1">
      <c r="A3" s="1"/>
      <c r="B3" s="1"/>
      <c r="C3" s="1"/>
      <c r="D3" s="23"/>
      <c r="E3" s="1"/>
      <c r="F3" s="23"/>
      <c r="G3" s="1"/>
      <c r="H3" s="23"/>
      <c r="I3" s="1"/>
      <c r="J3" s="1"/>
      <c r="K3" s="23"/>
      <c r="L3" s="1"/>
      <c r="M3" s="23"/>
      <c r="N3" s="1"/>
      <c r="O3" s="23"/>
      <c r="P3" s="1"/>
      <c r="Q3" s="1"/>
      <c r="R3" s="1"/>
      <c r="S3" s="1"/>
    </row>
    <row r="4" spans="1:19" ht="15" customHeight="1">
      <c r="A4" s="1"/>
      <c r="B4" s="13" t="s">
        <v>285</v>
      </c>
      <c r="C4" s="1"/>
      <c r="D4" s="23"/>
      <c r="E4" s="1"/>
      <c r="F4" s="23"/>
      <c r="G4" s="1"/>
      <c r="H4" s="23"/>
      <c r="I4" s="1"/>
      <c r="J4" s="1"/>
      <c r="K4" s="23"/>
      <c r="L4" s="1"/>
      <c r="M4" s="23"/>
      <c r="N4" s="1"/>
      <c r="O4" s="23"/>
      <c r="P4" s="1"/>
      <c r="Q4" s="1"/>
      <c r="R4" s="1"/>
      <c r="S4" s="1"/>
    </row>
    <row r="5" spans="1:19" ht="15" customHeight="1">
      <c r="A5" s="1"/>
      <c r="B5" s="13" t="s">
        <v>286</v>
      </c>
      <c r="C5" s="1"/>
      <c r="D5" s="23"/>
      <c r="E5" s="1"/>
      <c r="F5" s="23"/>
      <c r="G5" s="1"/>
      <c r="H5" s="23"/>
      <c r="I5" s="1"/>
      <c r="J5" s="1"/>
      <c r="K5" s="23"/>
      <c r="L5" s="1"/>
      <c r="M5" s="23"/>
      <c r="N5" s="1"/>
      <c r="O5" s="23"/>
      <c r="P5" s="1"/>
      <c r="Q5" s="1"/>
      <c r="R5" s="1"/>
      <c r="S5" s="1"/>
    </row>
    <row r="6" spans="1:19" ht="15" customHeight="1">
      <c r="A6" s="1"/>
      <c r="B6" s="13" t="s">
        <v>287</v>
      </c>
      <c r="C6" s="1"/>
      <c r="D6" s="23"/>
      <c r="E6" s="1"/>
      <c r="F6" s="23"/>
      <c r="G6" s="1"/>
      <c r="H6" s="23"/>
      <c r="I6" s="1"/>
      <c r="J6" s="1"/>
      <c r="K6" s="23"/>
      <c r="L6" s="1"/>
      <c r="M6" s="23"/>
      <c r="N6" s="1"/>
      <c r="O6" s="23"/>
      <c r="P6" s="1"/>
      <c r="Q6" s="1"/>
      <c r="R6" s="1"/>
      <c r="S6" s="1"/>
    </row>
    <row r="7" spans="1:19" ht="15" customHeight="1">
      <c r="A7" s="1"/>
      <c r="B7" s="13" t="s">
        <v>288</v>
      </c>
      <c r="C7" s="1"/>
      <c r="D7" s="23"/>
      <c r="E7" s="1"/>
      <c r="F7" s="23"/>
      <c r="G7" s="1"/>
      <c r="H7" s="23"/>
      <c r="I7" s="1"/>
      <c r="J7" s="1"/>
      <c r="K7" s="23"/>
      <c r="L7" s="1"/>
      <c r="M7" s="23"/>
      <c r="N7" s="1"/>
      <c r="O7" s="23"/>
      <c r="P7" s="1"/>
      <c r="Q7" s="1"/>
      <c r="R7" s="1"/>
      <c r="S7" s="1"/>
    </row>
    <row r="8" spans="1:19" ht="15" customHeight="1">
      <c r="A8" s="1"/>
      <c r="B8" s="13" t="s">
        <v>289</v>
      </c>
      <c r="C8" s="1"/>
      <c r="D8" s="23"/>
      <c r="E8" s="1"/>
      <c r="F8" s="23"/>
      <c r="G8" s="1"/>
      <c r="H8" s="23"/>
      <c r="I8" s="1"/>
      <c r="J8" s="1"/>
      <c r="K8" s="23"/>
      <c r="L8" s="1"/>
      <c r="M8" s="23"/>
      <c r="N8" s="1"/>
      <c r="O8" s="23"/>
      <c r="P8" s="1"/>
      <c r="Q8" s="1"/>
      <c r="R8" s="1"/>
      <c r="S8" s="1"/>
    </row>
    <row r="9" spans="1:19" ht="36" customHeight="1">
      <c r="A9" s="1"/>
      <c r="B9" s="2" t="s">
        <v>290</v>
      </c>
      <c r="C9" s="1"/>
      <c r="D9" s="23"/>
      <c r="E9" s="1"/>
      <c r="F9" s="23"/>
      <c r="G9" s="1"/>
      <c r="H9" s="23"/>
      <c r="I9" s="1"/>
      <c r="J9" s="1"/>
      <c r="K9" s="23"/>
      <c r="L9" s="1"/>
      <c r="M9" s="23"/>
      <c r="N9" s="1"/>
      <c r="O9" s="23"/>
      <c r="P9" s="1"/>
      <c r="Q9" s="1"/>
      <c r="R9" s="1"/>
      <c r="S9" s="1"/>
    </row>
    <row r="10" spans="1:19" ht="15" customHeight="1">
      <c r="A10" s="1"/>
      <c r="B10" s="1"/>
      <c r="C10" s="1"/>
      <c r="D10" s="23"/>
      <c r="E10" s="1"/>
      <c r="F10" s="23"/>
      <c r="G10" s="65" t="s">
        <v>2</v>
      </c>
      <c r="H10" s="65"/>
      <c r="I10" s="1"/>
      <c r="J10" s="1"/>
      <c r="K10" s="23"/>
      <c r="L10" s="1"/>
      <c r="M10" s="23"/>
      <c r="N10" s="1"/>
      <c r="O10" s="23"/>
      <c r="P10" s="1"/>
      <c r="Q10" s="1"/>
      <c r="R10" s="1"/>
      <c r="S10" s="1"/>
    </row>
    <row r="11" spans="1:19" ht="15" customHeight="1">
      <c r="A11" s="1"/>
      <c r="B11" s="64" t="s">
        <v>6</v>
      </c>
      <c r="C11" s="64" t="s">
        <v>67</v>
      </c>
      <c r="D11" s="64"/>
      <c r="E11" s="64" t="s">
        <v>68</v>
      </c>
      <c r="F11" s="64"/>
      <c r="G11" s="64" t="s">
        <v>5</v>
      </c>
      <c r="H11" s="64"/>
      <c r="I11" s="1"/>
      <c r="J11" s="1"/>
      <c r="K11" s="23"/>
      <c r="L11" s="1"/>
      <c r="M11" s="23"/>
      <c r="N11" s="1"/>
      <c r="O11" s="23"/>
      <c r="P11" s="1"/>
      <c r="Q11" s="1"/>
      <c r="R11" s="1"/>
      <c r="S11" s="1"/>
    </row>
    <row r="12" spans="1:19" ht="15" customHeight="1">
      <c r="A12" s="1"/>
      <c r="B12" s="64"/>
      <c r="C12" s="10" t="s">
        <v>7</v>
      </c>
      <c r="D12" s="24" t="s">
        <v>8</v>
      </c>
      <c r="E12" s="10" t="s">
        <v>7</v>
      </c>
      <c r="F12" s="24" t="s">
        <v>8</v>
      </c>
      <c r="G12" s="10" t="s">
        <v>7</v>
      </c>
      <c r="H12" s="24" t="s">
        <v>8</v>
      </c>
      <c r="I12" s="1"/>
      <c r="J12" s="1"/>
      <c r="K12" s="23"/>
      <c r="L12" s="1"/>
      <c r="M12" s="23"/>
      <c r="N12" s="1"/>
      <c r="O12" s="23"/>
      <c r="P12" s="1"/>
      <c r="Q12" s="1"/>
      <c r="R12" s="1"/>
      <c r="S12" s="1"/>
    </row>
    <row r="13" spans="1:19" ht="15" customHeight="1">
      <c r="A13" s="1"/>
      <c r="B13" s="4" t="s">
        <v>69</v>
      </c>
      <c r="C13" s="21">
        <v>743344</v>
      </c>
      <c r="D13" s="34">
        <v>100</v>
      </c>
      <c r="E13" s="39">
        <v>717572</v>
      </c>
      <c r="F13" s="34">
        <f aca="true" t="shared" si="0" ref="F13:F29">E13/$E$13*100</f>
        <v>100</v>
      </c>
      <c r="G13" s="21">
        <f aca="true" t="shared" si="1" ref="G13:G29">C13-E13</f>
        <v>25772</v>
      </c>
      <c r="H13" s="34">
        <f aca="true" t="shared" si="2" ref="H13:H29">G13/E13*100</f>
        <v>3.591555969296461</v>
      </c>
      <c r="I13" s="1"/>
      <c r="J13" s="31"/>
      <c r="K13" s="23"/>
      <c r="L13" s="31"/>
      <c r="M13" s="23"/>
      <c r="N13" s="31"/>
      <c r="O13" s="23"/>
      <c r="P13" s="1"/>
      <c r="Q13" s="1"/>
      <c r="R13" s="1"/>
      <c r="S13" s="1"/>
    </row>
    <row r="14" spans="1:19" ht="15" customHeight="1">
      <c r="A14" s="1"/>
      <c r="B14" s="5" t="s">
        <v>70</v>
      </c>
      <c r="C14" s="16">
        <v>510387</v>
      </c>
      <c r="D14" s="22">
        <v>68.7</v>
      </c>
      <c r="E14" s="40">
        <v>491377</v>
      </c>
      <c r="F14" s="22">
        <f t="shared" si="0"/>
        <v>68.47772767053341</v>
      </c>
      <c r="G14" s="16">
        <f t="shared" si="1"/>
        <v>19010</v>
      </c>
      <c r="H14" s="22">
        <f t="shared" si="2"/>
        <v>3.868719944156931</v>
      </c>
      <c r="I14" s="1"/>
      <c r="J14" s="31"/>
      <c r="K14" s="23"/>
      <c r="L14" s="31"/>
      <c r="M14" s="23"/>
      <c r="N14" s="31"/>
      <c r="O14" s="23"/>
      <c r="P14" s="1"/>
      <c r="Q14" s="1"/>
      <c r="R14" s="1"/>
      <c r="S14" s="1"/>
    </row>
    <row r="15" spans="1:19" ht="15" customHeight="1">
      <c r="A15" s="1"/>
      <c r="B15" s="5" t="s">
        <v>71</v>
      </c>
      <c r="C15" s="16">
        <v>70009</v>
      </c>
      <c r="D15" s="22">
        <v>9.4</v>
      </c>
      <c r="E15" s="40">
        <v>65174</v>
      </c>
      <c r="F15" s="22">
        <f t="shared" si="0"/>
        <v>9.082572898608083</v>
      </c>
      <c r="G15" s="16">
        <f t="shared" si="1"/>
        <v>4835</v>
      </c>
      <c r="H15" s="22">
        <f t="shared" si="2"/>
        <v>7.418602510203455</v>
      </c>
      <c r="I15" s="1"/>
      <c r="J15" s="1"/>
      <c r="K15" s="23"/>
      <c r="L15" s="1"/>
      <c r="M15" s="23"/>
      <c r="N15" s="1"/>
      <c r="O15" s="23"/>
      <c r="P15" s="1"/>
      <c r="Q15" s="1"/>
      <c r="R15" s="1"/>
      <c r="S15" s="1"/>
    </row>
    <row r="16" spans="1:19" ht="15" customHeight="1">
      <c r="A16" s="1"/>
      <c r="B16" s="5" t="s">
        <v>72</v>
      </c>
      <c r="C16" s="15">
        <v>887</v>
      </c>
      <c r="D16" s="22">
        <v>0.1</v>
      </c>
      <c r="E16" s="40">
        <v>591</v>
      </c>
      <c r="F16" s="22">
        <f t="shared" si="0"/>
        <v>0.08236107317453858</v>
      </c>
      <c r="G16" s="16">
        <f t="shared" si="1"/>
        <v>296</v>
      </c>
      <c r="H16" s="22">
        <f t="shared" si="2"/>
        <v>50.08460236886633</v>
      </c>
      <c r="I16" s="1"/>
      <c r="J16" s="1"/>
      <c r="K16" s="23"/>
      <c r="L16" s="1"/>
      <c r="M16" s="23"/>
      <c r="N16" s="1"/>
      <c r="O16" s="23"/>
      <c r="P16" s="1"/>
      <c r="Q16" s="1"/>
      <c r="R16" s="1"/>
      <c r="S16" s="1"/>
    </row>
    <row r="17" spans="1:19" ht="15" customHeight="1">
      <c r="A17" s="1"/>
      <c r="B17" s="5" t="s">
        <v>73</v>
      </c>
      <c r="C17" s="16">
        <v>125493</v>
      </c>
      <c r="D17" s="22">
        <v>16.9</v>
      </c>
      <c r="E17" s="40">
        <v>123744</v>
      </c>
      <c r="F17" s="22">
        <f t="shared" si="0"/>
        <v>17.244820031996788</v>
      </c>
      <c r="G17" s="16">
        <f t="shared" si="1"/>
        <v>1749</v>
      </c>
      <c r="H17" s="22">
        <f t="shared" si="2"/>
        <v>1.413401861908456</v>
      </c>
      <c r="I17" s="1"/>
      <c r="J17" s="1"/>
      <c r="K17" s="23"/>
      <c r="L17" s="1"/>
      <c r="M17" s="23"/>
      <c r="N17" s="1"/>
      <c r="O17" s="23"/>
      <c r="P17" s="1"/>
      <c r="Q17" s="1"/>
      <c r="R17" s="1"/>
      <c r="S17" s="1"/>
    </row>
    <row r="18" spans="1:19" ht="15" customHeight="1">
      <c r="A18" s="1"/>
      <c r="B18" s="5" t="s">
        <v>74</v>
      </c>
      <c r="C18" s="16">
        <v>36568</v>
      </c>
      <c r="D18" s="22">
        <v>4.9</v>
      </c>
      <c r="E18" s="40">
        <v>36686</v>
      </c>
      <c r="F18" s="22">
        <f t="shared" si="0"/>
        <v>5.112518325687178</v>
      </c>
      <c r="G18" s="16">
        <f t="shared" si="1"/>
        <v>-118</v>
      </c>
      <c r="H18" s="22">
        <f t="shared" si="2"/>
        <v>-0.32164858529139184</v>
      </c>
      <c r="I18" s="1"/>
      <c r="J18" s="1"/>
      <c r="K18" s="23"/>
      <c r="L18" s="1"/>
      <c r="M18" s="23"/>
      <c r="N18" s="1"/>
      <c r="O18" s="23"/>
      <c r="P18" s="1"/>
      <c r="Q18" s="1"/>
      <c r="R18" s="1"/>
      <c r="S18" s="1"/>
    </row>
    <row r="19" spans="1:19" ht="15" customHeight="1">
      <c r="A19" s="1"/>
      <c r="B19" s="5" t="s">
        <v>75</v>
      </c>
      <c r="C19" s="16">
        <v>321761</v>
      </c>
      <c r="D19" s="22">
        <v>43.3</v>
      </c>
      <c r="E19" s="40">
        <v>310341</v>
      </c>
      <c r="F19" s="22">
        <f t="shared" si="0"/>
        <v>43.248761099931436</v>
      </c>
      <c r="G19" s="16">
        <f t="shared" si="1"/>
        <v>11420</v>
      </c>
      <c r="H19" s="22">
        <f t="shared" si="2"/>
        <v>3.679823162263446</v>
      </c>
      <c r="I19" s="1"/>
      <c r="J19" s="31"/>
      <c r="K19" s="23"/>
      <c r="L19" s="31"/>
      <c r="M19" s="23"/>
      <c r="N19" s="31"/>
      <c r="O19" s="23"/>
      <c r="P19" s="1"/>
      <c r="Q19" s="1"/>
      <c r="R19" s="1"/>
      <c r="S19" s="1"/>
    </row>
    <row r="20" spans="1:19" ht="15" customHeight="1">
      <c r="A20" s="1"/>
      <c r="B20" s="5" t="s">
        <v>76</v>
      </c>
      <c r="C20" s="16">
        <v>275959</v>
      </c>
      <c r="D20" s="22">
        <v>37.1</v>
      </c>
      <c r="E20" s="40">
        <v>267526</v>
      </c>
      <c r="F20" s="22">
        <f t="shared" si="0"/>
        <v>37.2821124570078</v>
      </c>
      <c r="G20" s="16">
        <f t="shared" si="1"/>
        <v>8433</v>
      </c>
      <c r="H20" s="22">
        <f t="shared" si="2"/>
        <v>3.1522169807794382</v>
      </c>
      <c r="I20" s="1"/>
      <c r="J20" s="31"/>
      <c r="K20" s="23"/>
      <c r="L20" s="31"/>
      <c r="M20" s="23"/>
      <c r="N20" s="31"/>
      <c r="O20" s="23"/>
      <c r="P20" s="1"/>
      <c r="Q20" s="1"/>
      <c r="R20" s="1"/>
      <c r="S20" s="1"/>
    </row>
    <row r="21" spans="1:19" ht="15" customHeight="1">
      <c r="A21" s="1"/>
      <c r="B21" s="5" t="s">
        <v>77</v>
      </c>
      <c r="C21" s="16">
        <v>11602</v>
      </c>
      <c r="D21" s="22">
        <v>1.6</v>
      </c>
      <c r="E21" s="40">
        <v>10690</v>
      </c>
      <c r="F21" s="22">
        <f t="shared" si="0"/>
        <v>1.4897459767103511</v>
      </c>
      <c r="G21" s="16">
        <f t="shared" si="1"/>
        <v>912</v>
      </c>
      <c r="H21" s="22">
        <f t="shared" si="2"/>
        <v>8.53133769878391</v>
      </c>
      <c r="I21" s="1"/>
      <c r="J21" s="1"/>
      <c r="K21" s="23"/>
      <c r="L21" s="1"/>
      <c r="M21" s="23"/>
      <c r="N21" s="1"/>
      <c r="O21" s="23"/>
      <c r="P21" s="1"/>
      <c r="Q21" s="1"/>
      <c r="R21" s="1"/>
      <c r="S21" s="1"/>
    </row>
    <row r="22" spans="1:19" ht="15" customHeight="1">
      <c r="A22" s="1"/>
      <c r="B22" s="5" t="s">
        <v>78</v>
      </c>
      <c r="C22" s="16">
        <v>3387</v>
      </c>
      <c r="D22" s="22">
        <v>0.4</v>
      </c>
      <c r="E22" s="40">
        <v>3830</v>
      </c>
      <c r="F22" s="22">
        <f t="shared" si="0"/>
        <v>0.5337443489991248</v>
      </c>
      <c r="G22" s="16">
        <f t="shared" si="1"/>
        <v>-443</v>
      </c>
      <c r="H22" s="22">
        <f t="shared" si="2"/>
        <v>-11.566579634464752</v>
      </c>
      <c r="I22" s="1"/>
      <c r="J22" s="1"/>
      <c r="K22" s="23"/>
      <c r="L22" s="1"/>
      <c r="M22" s="23"/>
      <c r="N22" s="1"/>
      <c r="O22" s="23"/>
      <c r="P22" s="1"/>
      <c r="Q22" s="1"/>
      <c r="R22" s="1"/>
      <c r="S22" s="1"/>
    </row>
    <row r="23" spans="1:19" ht="15" customHeight="1">
      <c r="A23" s="1"/>
      <c r="B23" s="5" t="s">
        <v>79</v>
      </c>
      <c r="C23" s="16">
        <v>3596</v>
      </c>
      <c r="D23" s="22">
        <v>0.5</v>
      </c>
      <c r="E23" s="40">
        <v>2538</v>
      </c>
      <c r="F23" s="22">
        <f t="shared" si="0"/>
        <v>0.3536927304855819</v>
      </c>
      <c r="G23" s="16">
        <f t="shared" si="1"/>
        <v>1058</v>
      </c>
      <c r="H23" s="22">
        <f t="shared" si="2"/>
        <v>41.68636721828211</v>
      </c>
      <c r="I23" s="1"/>
      <c r="J23" s="1"/>
      <c r="K23" s="23"/>
      <c r="L23" s="1"/>
      <c r="M23" s="23"/>
      <c r="N23" s="1"/>
      <c r="O23" s="23"/>
      <c r="P23" s="1"/>
      <c r="Q23" s="1"/>
      <c r="R23" s="1"/>
      <c r="S23" s="1"/>
    </row>
    <row r="24" spans="1:19" ht="15" customHeight="1">
      <c r="A24" s="1"/>
      <c r="B24" s="7" t="s">
        <v>80</v>
      </c>
      <c r="C24" s="18">
        <v>27217</v>
      </c>
      <c r="D24" s="27">
        <v>3.7</v>
      </c>
      <c r="E24" s="41">
        <v>25757</v>
      </c>
      <c r="F24" s="27">
        <f t="shared" si="0"/>
        <v>3.5894655867285787</v>
      </c>
      <c r="G24" s="18">
        <f t="shared" si="1"/>
        <v>1460</v>
      </c>
      <c r="H24" s="27">
        <f t="shared" si="2"/>
        <v>5.66836199867997</v>
      </c>
      <c r="I24" s="1"/>
      <c r="J24" s="1"/>
      <c r="K24" s="23"/>
      <c r="L24" s="1"/>
      <c r="M24" s="23"/>
      <c r="N24" s="1"/>
      <c r="O24" s="23"/>
      <c r="P24" s="1"/>
      <c r="Q24" s="1"/>
      <c r="R24" s="1"/>
      <c r="S24" s="1"/>
    </row>
    <row r="25" spans="1:19" ht="15" customHeight="1">
      <c r="A25" s="1"/>
      <c r="B25" s="9" t="s">
        <v>81</v>
      </c>
      <c r="C25" s="20">
        <v>421583</v>
      </c>
      <c r="D25" s="28">
        <v>56.7</v>
      </c>
      <c r="E25" s="42">
        <v>407231</v>
      </c>
      <c r="F25" s="34">
        <f t="shared" si="0"/>
        <v>56.75123890006857</v>
      </c>
      <c r="G25" s="21">
        <f t="shared" si="1"/>
        <v>14352</v>
      </c>
      <c r="H25" s="34">
        <f t="shared" si="2"/>
        <v>3.524289653783725</v>
      </c>
      <c r="I25" s="1"/>
      <c r="J25" s="31"/>
      <c r="K25" s="23"/>
      <c r="L25" s="31"/>
      <c r="M25" s="23"/>
      <c r="N25" s="31"/>
      <c r="O25" s="23"/>
      <c r="P25" s="1"/>
      <c r="Q25" s="1"/>
      <c r="R25" s="1"/>
      <c r="S25" s="1"/>
    </row>
    <row r="26" spans="1:19" ht="15" customHeight="1">
      <c r="A26" s="1"/>
      <c r="B26" s="4" t="s">
        <v>82</v>
      </c>
      <c r="C26" s="21">
        <v>254715</v>
      </c>
      <c r="D26" s="34">
        <v>34.3</v>
      </c>
      <c r="E26" s="39">
        <v>220697</v>
      </c>
      <c r="F26" s="34">
        <f t="shared" si="0"/>
        <v>30.75607743891902</v>
      </c>
      <c r="G26" s="21">
        <f t="shared" si="1"/>
        <v>34018</v>
      </c>
      <c r="H26" s="34">
        <f t="shared" si="2"/>
        <v>15.41389325636506</v>
      </c>
      <c r="I26" s="1"/>
      <c r="J26" s="31"/>
      <c r="K26" s="23"/>
      <c r="L26" s="31"/>
      <c r="M26" s="23"/>
      <c r="N26" s="31"/>
      <c r="O26" s="23"/>
      <c r="P26" s="1"/>
      <c r="Q26" s="1"/>
      <c r="R26" s="1"/>
      <c r="S26" s="1"/>
    </row>
    <row r="27" spans="1:19" ht="15" customHeight="1">
      <c r="A27" s="1"/>
      <c r="B27" s="5" t="s">
        <v>83</v>
      </c>
      <c r="C27" s="16">
        <v>136923</v>
      </c>
      <c r="D27" s="22">
        <v>18.4</v>
      </c>
      <c r="E27" s="40">
        <v>122532</v>
      </c>
      <c r="F27" s="22">
        <f t="shared" si="0"/>
        <v>17.07591712051195</v>
      </c>
      <c r="G27" s="16">
        <f t="shared" si="1"/>
        <v>14391</v>
      </c>
      <c r="H27" s="22">
        <f t="shared" si="2"/>
        <v>11.744687102144747</v>
      </c>
      <c r="I27" s="1"/>
      <c r="J27" s="31"/>
      <c r="K27" s="23"/>
      <c r="L27" s="31"/>
      <c r="M27" s="23"/>
      <c r="N27" s="31"/>
      <c r="O27" s="23"/>
      <c r="P27" s="1"/>
      <c r="Q27" s="1"/>
      <c r="R27" s="1"/>
      <c r="S27" s="1"/>
    </row>
    <row r="28" spans="1:19" ht="15" customHeight="1">
      <c r="A28" s="1"/>
      <c r="B28" s="5" t="s">
        <v>84</v>
      </c>
      <c r="C28" s="16">
        <v>158899</v>
      </c>
      <c r="D28" s="22">
        <v>21.4</v>
      </c>
      <c r="E28" s="40">
        <v>142375</v>
      </c>
      <c r="F28" s="22">
        <f t="shared" si="0"/>
        <v>19.841214540143707</v>
      </c>
      <c r="G28" s="16">
        <f t="shared" si="1"/>
        <v>16524</v>
      </c>
      <c r="H28" s="22">
        <f t="shared" si="2"/>
        <v>11.605970149253732</v>
      </c>
      <c r="I28" s="1"/>
      <c r="J28" s="1"/>
      <c r="K28" s="23"/>
      <c r="L28" s="1"/>
      <c r="M28" s="23"/>
      <c r="N28" s="1"/>
      <c r="O28" s="23"/>
      <c r="P28" s="1"/>
      <c r="Q28" s="1"/>
      <c r="R28" s="1"/>
      <c r="S28" s="1"/>
    </row>
    <row r="29" spans="1:19" ht="15" customHeight="1">
      <c r="A29" s="1"/>
      <c r="B29" s="5" t="s">
        <v>85</v>
      </c>
      <c r="C29" s="16">
        <v>21976</v>
      </c>
      <c r="D29" s="22">
        <v>3</v>
      </c>
      <c r="E29" s="40">
        <v>19843</v>
      </c>
      <c r="F29" s="22">
        <f t="shared" si="0"/>
        <v>2.765297419631758</v>
      </c>
      <c r="G29" s="16">
        <f t="shared" si="1"/>
        <v>2133</v>
      </c>
      <c r="H29" s="22">
        <f t="shared" si="2"/>
        <v>10.749382653832585</v>
      </c>
      <c r="I29" s="1"/>
      <c r="J29" s="1"/>
      <c r="K29" s="23"/>
      <c r="L29" s="1"/>
      <c r="M29" s="23"/>
      <c r="N29" s="1"/>
      <c r="O29" s="23"/>
      <c r="P29" s="1"/>
      <c r="Q29" s="1"/>
      <c r="R29" s="1"/>
      <c r="S29" s="1"/>
    </row>
    <row r="30" spans="1:19" ht="15" customHeight="1">
      <c r="A30" s="1"/>
      <c r="B30" s="5" t="s">
        <v>86</v>
      </c>
      <c r="C30" s="5" t="s">
        <v>10</v>
      </c>
      <c r="D30" s="26" t="s">
        <v>266</v>
      </c>
      <c r="E30" s="43"/>
      <c r="F30" s="22"/>
      <c r="G30" s="16"/>
      <c r="H30" s="22"/>
      <c r="I30" s="1"/>
      <c r="J30" s="1"/>
      <c r="K30" s="23"/>
      <c r="L30" s="1"/>
      <c r="M30" s="23"/>
      <c r="N30" s="1"/>
      <c r="O30" s="23"/>
      <c r="P30" s="1"/>
      <c r="Q30" s="1"/>
      <c r="R30" s="1"/>
      <c r="S30" s="1"/>
    </row>
    <row r="31" spans="1:19" ht="15" customHeight="1">
      <c r="A31" s="1"/>
      <c r="B31" s="5" t="s">
        <v>88</v>
      </c>
      <c r="C31" s="16">
        <v>57074</v>
      </c>
      <c r="D31" s="22">
        <v>7.7</v>
      </c>
      <c r="E31" s="40">
        <v>54735</v>
      </c>
      <c r="F31" s="22">
        <f>E31/$E$13*100</f>
        <v>7.627805990200287</v>
      </c>
      <c r="G31" s="16">
        <f>C31-E31</f>
        <v>2339</v>
      </c>
      <c r="H31" s="22">
        <f>G31/E31*100</f>
        <v>4.273316890472276</v>
      </c>
      <c r="I31" s="1"/>
      <c r="J31" s="1"/>
      <c r="K31" s="23"/>
      <c r="L31" s="1"/>
      <c r="M31" s="23"/>
      <c r="N31" s="1"/>
      <c r="O31" s="23"/>
      <c r="P31" s="1"/>
      <c r="Q31" s="1"/>
      <c r="R31" s="1"/>
      <c r="S31" s="1"/>
    </row>
    <row r="32" spans="1:19" ht="15" customHeight="1">
      <c r="A32" s="1"/>
      <c r="B32" s="5" t="s">
        <v>89</v>
      </c>
      <c r="C32" s="16">
        <v>18845</v>
      </c>
      <c r="D32" s="22">
        <v>2.6</v>
      </c>
      <c r="E32" s="40">
        <v>16778</v>
      </c>
      <c r="F32" s="22">
        <f>E32/$E$13*100</f>
        <v>2.3381625815945997</v>
      </c>
      <c r="G32" s="16">
        <f>C32-E32</f>
        <v>2067</v>
      </c>
      <c r="H32" s="22">
        <f>G32/E32*100</f>
        <v>12.319704374776492</v>
      </c>
      <c r="I32" s="1"/>
      <c r="J32" s="1"/>
      <c r="K32" s="23"/>
      <c r="L32" s="1"/>
      <c r="M32" s="23"/>
      <c r="N32" s="1"/>
      <c r="O32" s="23"/>
      <c r="P32" s="1"/>
      <c r="Q32" s="1"/>
      <c r="R32" s="1"/>
      <c r="S32" s="1"/>
    </row>
    <row r="33" spans="1:19" ht="15" customHeight="1">
      <c r="A33" s="1"/>
      <c r="B33" s="5" t="s">
        <v>90</v>
      </c>
      <c r="C33" s="5" t="s">
        <v>10</v>
      </c>
      <c r="D33" s="26" t="s">
        <v>266</v>
      </c>
      <c r="E33" s="43"/>
      <c r="F33" s="22"/>
      <c r="G33" s="16"/>
      <c r="H33" s="22"/>
      <c r="I33" s="1"/>
      <c r="J33" s="1"/>
      <c r="K33" s="23"/>
      <c r="L33" s="1"/>
      <c r="M33" s="23"/>
      <c r="N33" s="1"/>
      <c r="O33" s="23"/>
      <c r="P33" s="1"/>
      <c r="Q33" s="1"/>
      <c r="R33" s="1"/>
      <c r="S33" s="1"/>
    </row>
    <row r="34" spans="1:19" ht="15" customHeight="1">
      <c r="A34" s="1"/>
      <c r="B34" s="5" t="s">
        <v>91</v>
      </c>
      <c r="C34" s="15">
        <v>-13</v>
      </c>
      <c r="D34" s="22" t="s">
        <v>16</v>
      </c>
      <c r="E34" s="40">
        <v>180</v>
      </c>
      <c r="F34" s="22" t="s">
        <v>16</v>
      </c>
      <c r="G34" s="16">
        <f>C34-E34</f>
        <v>-193</v>
      </c>
      <c r="H34" s="22" t="s">
        <v>16</v>
      </c>
      <c r="I34" s="1"/>
      <c r="J34" s="1"/>
      <c r="K34" s="23"/>
      <c r="L34" s="1"/>
      <c r="M34" s="23"/>
      <c r="N34" s="1"/>
      <c r="O34" s="23"/>
      <c r="P34" s="1"/>
      <c r="Q34" s="1"/>
      <c r="R34" s="1"/>
      <c r="S34" s="1"/>
    </row>
    <row r="35" spans="1:19" ht="15" customHeight="1">
      <c r="A35" s="1"/>
      <c r="B35" s="5" t="s">
        <v>92</v>
      </c>
      <c r="C35" s="16">
        <v>29225</v>
      </c>
      <c r="D35" s="22">
        <v>3.9</v>
      </c>
      <c r="E35" s="40">
        <v>6096</v>
      </c>
      <c r="F35" s="22">
        <f>E35/$E$13*100</f>
        <v>0.8495314755871187</v>
      </c>
      <c r="G35" s="16">
        <f>C35-E35</f>
        <v>23129</v>
      </c>
      <c r="H35" s="22">
        <f>G35/E35*100</f>
        <v>379.41272965879267</v>
      </c>
      <c r="I35" s="1"/>
      <c r="J35" s="1"/>
      <c r="K35" s="23"/>
      <c r="L35" s="1"/>
      <c r="M35" s="23"/>
      <c r="N35" s="1"/>
      <c r="O35" s="23"/>
      <c r="P35" s="1"/>
      <c r="Q35" s="1"/>
      <c r="R35" s="1"/>
      <c r="S35" s="1"/>
    </row>
    <row r="36" spans="1:19" ht="15" customHeight="1">
      <c r="A36" s="1"/>
      <c r="B36" s="5" t="s">
        <v>93</v>
      </c>
      <c r="C36" s="15">
        <v>-725</v>
      </c>
      <c r="D36" s="22">
        <v>-0.1</v>
      </c>
      <c r="E36" s="40">
        <v>-1770</v>
      </c>
      <c r="F36" s="22">
        <f>E36/$E$13*100</f>
        <v>-0.2466651430100394</v>
      </c>
      <c r="G36" s="16">
        <f>C36-E36</f>
        <v>1045</v>
      </c>
      <c r="H36" s="22">
        <f>G36/E36*100</f>
        <v>-59.03954802259888</v>
      </c>
      <c r="I36" s="1"/>
      <c r="J36" s="1"/>
      <c r="K36" s="23"/>
      <c r="L36" s="1"/>
      <c r="M36" s="23"/>
      <c r="N36" s="1"/>
      <c r="O36" s="23"/>
      <c r="P36" s="1"/>
      <c r="Q36" s="1"/>
      <c r="R36" s="1"/>
      <c r="S36" s="1"/>
    </row>
    <row r="37" spans="1:19" ht="15" customHeight="1">
      <c r="A37" s="1"/>
      <c r="B37" s="5" t="s">
        <v>94</v>
      </c>
      <c r="C37" s="5" t="s">
        <v>10</v>
      </c>
      <c r="D37" s="26" t="s">
        <v>266</v>
      </c>
      <c r="E37" s="43"/>
      <c r="F37" s="22"/>
      <c r="G37" s="16"/>
      <c r="H37" s="22"/>
      <c r="I37" s="1"/>
      <c r="J37" s="1"/>
      <c r="K37" s="23"/>
      <c r="L37" s="1"/>
      <c r="M37" s="23"/>
      <c r="N37" s="1"/>
      <c r="O37" s="23"/>
      <c r="P37" s="1"/>
      <c r="Q37" s="1"/>
      <c r="R37" s="1"/>
      <c r="S37" s="1"/>
    </row>
    <row r="38" spans="1:19" ht="15" customHeight="1">
      <c r="A38" s="1"/>
      <c r="B38" s="5" t="s">
        <v>95</v>
      </c>
      <c r="C38" s="16">
        <v>18415</v>
      </c>
      <c r="D38" s="22">
        <v>2.5</v>
      </c>
      <c r="E38" s="40">
        <v>14192</v>
      </c>
      <c r="F38" s="22">
        <f aca="true" t="shared" si="3" ref="F38:F45">E38/$E$13*100</f>
        <v>1.9777806268917963</v>
      </c>
      <c r="G38" s="16">
        <f aca="true" t="shared" si="4" ref="G38:G45">C38-E38</f>
        <v>4223</v>
      </c>
      <c r="H38" s="22">
        <f>G38/E38*100</f>
        <v>29.756200676437427</v>
      </c>
      <c r="I38" s="1"/>
      <c r="J38" s="1"/>
      <c r="K38" s="23"/>
      <c r="L38" s="1"/>
      <c r="M38" s="23"/>
      <c r="N38" s="1"/>
      <c r="O38" s="23"/>
      <c r="P38" s="1"/>
      <c r="Q38" s="1"/>
      <c r="R38" s="1"/>
      <c r="S38" s="1"/>
    </row>
    <row r="39" spans="1:19" ht="15" customHeight="1">
      <c r="A39" s="1"/>
      <c r="B39" s="7" t="s">
        <v>96</v>
      </c>
      <c r="C39" s="18">
        <v>-5029</v>
      </c>
      <c r="D39" s="27">
        <v>-0.7</v>
      </c>
      <c r="E39" s="41">
        <v>7954</v>
      </c>
      <c r="F39" s="27">
        <f t="shared" si="3"/>
        <v>1.1084601963287306</v>
      </c>
      <c r="G39" s="18">
        <f t="shared" si="4"/>
        <v>-12983</v>
      </c>
      <c r="H39" s="22" t="s">
        <v>16</v>
      </c>
      <c r="I39" s="1"/>
      <c r="J39" s="1"/>
      <c r="K39" s="23"/>
      <c r="L39" s="1"/>
      <c r="M39" s="23"/>
      <c r="N39" s="1"/>
      <c r="O39" s="23"/>
      <c r="P39" s="1"/>
      <c r="Q39" s="1"/>
      <c r="R39" s="1"/>
      <c r="S39" s="1"/>
    </row>
    <row r="40" spans="1:19" ht="15" customHeight="1">
      <c r="A40" s="1"/>
      <c r="B40" s="9" t="s">
        <v>97</v>
      </c>
      <c r="C40" s="20">
        <v>676298</v>
      </c>
      <c r="D40" s="28">
        <v>91</v>
      </c>
      <c r="E40" s="42">
        <v>627928</v>
      </c>
      <c r="F40" s="34">
        <f t="shared" si="3"/>
        <v>87.50731633898758</v>
      </c>
      <c r="G40" s="21">
        <f t="shared" si="4"/>
        <v>48370</v>
      </c>
      <c r="H40" s="34">
        <f>G40/E40*100</f>
        <v>7.703112458753234</v>
      </c>
      <c r="I40" s="1"/>
      <c r="J40" s="31"/>
      <c r="K40" s="23"/>
      <c r="L40" s="31"/>
      <c r="M40" s="23"/>
      <c r="N40" s="31"/>
      <c r="O40" s="23"/>
      <c r="P40" s="1"/>
      <c r="Q40" s="1"/>
      <c r="R40" s="1"/>
      <c r="S40" s="1"/>
    </row>
    <row r="41" spans="1:19" ht="15" customHeight="1">
      <c r="A41" s="1"/>
      <c r="B41" s="4" t="s">
        <v>98</v>
      </c>
      <c r="C41" s="21">
        <v>48089</v>
      </c>
      <c r="D41" s="34">
        <v>6.5</v>
      </c>
      <c r="E41" s="39">
        <v>33869</v>
      </c>
      <c r="F41" s="34">
        <f t="shared" si="3"/>
        <v>4.719944479438997</v>
      </c>
      <c r="G41" s="21">
        <f t="shared" si="4"/>
        <v>14220</v>
      </c>
      <c r="H41" s="34">
        <f>G41/E41*100</f>
        <v>41.985296288641536</v>
      </c>
      <c r="I41" s="1"/>
      <c r="J41" s="31"/>
      <c r="K41" s="23"/>
      <c r="L41" s="31"/>
      <c r="M41" s="23"/>
      <c r="N41" s="31"/>
      <c r="O41" s="23"/>
      <c r="P41" s="1"/>
      <c r="Q41" s="1"/>
      <c r="R41" s="1"/>
      <c r="S41" s="1"/>
    </row>
    <row r="42" spans="1:19" ht="15" customHeight="1">
      <c r="A42" s="1"/>
      <c r="B42" s="5" t="s">
        <v>99</v>
      </c>
      <c r="C42" s="15">
        <v>782</v>
      </c>
      <c r="D42" s="22">
        <v>0.1</v>
      </c>
      <c r="E42" s="40">
        <v>2131</v>
      </c>
      <c r="F42" s="22">
        <f t="shared" si="3"/>
        <v>0.29697368347705877</v>
      </c>
      <c r="G42" s="16">
        <f t="shared" si="4"/>
        <v>-1349</v>
      </c>
      <c r="H42" s="22">
        <f>G42/E42*100</f>
        <v>-63.30361332707649</v>
      </c>
      <c r="I42" s="1"/>
      <c r="J42" s="1"/>
      <c r="K42" s="23"/>
      <c r="L42" s="1"/>
      <c r="M42" s="23"/>
      <c r="N42" s="1"/>
      <c r="O42" s="23"/>
      <c r="P42" s="1"/>
      <c r="Q42" s="1"/>
      <c r="R42" s="1"/>
      <c r="S42" s="1"/>
    </row>
    <row r="43" spans="1:19" ht="15" customHeight="1">
      <c r="A43" s="1"/>
      <c r="B43" s="5" t="s">
        <v>100</v>
      </c>
      <c r="C43" s="16">
        <v>-3974</v>
      </c>
      <c r="D43" s="22">
        <v>-0.5</v>
      </c>
      <c r="E43" s="40">
        <v>-3167</v>
      </c>
      <c r="F43" s="22">
        <f t="shared" si="3"/>
        <v>-0.44134943949875416</v>
      </c>
      <c r="G43" s="16">
        <f t="shared" si="4"/>
        <v>-807</v>
      </c>
      <c r="H43" s="22" t="s">
        <v>16</v>
      </c>
      <c r="I43" s="1"/>
      <c r="J43" s="1"/>
      <c r="K43" s="23"/>
      <c r="L43" s="1"/>
      <c r="M43" s="23"/>
      <c r="N43" s="1"/>
      <c r="O43" s="23"/>
      <c r="P43" s="1"/>
      <c r="Q43" s="1"/>
      <c r="R43" s="1"/>
      <c r="S43" s="1"/>
    </row>
    <row r="44" spans="1:19" ht="15" customHeight="1">
      <c r="A44" s="1"/>
      <c r="B44" s="7" t="s">
        <v>101</v>
      </c>
      <c r="C44" s="18">
        <v>359491</v>
      </c>
      <c r="D44" s="27">
        <v>48.3</v>
      </c>
      <c r="E44" s="41">
        <v>340866</v>
      </c>
      <c r="F44" s="27">
        <f t="shared" si="3"/>
        <v>47.502689625570675</v>
      </c>
      <c r="G44" s="18">
        <f t="shared" si="4"/>
        <v>18625</v>
      </c>
      <c r="H44" s="27">
        <f>G44/E44*100</f>
        <v>5.464023985965159</v>
      </c>
      <c r="I44" s="1"/>
      <c r="J44" s="1"/>
      <c r="K44" s="23"/>
      <c r="L44" s="1"/>
      <c r="M44" s="23"/>
      <c r="N44" s="1"/>
      <c r="O44" s="23"/>
      <c r="P44" s="1"/>
      <c r="Q44" s="1"/>
      <c r="R44" s="1"/>
      <c r="S44" s="1"/>
    </row>
    <row r="45" spans="1:19" ht="15" customHeight="1">
      <c r="A45" s="1"/>
      <c r="B45" s="4" t="s">
        <v>124</v>
      </c>
      <c r="C45" s="21">
        <v>271910</v>
      </c>
      <c r="D45" s="34">
        <v>36.6</v>
      </c>
      <c r="E45" s="39">
        <v>254229</v>
      </c>
      <c r="F45" s="34">
        <f t="shared" si="3"/>
        <v>35.429057989999606</v>
      </c>
      <c r="G45" s="21">
        <f t="shared" si="4"/>
        <v>17681</v>
      </c>
      <c r="H45" s="34">
        <f>G45/E45*100</f>
        <v>6.954753391627233</v>
      </c>
      <c r="I45" s="1"/>
      <c r="J45" s="31"/>
      <c r="K45" s="23"/>
      <c r="L45" s="31"/>
      <c r="M45" s="23"/>
      <c r="N45" s="31"/>
      <c r="O45" s="23"/>
      <c r="P45" s="1"/>
      <c r="Q45" s="1"/>
      <c r="R45" s="1"/>
      <c r="S45" s="1"/>
    </row>
    <row r="46" spans="1:19" ht="15" customHeight="1">
      <c r="A46" s="1"/>
      <c r="B46" s="7" t="s">
        <v>103</v>
      </c>
      <c r="C46" s="18">
        <v>-1372</v>
      </c>
      <c r="D46" s="27">
        <v>-0.2</v>
      </c>
      <c r="E46" s="56" t="s">
        <v>16</v>
      </c>
      <c r="F46" s="56" t="s">
        <v>16</v>
      </c>
      <c r="G46" s="16">
        <f>C46-0</f>
        <v>-1372</v>
      </c>
      <c r="H46" s="57" t="s">
        <v>16</v>
      </c>
      <c r="I46" s="1"/>
      <c r="J46" s="1"/>
      <c r="K46" s="23"/>
      <c r="L46" s="1"/>
      <c r="M46" s="23"/>
      <c r="N46" s="1"/>
      <c r="O46" s="23"/>
      <c r="P46" s="1"/>
      <c r="Q46" s="1"/>
      <c r="R46" s="1"/>
      <c r="S46" s="1"/>
    </row>
    <row r="47" spans="1:19" ht="15" customHeight="1">
      <c r="A47" s="1"/>
      <c r="B47" s="9" t="s">
        <v>291</v>
      </c>
      <c r="C47" s="20">
        <v>270538</v>
      </c>
      <c r="D47" s="28">
        <v>36.4</v>
      </c>
      <c r="E47" s="42">
        <v>254229</v>
      </c>
      <c r="F47" s="34">
        <f>E47/$E$13*100</f>
        <v>35.429057989999606</v>
      </c>
      <c r="G47" s="21">
        <f>C47-E47</f>
        <v>16309</v>
      </c>
      <c r="H47" s="28">
        <f>G47/E47*100</f>
        <v>6.415082465021693</v>
      </c>
      <c r="I47" s="1"/>
      <c r="J47" s="31"/>
      <c r="K47" s="23"/>
      <c r="L47" s="31"/>
      <c r="M47" s="23"/>
      <c r="N47" s="31"/>
      <c r="O47" s="23"/>
      <c r="P47" s="1"/>
      <c r="Q47" s="1"/>
      <c r="R47" s="1"/>
      <c r="S47" s="1"/>
    </row>
    <row r="48" spans="1:19" ht="15" customHeight="1">
      <c r="A48" s="1"/>
      <c r="B48" s="4" t="s">
        <v>104</v>
      </c>
      <c r="C48" s="21">
        <v>-33055</v>
      </c>
      <c r="D48" s="34">
        <v>-4.5</v>
      </c>
      <c r="E48" s="39">
        <v>-34048</v>
      </c>
      <c r="F48" s="34">
        <f>E48/$E$13*100</f>
        <v>-4.744889711415719</v>
      </c>
      <c r="G48" s="21">
        <f>C48-E48</f>
        <v>993</v>
      </c>
      <c r="H48" s="22" t="s">
        <v>16</v>
      </c>
      <c r="I48" s="1"/>
      <c r="J48" s="1"/>
      <c r="K48" s="23"/>
      <c r="L48" s="1"/>
      <c r="M48" s="23"/>
      <c r="N48" s="1"/>
      <c r="O48" s="23"/>
      <c r="P48" s="1"/>
      <c r="Q48" s="1"/>
      <c r="R48" s="1"/>
      <c r="S48" s="1"/>
    </row>
    <row r="49" spans="1:19" ht="15" customHeight="1">
      <c r="A49" s="1"/>
      <c r="B49" s="7" t="s">
        <v>105</v>
      </c>
      <c r="C49" s="8" t="s">
        <v>16</v>
      </c>
      <c r="D49" s="27" t="s">
        <v>16</v>
      </c>
      <c r="E49" s="56" t="s">
        <v>16</v>
      </c>
      <c r="F49" s="56" t="s">
        <v>16</v>
      </c>
      <c r="G49" s="56" t="s">
        <v>16</v>
      </c>
      <c r="H49" s="57" t="s">
        <v>16</v>
      </c>
      <c r="I49" s="1"/>
      <c r="J49" s="1"/>
      <c r="K49" s="23"/>
      <c r="L49" s="1"/>
      <c r="M49" s="23"/>
      <c r="N49" s="1"/>
      <c r="O49" s="23"/>
      <c r="P49" s="1"/>
      <c r="Q49" s="1"/>
      <c r="R49" s="1"/>
      <c r="S49" s="1"/>
    </row>
    <row r="50" spans="1:19" ht="15" customHeight="1">
      <c r="A50" s="1"/>
      <c r="B50" s="4" t="s">
        <v>106</v>
      </c>
      <c r="C50" s="21">
        <v>237483</v>
      </c>
      <c r="D50" s="34">
        <v>31.9</v>
      </c>
      <c r="E50" s="39">
        <v>220181</v>
      </c>
      <c r="F50" s="34">
        <f>E50/$E$13*100</f>
        <v>30.68416827858389</v>
      </c>
      <c r="G50" s="21">
        <f>C50-E50</f>
        <v>17302</v>
      </c>
      <c r="H50" s="34">
        <f>G50/E50*100</f>
        <v>7.858080397491155</v>
      </c>
      <c r="I50" s="1"/>
      <c r="J50" s="31"/>
      <c r="K50" s="23"/>
      <c r="L50" s="31"/>
      <c r="M50" s="23"/>
      <c r="N50" s="31"/>
      <c r="O50" s="23"/>
      <c r="P50" s="1"/>
      <c r="Q50" s="1"/>
      <c r="R50" s="1"/>
      <c r="S50" s="1"/>
    </row>
    <row r="51" spans="1:19" ht="15" customHeight="1">
      <c r="A51" s="1"/>
      <c r="B51" s="7" t="s">
        <v>292</v>
      </c>
      <c r="C51" s="18">
        <v>9472</v>
      </c>
      <c r="D51" s="27">
        <v>1.3</v>
      </c>
      <c r="E51" s="41">
        <v>25725</v>
      </c>
      <c r="F51" s="27">
        <f>E51/$E$13*100</f>
        <v>3.585006103917098</v>
      </c>
      <c r="G51" s="18">
        <f>C51-E51</f>
        <v>-16253</v>
      </c>
      <c r="H51" s="27">
        <f>G51/E51*100</f>
        <v>-63.179786200194364</v>
      </c>
      <c r="I51" s="1"/>
      <c r="J51" s="1"/>
      <c r="K51" s="23"/>
      <c r="L51" s="1"/>
      <c r="M51" s="23"/>
      <c r="N51" s="1"/>
      <c r="O51" s="23"/>
      <c r="P51" s="1"/>
      <c r="Q51" s="1"/>
      <c r="R51" s="1"/>
      <c r="S51" s="1"/>
    </row>
    <row r="52" spans="1:19" ht="15" customHeight="1">
      <c r="A52" s="1"/>
      <c r="B52" s="9" t="s">
        <v>107</v>
      </c>
      <c r="C52" s="20">
        <v>246955</v>
      </c>
      <c r="D52" s="28">
        <v>33.2</v>
      </c>
      <c r="E52" s="42">
        <v>245906</v>
      </c>
      <c r="F52" s="28">
        <f>E52/$E$13*100</f>
        <v>34.26917438250099</v>
      </c>
      <c r="G52" s="20">
        <f>C52-E52</f>
        <v>1049</v>
      </c>
      <c r="H52" s="28">
        <f>G52/E52*100</f>
        <v>0.4265857685457045</v>
      </c>
      <c r="I52" s="1"/>
      <c r="J52" s="31"/>
      <c r="K52" s="23"/>
      <c r="L52" s="31"/>
      <c r="M52" s="23"/>
      <c r="N52" s="31"/>
      <c r="O52" s="23"/>
      <c r="P52" s="1"/>
      <c r="Q52" s="1"/>
      <c r="R52" s="1"/>
      <c r="S52" s="1"/>
    </row>
    <row r="53" spans="1:19" ht="15" customHeight="1">
      <c r="A53" s="1"/>
      <c r="B53" s="1" t="s">
        <v>283</v>
      </c>
      <c r="C53" s="1"/>
      <c r="D53" s="23"/>
      <c r="E53" s="1"/>
      <c r="F53" s="23"/>
      <c r="G53" s="1"/>
      <c r="H53" s="23"/>
      <c r="I53" s="1"/>
      <c r="J53" s="31"/>
      <c r="K53" s="23"/>
      <c r="L53" s="31"/>
      <c r="M53" s="23"/>
      <c r="N53" s="31"/>
      <c r="O53" s="23"/>
      <c r="P53" s="1"/>
      <c r="Q53" s="1"/>
      <c r="R53" s="1"/>
      <c r="S53" s="1"/>
    </row>
    <row r="54" spans="1:19" ht="15" customHeight="1">
      <c r="A54" s="1"/>
      <c r="B54" s="1"/>
      <c r="C54" s="1"/>
      <c r="D54" s="23"/>
      <c r="E54" s="1"/>
      <c r="F54" s="23"/>
      <c r="G54" s="1"/>
      <c r="H54" s="23"/>
      <c r="I54" s="1"/>
      <c r="J54" s="1"/>
      <c r="K54" s="23"/>
      <c r="L54" s="1"/>
      <c r="M54" s="23"/>
      <c r="N54" s="1"/>
      <c r="O54" s="23"/>
      <c r="P54" s="1"/>
      <c r="Q54" s="1"/>
      <c r="R54" s="1"/>
      <c r="S54" s="1"/>
    </row>
    <row r="55" spans="1:19" ht="15" customHeight="1">
      <c r="A55" s="1"/>
      <c r="B55" s="1"/>
      <c r="C55" s="31"/>
      <c r="D55" s="23"/>
      <c r="E55" s="31"/>
      <c r="F55" s="23"/>
      <c r="G55" s="31"/>
      <c r="H55" s="23"/>
      <c r="I55" s="1"/>
      <c r="J55" s="1"/>
      <c r="K55" s="23"/>
      <c r="L55" s="1"/>
      <c r="M55" s="23"/>
      <c r="N55" s="1"/>
      <c r="O55" s="23"/>
      <c r="P55" s="1"/>
      <c r="Q55" s="1"/>
      <c r="R55" s="1"/>
      <c r="S55" s="1"/>
    </row>
    <row r="56" spans="1:19" ht="15" customHeight="1">
      <c r="A56" s="1"/>
      <c r="B56" s="1"/>
      <c r="C56" s="31"/>
      <c r="D56" s="23"/>
      <c r="E56" s="31"/>
      <c r="F56" s="23"/>
      <c r="G56" s="31"/>
      <c r="H56" s="23"/>
      <c r="I56" s="1"/>
      <c r="J56" s="1"/>
      <c r="K56" s="23"/>
      <c r="L56" s="1"/>
      <c r="M56" s="23"/>
      <c r="N56" s="1"/>
      <c r="O56" s="23"/>
      <c r="P56" s="1"/>
      <c r="Q56" s="1"/>
      <c r="R56" s="1"/>
      <c r="S56" s="1"/>
    </row>
    <row r="57" spans="1:19" ht="15" customHeight="1">
      <c r="A57" s="1"/>
      <c r="B57" s="1"/>
      <c r="C57" s="31"/>
      <c r="D57" s="23"/>
      <c r="E57" s="31"/>
      <c r="F57" s="23"/>
      <c r="G57" s="31"/>
      <c r="H57" s="23"/>
      <c r="I57" s="1"/>
      <c r="J57" s="1"/>
      <c r="K57" s="23"/>
      <c r="L57" s="1"/>
      <c r="M57" s="23"/>
      <c r="N57" s="1"/>
      <c r="O57" s="23"/>
      <c r="P57" s="1"/>
      <c r="Q57" s="1"/>
      <c r="R57" s="1"/>
      <c r="S57" s="1"/>
    </row>
    <row r="58" spans="1:19" ht="15" customHeight="1">
      <c r="A58" s="1"/>
      <c r="B58" s="1"/>
      <c r="C58" s="31"/>
      <c r="D58" s="23"/>
      <c r="E58" s="31"/>
      <c r="F58" s="23"/>
      <c r="G58" s="31"/>
      <c r="H58" s="23"/>
      <c r="I58" s="1"/>
      <c r="J58" s="1"/>
      <c r="K58" s="23"/>
      <c r="L58" s="1"/>
      <c r="M58" s="23"/>
      <c r="N58" s="1"/>
      <c r="O58" s="23"/>
      <c r="P58" s="1"/>
      <c r="Q58" s="1"/>
      <c r="R58" s="1"/>
      <c r="S58" s="1"/>
    </row>
    <row r="59" spans="1:19" ht="15" customHeight="1">
      <c r="A59" s="1"/>
      <c r="B59" s="1"/>
      <c r="C59" s="31"/>
      <c r="D59" s="23"/>
      <c r="E59" s="31"/>
      <c r="F59" s="23"/>
      <c r="G59" s="31"/>
      <c r="H59" s="23"/>
      <c r="I59" s="1"/>
      <c r="J59" s="1"/>
      <c r="K59" s="23"/>
      <c r="L59" s="1"/>
      <c r="M59" s="23"/>
      <c r="N59" s="1"/>
      <c r="O59" s="23"/>
      <c r="P59" s="1"/>
      <c r="Q59" s="1"/>
      <c r="R59" s="1"/>
      <c r="S59" s="1"/>
    </row>
    <row r="60" spans="1:19" ht="15" customHeight="1">
      <c r="A60" s="1"/>
      <c r="B60" s="1"/>
      <c r="C60" s="31"/>
      <c r="D60" s="23"/>
      <c r="E60" s="31"/>
      <c r="F60" s="23"/>
      <c r="G60" s="31"/>
      <c r="H60" s="23"/>
      <c r="I60" s="1"/>
      <c r="J60" s="1"/>
      <c r="K60" s="23"/>
      <c r="L60" s="1"/>
      <c r="M60" s="23"/>
      <c r="N60" s="1"/>
      <c r="O60" s="23"/>
      <c r="P60" s="1"/>
      <c r="Q60" s="1"/>
      <c r="R60" s="1"/>
      <c r="S60" s="1"/>
    </row>
    <row r="61" spans="1:19" ht="15" customHeight="1">
      <c r="A61" s="1"/>
      <c r="B61" s="1"/>
      <c r="C61" s="31"/>
      <c r="D61" s="23"/>
      <c r="E61" s="31"/>
      <c r="F61" s="23"/>
      <c r="G61" s="31"/>
      <c r="H61" s="23"/>
      <c r="I61" s="1"/>
      <c r="J61" s="1"/>
      <c r="K61" s="23"/>
      <c r="L61" s="1"/>
      <c r="M61" s="23"/>
      <c r="N61" s="1"/>
      <c r="O61" s="23"/>
      <c r="P61" s="1"/>
      <c r="Q61" s="1"/>
      <c r="R61" s="1"/>
      <c r="S61" s="1"/>
    </row>
    <row r="62" spans="1:19" ht="15" customHeight="1">
      <c r="A62" s="1"/>
      <c r="B62" s="1"/>
      <c r="C62" s="31"/>
      <c r="D62" s="31"/>
      <c r="E62" s="31"/>
      <c r="F62" s="31"/>
      <c r="G62" s="31"/>
      <c r="H62" s="23"/>
      <c r="I62" s="1"/>
      <c r="J62" s="1"/>
      <c r="K62" s="23"/>
      <c r="L62" s="1"/>
      <c r="M62" s="23"/>
      <c r="N62" s="1"/>
      <c r="O62" s="23"/>
      <c r="P62" s="1"/>
      <c r="Q62" s="1"/>
      <c r="R62" s="1"/>
      <c r="S62" s="1"/>
    </row>
    <row r="63" spans="1:19" ht="15" customHeight="1">
      <c r="A63" s="1"/>
      <c r="B63" s="1"/>
      <c r="C63" s="31"/>
      <c r="D63" s="23"/>
      <c r="E63" s="31"/>
      <c r="F63" s="23"/>
      <c r="G63" s="31"/>
      <c r="H63" s="23"/>
      <c r="I63" s="1"/>
      <c r="J63" s="1"/>
      <c r="K63" s="23"/>
      <c r="L63" s="1"/>
      <c r="M63" s="23"/>
      <c r="N63" s="1"/>
      <c r="O63" s="23"/>
      <c r="P63" s="1"/>
      <c r="Q63" s="1"/>
      <c r="R63" s="1"/>
      <c r="S63" s="1"/>
    </row>
    <row r="64" spans="1:19" ht="15" customHeight="1">
      <c r="A64" s="1"/>
      <c r="B64" s="1"/>
      <c r="C64" s="31"/>
      <c r="D64" s="23"/>
      <c r="E64" s="31"/>
      <c r="F64" s="23"/>
      <c r="G64" s="31"/>
      <c r="H64" s="23"/>
      <c r="I64" s="1"/>
      <c r="J64" s="1"/>
      <c r="K64" s="23"/>
      <c r="L64" s="1"/>
      <c r="M64" s="23"/>
      <c r="N64" s="1"/>
      <c r="O64" s="23"/>
      <c r="P64" s="1"/>
      <c r="Q64" s="1"/>
      <c r="R64" s="1"/>
      <c r="S64" s="1"/>
    </row>
    <row r="65" spans="1:19" ht="15" customHeight="1">
      <c r="A65" s="1"/>
      <c r="B65" s="1"/>
      <c r="C65" s="1"/>
      <c r="D65" s="23"/>
      <c r="E65" s="1"/>
      <c r="F65" s="23"/>
      <c r="G65" s="1"/>
      <c r="H65" s="23"/>
      <c r="I65" s="1"/>
      <c r="J65" s="1"/>
      <c r="K65" s="23"/>
      <c r="L65" s="1"/>
      <c r="M65" s="23"/>
      <c r="N65" s="1"/>
      <c r="O65" s="23"/>
      <c r="P65" s="1"/>
      <c r="Q65" s="1"/>
      <c r="R65" s="1"/>
      <c r="S65" s="1"/>
    </row>
    <row r="66" spans="1:19" ht="15" customHeight="1">
      <c r="A66" s="1"/>
      <c r="B66" s="1"/>
      <c r="C66" s="31"/>
      <c r="D66" s="31"/>
      <c r="E66" s="31"/>
      <c r="F66" s="31"/>
      <c r="G66" s="31"/>
      <c r="H66" s="31"/>
      <c r="I66" s="1"/>
      <c r="J66" s="1"/>
      <c r="K66" s="23"/>
      <c r="L66" s="1"/>
      <c r="M66" s="23"/>
      <c r="N66" s="1"/>
      <c r="O66" s="23"/>
      <c r="P66" s="1"/>
      <c r="Q66" s="1"/>
      <c r="R66" s="1"/>
      <c r="S66" s="1"/>
    </row>
    <row r="67" spans="1:19" ht="15" customHeight="1">
      <c r="A67" s="1"/>
      <c r="B67" s="1"/>
      <c r="C67" s="31"/>
      <c r="D67" s="31"/>
      <c r="E67" s="31"/>
      <c r="F67" s="31"/>
      <c r="G67" s="31"/>
      <c r="H67" s="31"/>
      <c r="I67" s="1"/>
      <c r="J67" s="1"/>
      <c r="K67" s="23"/>
      <c r="L67" s="1"/>
      <c r="M67" s="23"/>
      <c r="N67" s="1"/>
      <c r="O67" s="23"/>
      <c r="P67" s="1"/>
      <c r="Q67" s="1"/>
      <c r="R67" s="1"/>
      <c r="S67" s="1"/>
    </row>
    <row r="68" spans="1:19" ht="15" customHeight="1">
      <c r="A68" s="1"/>
      <c r="B68" s="1"/>
      <c r="C68" s="31"/>
      <c r="D68" s="31"/>
      <c r="E68" s="31"/>
      <c r="F68" s="31"/>
      <c r="G68" s="31"/>
      <c r="H68" s="31"/>
      <c r="I68" s="1"/>
      <c r="J68" s="1"/>
      <c r="K68" s="23"/>
      <c r="L68" s="1"/>
      <c r="M68" s="23"/>
      <c r="N68" s="1"/>
      <c r="O68" s="23"/>
      <c r="P68" s="1"/>
      <c r="Q68" s="1"/>
      <c r="R68" s="1"/>
      <c r="S68" s="1"/>
    </row>
    <row r="69" spans="1:19" ht="15" customHeight="1">
      <c r="A69" s="1"/>
      <c r="B69" s="1"/>
      <c r="C69" s="1"/>
      <c r="D69" s="23"/>
      <c r="E69" s="1"/>
      <c r="F69" s="23"/>
      <c r="G69" s="1"/>
      <c r="H69" s="23"/>
      <c r="I69" s="1"/>
      <c r="J69" s="1"/>
      <c r="K69" s="23"/>
      <c r="L69" s="1"/>
      <c r="M69" s="23"/>
      <c r="N69" s="1"/>
      <c r="O69" s="23"/>
      <c r="P69" s="1"/>
      <c r="Q69" s="1"/>
      <c r="R69" s="1"/>
      <c r="S69" s="1"/>
    </row>
    <row r="70" spans="1:19" ht="15" customHeight="1">
      <c r="A70" s="1"/>
      <c r="B70" s="1"/>
      <c r="C70" s="1"/>
      <c r="D70" s="23"/>
      <c r="E70" s="1"/>
      <c r="F70" s="23"/>
      <c r="G70" s="1"/>
      <c r="H70" s="23"/>
      <c r="I70" s="1"/>
      <c r="J70" s="1"/>
      <c r="K70" s="23"/>
      <c r="L70" s="1"/>
      <c r="M70" s="23"/>
      <c r="N70" s="1"/>
      <c r="O70" s="23"/>
      <c r="P70" s="1"/>
      <c r="Q70" s="1"/>
      <c r="R70" s="1"/>
      <c r="S70" s="1"/>
    </row>
  </sheetData>
  <sheetProtection/>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dimension ref="A1:S70"/>
  <sheetViews>
    <sheetView zoomScalePageLayoutView="0" workbookViewId="0" topLeftCell="A1">
      <selection activeCell="G17" sqref="G17"/>
    </sheetView>
  </sheetViews>
  <sheetFormatPr defaultColWidth="9.00390625" defaultRowHeight="16.5"/>
  <cols>
    <col min="1" max="1" width="5.625" style="0" customWidth="1"/>
    <col min="2" max="2" width="30.625" style="0" customWidth="1"/>
    <col min="3" max="3" width="12.625" style="0" customWidth="1"/>
    <col min="4" max="4" width="7.625" style="29" customWidth="1"/>
    <col min="5" max="5" width="12.625" style="0" customWidth="1"/>
    <col min="6" max="6" width="7.625" style="29" customWidth="1"/>
    <col min="7" max="7" width="12.625" style="0" customWidth="1"/>
    <col min="8" max="8" width="8.625" style="29" customWidth="1"/>
    <col min="9" max="9" width="2.625" style="0" customWidth="1"/>
    <col min="10" max="19" width="12.625" style="0" customWidth="1"/>
  </cols>
  <sheetData>
    <row r="1" spans="1:19" ht="60" customHeight="1">
      <c r="A1" s="1"/>
      <c r="B1" s="1"/>
      <c r="C1" s="1"/>
      <c r="D1" s="23"/>
      <c r="E1" s="1"/>
      <c r="F1" s="23"/>
      <c r="G1" s="1"/>
      <c r="H1" s="23"/>
      <c r="I1" s="1"/>
      <c r="J1" s="1"/>
      <c r="K1" s="1"/>
      <c r="L1" s="1"/>
      <c r="M1" s="1"/>
      <c r="N1" s="1"/>
      <c r="O1" s="1"/>
      <c r="P1" s="1"/>
      <c r="Q1" s="1"/>
      <c r="R1" s="1"/>
      <c r="S1" s="1"/>
    </row>
    <row r="2" spans="1:19" ht="27.75" customHeight="1">
      <c r="A2" s="1"/>
      <c r="B2" s="1"/>
      <c r="C2" s="1"/>
      <c r="D2" s="23"/>
      <c r="E2" s="1"/>
      <c r="F2" s="23"/>
      <c r="G2" s="1"/>
      <c r="H2" s="23"/>
      <c r="I2" s="1"/>
      <c r="J2" s="1"/>
      <c r="K2" s="1"/>
      <c r="L2" s="1"/>
      <c r="M2" s="1"/>
      <c r="N2" s="1"/>
      <c r="O2" s="1"/>
      <c r="P2" s="1"/>
      <c r="Q2" s="1"/>
      <c r="R2" s="1"/>
      <c r="S2" s="1"/>
    </row>
    <row r="3" spans="1:19" ht="25.5" customHeight="1">
      <c r="A3" s="1"/>
      <c r="B3" s="2" t="s">
        <v>262</v>
      </c>
      <c r="C3" s="1"/>
      <c r="D3" s="23"/>
      <c r="E3" s="1"/>
      <c r="F3" s="23"/>
      <c r="G3" s="1"/>
      <c r="H3" s="23"/>
      <c r="I3" s="1"/>
      <c r="J3" s="1"/>
      <c r="K3" s="1"/>
      <c r="L3" s="1"/>
      <c r="M3" s="1"/>
      <c r="N3" s="1"/>
      <c r="O3" s="1"/>
      <c r="P3" s="1"/>
      <c r="Q3" s="1"/>
      <c r="R3" s="1"/>
      <c r="S3" s="1"/>
    </row>
    <row r="4" spans="1:19" ht="15.75" customHeight="1">
      <c r="A4" s="1"/>
      <c r="B4" s="3" t="s">
        <v>1</v>
      </c>
      <c r="C4" s="1"/>
      <c r="D4" s="23"/>
      <c r="E4" s="1"/>
      <c r="F4" s="23"/>
      <c r="G4" s="1"/>
      <c r="H4" s="23"/>
      <c r="I4" s="1"/>
      <c r="J4" s="1"/>
      <c r="K4" s="1"/>
      <c r="L4" s="1"/>
      <c r="M4" s="1"/>
      <c r="N4" s="1"/>
      <c r="O4" s="1"/>
      <c r="P4" s="1"/>
      <c r="Q4" s="1"/>
      <c r="R4" s="1"/>
      <c r="S4" s="1"/>
    </row>
    <row r="5" spans="1:19" ht="18" customHeight="1">
      <c r="A5" s="1"/>
      <c r="B5" s="1"/>
      <c r="C5" s="1"/>
      <c r="D5" s="23"/>
      <c r="E5" s="1"/>
      <c r="F5" s="23"/>
      <c r="G5" s="65" t="s">
        <v>2</v>
      </c>
      <c r="H5" s="65"/>
      <c r="I5" s="1"/>
      <c r="J5" s="1"/>
      <c r="K5" s="1"/>
      <c r="L5" s="1"/>
      <c r="M5" s="1"/>
      <c r="N5" s="1"/>
      <c r="O5" s="1"/>
      <c r="P5" s="1"/>
      <c r="Q5" s="1"/>
      <c r="R5" s="1"/>
      <c r="S5" s="1"/>
    </row>
    <row r="6" spans="1:19" ht="18" customHeight="1">
      <c r="A6" s="1"/>
      <c r="B6" s="4"/>
      <c r="C6" s="64" t="s">
        <v>67</v>
      </c>
      <c r="D6" s="64"/>
      <c r="E6" s="64" t="s">
        <v>68</v>
      </c>
      <c r="F6" s="64"/>
      <c r="G6" s="64" t="s">
        <v>5</v>
      </c>
      <c r="H6" s="64"/>
      <c r="I6" s="1"/>
      <c r="J6" s="1"/>
      <c r="K6" s="1"/>
      <c r="L6" s="1"/>
      <c r="M6" s="1"/>
      <c r="N6" s="1"/>
      <c r="O6" s="1"/>
      <c r="P6" s="1"/>
      <c r="Q6" s="1"/>
      <c r="R6" s="1"/>
      <c r="S6" s="1"/>
    </row>
    <row r="7" spans="1:19" ht="18" customHeight="1">
      <c r="A7" s="1"/>
      <c r="B7" s="12" t="s">
        <v>6</v>
      </c>
      <c r="C7" s="10" t="s">
        <v>7</v>
      </c>
      <c r="D7" s="24" t="s">
        <v>8</v>
      </c>
      <c r="E7" s="10" t="s">
        <v>7</v>
      </c>
      <c r="F7" s="24" t="s">
        <v>8</v>
      </c>
      <c r="G7" s="10" t="s">
        <v>7</v>
      </c>
      <c r="H7" s="24" t="s">
        <v>8</v>
      </c>
      <c r="I7" s="1"/>
      <c r="J7" s="1"/>
      <c r="K7" s="1"/>
      <c r="L7" s="1"/>
      <c r="M7" s="1"/>
      <c r="N7" s="1"/>
      <c r="O7" s="1"/>
      <c r="P7" s="1"/>
      <c r="Q7" s="1"/>
      <c r="R7" s="1"/>
      <c r="S7" s="1"/>
    </row>
    <row r="8" spans="1:19" ht="16.5" customHeight="1">
      <c r="A8" s="1"/>
      <c r="B8" s="4" t="s">
        <v>69</v>
      </c>
      <c r="C8" s="21">
        <v>635534</v>
      </c>
      <c r="D8" s="34">
        <v>100</v>
      </c>
      <c r="E8" s="39">
        <v>625658</v>
      </c>
      <c r="F8" s="34">
        <f>E8/$E$8*100</f>
        <v>100</v>
      </c>
      <c r="G8" s="21">
        <f>C8-E8</f>
        <v>9876</v>
      </c>
      <c r="H8" s="34">
        <f>G8/E8*100</f>
        <v>1.5784981571401628</v>
      </c>
      <c r="I8" s="1"/>
      <c r="J8" s="31"/>
      <c r="K8" s="23"/>
      <c r="L8" s="31"/>
      <c r="M8" s="23"/>
      <c r="N8" s="31"/>
      <c r="O8" s="23"/>
      <c r="P8" s="1"/>
      <c r="Q8" s="1"/>
      <c r="R8" s="1"/>
      <c r="S8" s="1"/>
    </row>
    <row r="9" spans="1:19" ht="16.5" customHeight="1">
      <c r="A9" s="1"/>
      <c r="B9" s="5" t="s">
        <v>70</v>
      </c>
      <c r="C9" s="16">
        <v>440131</v>
      </c>
      <c r="D9" s="22">
        <v>69.3</v>
      </c>
      <c r="E9" s="52">
        <v>431131</v>
      </c>
      <c r="F9" s="22">
        <f aca="true" t="shared" si="0" ref="F9:F47">E9/$E$8*100</f>
        <v>68.90841322255929</v>
      </c>
      <c r="G9" s="16">
        <f aca="true" t="shared" si="1" ref="G9:G47">C9-E9</f>
        <v>9000</v>
      </c>
      <c r="H9" s="22">
        <f aca="true" t="shared" si="2" ref="H9:H47">G9/E9*100</f>
        <v>2.08753255970923</v>
      </c>
      <c r="I9" s="1"/>
      <c r="J9" s="31"/>
      <c r="K9" s="23"/>
      <c r="L9" s="31"/>
      <c r="M9" s="23"/>
      <c r="N9" s="31"/>
      <c r="O9" s="23"/>
      <c r="P9" s="1"/>
      <c r="Q9" s="1"/>
      <c r="R9" s="1"/>
      <c r="S9" s="1"/>
    </row>
    <row r="10" spans="1:19" ht="16.5" customHeight="1">
      <c r="A10" s="1"/>
      <c r="B10" s="5" t="s">
        <v>71</v>
      </c>
      <c r="C10" s="16">
        <v>55718</v>
      </c>
      <c r="D10" s="22">
        <v>8.8</v>
      </c>
      <c r="E10" s="52">
        <v>52847</v>
      </c>
      <c r="F10" s="22">
        <f t="shared" si="0"/>
        <v>8.446627390683089</v>
      </c>
      <c r="G10" s="16">
        <f t="shared" si="1"/>
        <v>2871</v>
      </c>
      <c r="H10" s="22">
        <f t="shared" si="2"/>
        <v>5.432664105814899</v>
      </c>
      <c r="I10" s="1"/>
      <c r="J10" s="1"/>
      <c r="K10" s="23"/>
      <c r="L10" s="1"/>
      <c r="M10" s="23"/>
      <c r="N10" s="1"/>
      <c r="O10" s="23"/>
      <c r="P10" s="1"/>
      <c r="Q10" s="1"/>
      <c r="R10" s="1"/>
      <c r="S10" s="1"/>
    </row>
    <row r="11" spans="1:19" ht="16.5" customHeight="1">
      <c r="A11" s="1"/>
      <c r="B11" s="5" t="s">
        <v>72</v>
      </c>
      <c r="C11" s="15">
        <v>882</v>
      </c>
      <c r="D11" s="22">
        <v>0.1</v>
      </c>
      <c r="E11" s="52">
        <v>581</v>
      </c>
      <c r="F11" s="22">
        <f t="shared" si="0"/>
        <v>0.09286223463937167</v>
      </c>
      <c r="G11" s="16">
        <f t="shared" si="1"/>
        <v>301</v>
      </c>
      <c r="H11" s="22">
        <f t="shared" si="2"/>
        <v>51.80722891566265</v>
      </c>
      <c r="I11" s="1"/>
      <c r="J11" s="1"/>
      <c r="K11" s="23"/>
      <c r="L11" s="1"/>
      <c r="M11" s="23"/>
      <c r="N11" s="1"/>
      <c r="O11" s="23"/>
      <c r="P11" s="1"/>
      <c r="Q11" s="1"/>
      <c r="R11" s="1"/>
      <c r="S11" s="1"/>
    </row>
    <row r="12" spans="1:19" ht="16.5" customHeight="1">
      <c r="A12" s="1"/>
      <c r="B12" s="5" t="s">
        <v>73</v>
      </c>
      <c r="C12" s="16">
        <v>107047</v>
      </c>
      <c r="D12" s="22">
        <v>16.8</v>
      </c>
      <c r="E12" s="52">
        <v>107353</v>
      </c>
      <c r="F12" s="22">
        <f t="shared" si="0"/>
        <v>17.15841562003523</v>
      </c>
      <c r="G12" s="16">
        <f t="shared" si="1"/>
        <v>-306</v>
      </c>
      <c r="H12" s="22">
        <f t="shared" si="2"/>
        <v>-0.2850409397035947</v>
      </c>
      <c r="I12" s="1"/>
      <c r="J12" s="1"/>
      <c r="K12" s="23"/>
      <c r="L12" s="1"/>
      <c r="M12" s="23"/>
      <c r="N12" s="1"/>
      <c r="O12" s="23"/>
      <c r="P12" s="1"/>
      <c r="Q12" s="1"/>
      <c r="R12" s="1"/>
      <c r="S12" s="1"/>
    </row>
    <row r="13" spans="1:19" ht="16.5" customHeight="1">
      <c r="A13" s="1"/>
      <c r="B13" s="5" t="s">
        <v>74</v>
      </c>
      <c r="C13" s="16">
        <v>31756</v>
      </c>
      <c r="D13" s="22">
        <v>5</v>
      </c>
      <c r="E13" s="52">
        <v>33746</v>
      </c>
      <c r="F13" s="22">
        <f t="shared" si="0"/>
        <v>5.393681532083023</v>
      </c>
      <c r="G13" s="16">
        <f t="shared" si="1"/>
        <v>-1990</v>
      </c>
      <c r="H13" s="22">
        <f t="shared" si="2"/>
        <v>-5.896995199431044</v>
      </c>
      <c r="I13" s="1"/>
      <c r="J13" s="1"/>
      <c r="K13" s="23"/>
      <c r="L13" s="1"/>
      <c r="M13" s="23"/>
      <c r="N13" s="1"/>
      <c r="O13" s="23"/>
      <c r="P13" s="1"/>
      <c r="Q13" s="1"/>
      <c r="R13" s="1"/>
      <c r="S13" s="1"/>
    </row>
    <row r="14" spans="1:19" ht="16.5" customHeight="1">
      <c r="A14" s="1"/>
      <c r="B14" s="5" t="s">
        <v>75</v>
      </c>
      <c r="C14" s="16">
        <v>294598</v>
      </c>
      <c r="D14" s="22">
        <v>46.4</v>
      </c>
      <c r="E14" s="40">
        <v>286271</v>
      </c>
      <c r="F14" s="22">
        <f t="shared" si="0"/>
        <v>45.755188937087034</v>
      </c>
      <c r="G14" s="16">
        <f t="shared" si="1"/>
        <v>8327</v>
      </c>
      <c r="H14" s="22">
        <f t="shared" si="2"/>
        <v>2.908782237809628</v>
      </c>
      <c r="I14" s="1"/>
      <c r="J14" s="31"/>
      <c r="K14" s="23"/>
      <c r="L14" s="31"/>
      <c r="M14" s="23"/>
      <c r="N14" s="31"/>
      <c r="O14" s="23"/>
      <c r="P14" s="1"/>
      <c r="Q14" s="1"/>
      <c r="R14" s="1"/>
      <c r="S14" s="1"/>
    </row>
    <row r="15" spans="1:19" ht="16.5" customHeight="1">
      <c r="A15" s="1"/>
      <c r="B15" s="5" t="s">
        <v>76</v>
      </c>
      <c r="C15" s="16">
        <v>260655</v>
      </c>
      <c r="D15" s="22">
        <v>41</v>
      </c>
      <c r="E15" s="40">
        <v>255460</v>
      </c>
      <c r="F15" s="22">
        <f t="shared" si="0"/>
        <v>40.83061353007554</v>
      </c>
      <c r="G15" s="16">
        <f t="shared" si="1"/>
        <v>5195</v>
      </c>
      <c r="H15" s="22">
        <f t="shared" si="2"/>
        <v>2.033586471463243</v>
      </c>
      <c r="I15" s="1"/>
      <c r="J15" s="31"/>
      <c r="K15" s="23"/>
      <c r="L15" s="31"/>
      <c r="M15" s="23"/>
      <c r="N15" s="31"/>
      <c r="O15" s="23"/>
      <c r="P15" s="1"/>
      <c r="Q15" s="1"/>
      <c r="R15" s="1"/>
      <c r="S15" s="1"/>
    </row>
    <row r="16" spans="1:19" ht="16.5" customHeight="1">
      <c r="A16" s="1"/>
      <c r="B16" s="5" t="s">
        <v>77</v>
      </c>
      <c r="C16" s="16">
        <v>8204</v>
      </c>
      <c r="D16" s="22">
        <v>1.3</v>
      </c>
      <c r="E16" s="40">
        <v>7148</v>
      </c>
      <c r="F16" s="22">
        <f t="shared" si="0"/>
        <v>1.142477200003836</v>
      </c>
      <c r="G16" s="16">
        <f t="shared" si="1"/>
        <v>1056</v>
      </c>
      <c r="H16" s="22">
        <f t="shared" si="2"/>
        <v>14.773363178511472</v>
      </c>
      <c r="I16" s="1"/>
      <c r="J16" s="1"/>
      <c r="K16" s="23"/>
      <c r="L16" s="1"/>
      <c r="M16" s="23"/>
      <c r="N16" s="1"/>
      <c r="O16" s="23"/>
      <c r="P16" s="1"/>
      <c r="Q16" s="1"/>
      <c r="R16" s="1"/>
      <c r="S16" s="1"/>
    </row>
    <row r="17" spans="1:19" ht="16.5" customHeight="1">
      <c r="A17" s="1"/>
      <c r="B17" s="5" t="s">
        <v>78</v>
      </c>
      <c r="C17" s="16">
        <v>2166</v>
      </c>
      <c r="D17" s="22">
        <v>0.3</v>
      </c>
      <c r="E17" s="40">
        <v>3042</v>
      </c>
      <c r="F17" s="22">
        <f t="shared" si="0"/>
        <v>0.48620812009116804</v>
      </c>
      <c r="G17" s="16">
        <f t="shared" si="1"/>
        <v>-876</v>
      </c>
      <c r="H17" s="22">
        <f t="shared" si="2"/>
        <v>-28.79684418145957</v>
      </c>
      <c r="I17" s="1"/>
      <c r="J17" s="1"/>
      <c r="K17" s="23"/>
      <c r="L17" s="1"/>
      <c r="M17" s="23"/>
      <c r="N17" s="1"/>
      <c r="O17" s="23"/>
      <c r="P17" s="1"/>
      <c r="Q17" s="1"/>
      <c r="R17" s="1"/>
      <c r="S17" s="1"/>
    </row>
    <row r="18" spans="1:19" ht="16.5" customHeight="1">
      <c r="A18" s="1"/>
      <c r="B18" s="5" t="s">
        <v>79</v>
      </c>
      <c r="C18" s="16">
        <v>2951</v>
      </c>
      <c r="D18" s="22">
        <v>0.5</v>
      </c>
      <c r="E18" s="40">
        <v>1898</v>
      </c>
      <c r="F18" s="22">
        <f t="shared" si="0"/>
        <v>0.3033606219372245</v>
      </c>
      <c r="G18" s="16">
        <f t="shared" si="1"/>
        <v>1053</v>
      </c>
      <c r="H18" s="22">
        <f t="shared" si="2"/>
        <v>55.47945205479452</v>
      </c>
      <c r="I18" s="1"/>
      <c r="J18" s="1"/>
      <c r="K18" s="23"/>
      <c r="L18" s="1"/>
      <c r="M18" s="23"/>
      <c r="N18" s="1"/>
      <c r="O18" s="23"/>
      <c r="P18" s="1"/>
      <c r="Q18" s="1"/>
      <c r="R18" s="1"/>
      <c r="S18" s="1"/>
    </row>
    <row r="19" spans="1:19" ht="16.5" customHeight="1">
      <c r="A19" s="1"/>
      <c r="B19" s="7" t="s">
        <v>80</v>
      </c>
      <c r="C19" s="18">
        <v>20622</v>
      </c>
      <c r="D19" s="27">
        <v>3.3</v>
      </c>
      <c r="E19" s="41">
        <v>18723</v>
      </c>
      <c r="F19" s="27">
        <f t="shared" si="0"/>
        <v>2.9925294649792695</v>
      </c>
      <c r="G19" s="18">
        <f t="shared" si="1"/>
        <v>1899</v>
      </c>
      <c r="H19" s="27">
        <f t="shared" si="2"/>
        <v>10.142605351706457</v>
      </c>
      <c r="I19" s="1"/>
      <c r="J19" s="1"/>
      <c r="K19" s="23"/>
      <c r="L19" s="1"/>
      <c r="M19" s="23"/>
      <c r="N19" s="1"/>
      <c r="O19" s="23"/>
      <c r="P19" s="1"/>
      <c r="Q19" s="1"/>
      <c r="R19" s="1"/>
      <c r="S19" s="1"/>
    </row>
    <row r="20" spans="1:19" ht="16.5" customHeight="1">
      <c r="A20" s="1"/>
      <c r="B20" s="9" t="s">
        <v>81</v>
      </c>
      <c r="C20" s="20">
        <v>340936</v>
      </c>
      <c r="D20" s="28">
        <v>53.6</v>
      </c>
      <c r="E20" s="42">
        <v>339387</v>
      </c>
      <c r="F20" s="34">
        <f t="shared" si="0"/>
        <v>54.244811062912966</v>
      </c>
      <c r="G20" s="21">
        <f t="shared" si="1"/>
        <v>1549</v>
      </c>
      <c r="H20" s="34">
        <f t="shared" si="2"/>
        <v>0.4564111176916028</v>
      </c>
      <c r="I20" s="1"/>
      <c r="J20" s="31"/>
      <c r="K20" s="23"/>
      <c r="L20" s="31"/>
      <c r="M20" s="23"/>
      <c r="N20" s="31"/>
      <c r="O20" s="23"/>
      <c r="P20" s="1"/>
      <c r="Q20" s="1"/>
      <c r="R20" s="1"/>
      <c r="S20" s="1"/>
    </row>
    <row r="21" spans="1:19" ht="16.5" customHeight="1">
      <c r="A21" s="1"/>
      <c r="B21" s="4" t="s">
        <v>82</v>
      </c>
      <c r="C21" s="21">
        <v>221590</v>
      </c>
      <c r="D21" s="34">
        <v>34.9</v>
      </c>
      <c r="E21" s="39">
        <v>194413</v>
      </c>
      <c r="F21" s="34">
        <f t="shared" si="0"/>
        <v>31.073365960316977</v>
      </c>
      <c r="G21" s="21">
        <f t="shared" si="1"/>
        <v>27177</v>
      </c>
      <c r="H21" s="34">
        <f t="shared" si="2"/>
        <v>13.979003461702662</v>
      </c>
      <c r="I21" s="1"/>
      <c r="J21" s="1"/>
      <c r="K21" s="23"/>
      <c r="L21" s="31"/>
      <c r="M21" s="23"/>
      <c r="N21" s="31"/>
      <c r="O21" s="23"/>
      <c r="P21" s="1"/>
      <c r="Q21" s="1"/>
      <c r="R21" s="1"/>
      <c r="S21" s="1"/>
    </row>
    <row r="22" spans="1:19" ht="16.5" customHeight="1">
      <c r="A22" s="1"/>
      <c r="B22" s="5" t="s">
        <v>83</v>
      </c>
      <c r="C22" s="16">
        <v>122909</v>
      </c>
      <c r="D22" s="22">
        <v>19.3</v>
      </c>
      <c r="E22" s="40">
        <v>111865</v>
      </c>
      <c r="F22" s="22">
        <f t="shared" si="0"/>
        <v>17.879576381985046</v>
      </c>
      <c r="G22" s="16">
        <f t="shared" si="1"/>
        <v>11044</v>
      </c>
      <c r="H22" s="22">
        <f t="shared" si="2"/>
        <v>9.8726143118938</v>
      </c>
      <c r="I22" s="1"/>
      <c r="J22" s="1"/>
      <c r="K22" s="23"/>
      <c r="L22" s="31"/>
      <c r="M22" s="23"/>
      <c r="N22" s="31"/>
      <c r="O22" s="23"/>
      <c r="P22" s="1"/>
      <c r="Q22" s="1"/>
      <c r="R22" s="1"/>
      <c r="S22" s="1"/>
    </row>
    <row r="23" spans="1:19" ht="16.5" customHeight="1">
      <c r="A23" s="1"/>
      <c r="B23" s="5" t="s">
        <v>84</v>
      </c>
      <c r="C23" s="16">
        <v>144090</v>
      </c>
      <c r="D23" s="22">
        <v>22.7</v>
      </c>
      <c r="E23" s="40">
        <v>131022</v>
      </c>
      <c r="F23" s="22">
        <f>E23/$E$8*100+0.1</f>
        <v>21.041472817417823</v>
      </c>
      <c r="G23" s="16">
        <f t="shared" si="1"/>
        <v>13068</v>
      </c>
      <c r="H23" s="22">
        <f t="shared" si="2"/>
        <v>9.973897513394697</v>
      </c>
      <c r="I23" s="1"/>
      <c r="J23" s="1"/>
      <c r="K23" s="23"/>
      <c r="L23" s="1"/>
      <c r="M23" s="23"/>
      <c r="N23" s="1"/>
      <c r="O23" s="23"/>
      <c r="P23" s="1"/>
      <c r="Q23" s="1"/>
      <c r="R23" s="1"/>
      <c r="S23" s="1"/>
    </row>
    <row r="24" spans="1:19" ht="16.5" customHeight="1">
      <c r="A24" s="1"/>
      <c r="B24" s="5" t="s">
        <v>85</v>
      </c>
      <c r="C24" s="16">
        <v>21181</v>
      </c>
      <c r="D24" s="22">
        <v>3.4</v>
      </c>
      <c r="E24" s="40">
        <v>19157</v>
      </c>
      <c r="F24" s="22">
        <f t="shared" si="0"/>
        <v>3.0618964354327765</v>
      </c>
      <c r="G24" s="16">
        <f t="shared" si="1"/>
        <v>2024</v>
      </c>
      <c r="H24" s="22">
        <f t="shared" si="2"/>
        <v>10.565328600511563</v>
      </c>
      <c r="I24" s="1"/>
      <c r="J24" s="1"/>
      <c r="K24" s="23"/>
      <c r="L24" s="1"/>
      <c r="M24" s="23"/>
      <c r="N24" s="1"/>
      <c r="O24" s="23"/>
      <c r="P24" s="1"/>
      <c r="Q24" s="1"/>
      <c r="R24" s="1"/>
      <c r="S24" s="1"/>
    </row>
    <row r="25" spans="1:19" ht="16.5" customHeight="1">
      <c r="A25" s="1"/>
      <c r="B25" s="5" t="s">
        <v>86</v>
      </c>
      <c r="C25" s="5" t="s">
        <v>10</v>
      </c>
      <c r="D25" s="26" t="s">
        <v>11</v>
      </c>
      <c r="E25" s="43"/>
      <c r="F25" s="22"/>
      <c r="G25" s="16"/>
      <c r="H25" s="22"/>
      <c r="I25" s="1"/>
      <c r="J25" s="1"/>
      <c r="K25" s="23"/>
      <c r="L25" s="1"/>
      <c r="M25" s="23"/>
      <c r="N25" s="1"/>
      <c r="O25" s="23"/>
      <c r="P25" s="1"/>
      <c r="Q25" s="1"/>
      <c r="R25" s="1"/>
      <c r="S25" s="1"/>
    </row>
    <row r="26" spans="1:19" ht="16.5" customHeight="1">
      <c r="A26" s="1"/>
      <c r="B26" s="5" t="s">
        <v>88</v>
      </c>
      <c r="C26" s="16">
        <v>36071</v>
      </c>
      <c r="D26" s="22">
        <v>5.7</v>
      </c>
      <c r="E26" s="40">
        <v>41457</v>
      </c>
      <c r="F26" s="22">
        <f t="shared" si="0"/>
        <v>6.626143995601431</v>
      </c>
      <c r="G26" s="16">
        <f t="shared" si="1"/>
        <v>-5386</v>
      </c>
      <c r="H26" s="22">
        <f t="shared" si="2"/>
        <v>-12.991774609836698</v>
      </c>
      <c r="I26" s="1"/>
      <c r="J26" s="1"/>
      <c r="K26" s="23"/>
      <c r="L26" s="1"/>
      <c r="M26" s="23"/>
      <c r="N26" s="1"/>
      <c r="O26" s="23"/>
      <c r="P26" s="1"/>
      <c r="Q26" s="1"/>
      <c r="R26" s="1"/>
      <c r="S26" s="1"/>
    </row>
    <row r="27" spans="1:19" ht="16.5" customHeight="1">
      <c r="A27" s="1"/>
      <c r="B27" s="5" t="s">
        <v>89</v>
      </c>
      <c r="C27" s="16">
        <v>18457</v>
      </c>
      <c r="D27" s="22">
        <v>2.9</v>
      </c>
      <c r="E27" s="40">
        <v>15316</v>
      </c>
      <c r="F27" s="22">
        <f>E27/$E$8*100+0.1</f>
        <v>2.547982763746328</v>
      </c>
      <c r="G27" s="16">
        <f t="shared" si="1"/>
        <v>3141</v>
      </c>
      <c r="H27" s="22">
        <f t="shared" si="2"/>
        <v>20.507965526247062</v>
      </c>
      <c r="I27" s="1"/>
      <c r="J27" s="1"/>
      <c r="K27" s="23"/>
      <c r="L27" s="1"/>
      <c r="M27" s="23"/>
      <c r="N27" s="1"/>
      <c r="O27" s="23"/>
      <c r="P27" s="1"/>
      <c r="Q27" s="1"/>
      <c r="R27" s="1"/>
      <c r="S27" s="1"/>
    </row>
    <row r="28" spans="1:19" ht="16.5" customHeight="1">
      <c r="A28" s="1"/>
      <c r="B28" s="5" t="s">
        <v>90</v>
      </c>
      <c r="C28" s="5" t="s">
        <v>10</v>
      </c>
      <c r="D28" s="26" t="s">
        <v>11</v>
      </c>
      <c r="E28" s="43"/>
      <c r="F28" s="22"/>
      <c r="G28" s="16"/>
      <c r="H28" s="22"/>
      <c r="I28" s="1"/>
      <c r="J28" s="1"/>
      <c r="K28" s="23"/>
      <c r="L28" s="1"/>
      <c r="M28" s="23"/>
      <c r="N28" s="1"/>
      <c r="O28" s="23"/>
      <c r="P28" s="1"/>
      <c r="Q28" s="1"/>
      <c r="R28" s="1"/>
      <c r="S28" s="1"/>
    </row>
    <row r="29" spans="1:19" ht="16.5" customHeight="1">
      <c r="A29" s="1"/>
      <c r="B29" s="5" t="s">
        <v>91</v>
      </c>
      <c r="C29" s="15">
        <v>-7</v>
      </c>
      <c r="D29" s="22" t="s">
        <v>16</v>
      </c>
      <c r="E29" s="40">
        <v>179</v>
      </c>
      <c r="F29" s="22" t="s">
        <v>16</v>
      </c>
      <c r="G29" s="16">
        <f t="shared" si="1"/>
        <v>-186</v>
      </c>
      <c r="H29" s="22" t="s">
        <v>16</v>
      </c>
      <c r="I29" s="1"/>
      <c r="J29" s="1"/>
      <c r="K29" s="23"/>
      <c r="L29" s="1"/>
      <c r="M29" s="23"/>
      <c r="N29" s="1"/>
      <c r="O29" s="23"/>
      <c r="P29" s="1"/>
      <c r="Q29" s="1"/>
      <c r="R29" s="1"/>
      <c r="S29" s="1"/>
    </row>
    <row r="30" spans="1:19" ht="16.5" customHeight="1">
      <c r="A30" s="1"/>
      <c r="B30" s="5" t="s">
        <v>92</v>
      </c>
      <c r="C30" s="16">
        <v>25411</v>
      </c>
      <c r="D30" s="22">
        <v>4</v>
      </c>
      <c r="E30" s="40">
        <v>1875</v>
      </c>
      <c r="F30" s="22">
        <f t="shared" si="0"/>
        <v>0.29968449216664694</v>
      </c>
      <c r="G30" s="16">
        <f t="shared" si="1"/>
        <v>23536</v>
      </c>
      <c r="H30" s="22">
        <f t="shared" si="2"/>
        <v>1255.2533333333333</v>
      </c>
      <c r="I30" s="1"/>
      <c r="J30" s="1"/>
      <c r="K30" s="23"/>
      <c r="L30" s="1"/>
      <c r="M30" s="23"/>
      <c r="N30" s="1"/>
      <c r="O30" s="23"/>
      <c r="P30" s="1"/>
      <c r="Q30" s="1"/>
      <c r="R30" s="1"/>
      <c r="S30" s="1"/>
    </row>
    <row r="31" spans="1:19" ht="16.5" customHeight="1">
      <c r="A31" s="1"/>
      <c r="B31" s="5" t="s">
        <v>93</v>
      </c>
      <c r="C31" s="16">
        <v>-1314</v>
      </c>
      <c r="D31" s="22">
        <v>-0.2</v>
      </c>
      <c r="E31" s="40">
        <v>-1325</v>
      </c>
      <c r="F31" s="22">
        <f t="shared" si="0"/>
        <v>-0.2117770411310972</v>
      </c>
      <c r="G31" s="16">
        <f t="shared" si="1"/>
        <v>11</v>
      </c>
      <c r="H31" s="22" t="s">
        <v>16</v>
      </c>
      <c r="I31" s="1"/>
      <c r="J31" s="1"/>
      <c r="K31" s="23"/>
      <c r="L31" s="1"/>
      <c r="M31" s="23"/>
      <c r="N31" s="1"/>
      <c r="O31" s="23"/>
      <c r="P31" s="1"/>
      <c r="Q31" s="1"/>
      <c r="R31" s="1"/>
      <c r="S31" s="1"/>
    </row>
    <row r="32" spans="1:19" ht="16.5" customHeight="1">
      <c r="A32" s="1"/>
      <c r="B32" s="5" t="s">
        <v>94</v>
      </c>
      <c r="C32" s="5" t="s">
        <v>10</v>
      </c>
      <c r="D32" s="26" t="s">
        <v>11</v>
      </c>
      <c r="E32" s="43"/>
      <c r="F32" s="22"/>
      <c r="G32" s="16"/>
      <c r="H32" s="22"/>
      <c r="I32" s="1"/>
      <c r="J32" s="1"/>
      <c r="K32" s="23"/>
      <c r="L32" s="1"/>
      <c r="M32" s="23"/>
      <c r="N32" s="1"/>
      <c r="O32" s="23"/>
      <c r="P32" s="1"/>
      <c r="Q32" s="1"/>
      <c r="R32" s="1"/>
      <c r="S32" s="1"/>
    </row>
    <row r="33" spans="1:19" ht="16.5" customHeight="1">
      <c r="A33" s="1"/>
      <c r="B33" s="5" t="s">
        <v>95</v>
      </c>
      <c r="C33" s="16">
        <v>18415</v>
      </c>
      <c r="D33" s="22">
        <v>2.9</v>
      </c>
      <c r="E33" s="40">
        <v>14192</v>
      </c>
      <c r="F33" s="22">
        <f t="shared" si="0"/>
        <v>2.268331900175495</v>
      </c>
      <c r="G33" s="16">
        <f t="shared" si="1"/>
        <v>4223</v>
      </c>
      <c r="H33" s="22">
        <f t="shared" si="2"/>
        <v>29.756200676437427</v>
      </c>
      <c r="I33" s="1"/>
      <c r="J33" s="36"/>
      <c r="K33" s="23"/>
      <c r="L33" s="1"/>
      <c r="M33" s="23"/>
      <c r="N33" s="1"/>
      <c r="O33" s="23"/>
      <c r="P33" s="1"/>
      <c r="Q33" s="1"/>
      <c r="R33" s="1"/>
      <c r="S33" s="1"/>
    </row>
    <row r="34" spans="1:19" ht="16.5" customHeight="1">
      <c r="A34" s="1"/>
      <c r="B34" s="7" t="s">
        <v>96</v>
      </c>
      <c r="C34" s="18">
        <v>1648</v>
      </c>
      <c r="D34" s="27">
        <v>0.3</v>
      </c>
      <c r="E34" s="41">
        <v>10854</v>
      </c>
      <c r="F34" s="27">
        <f t="shared" si="0"/>
        <v>1.7348135882542859</v>
      </c>
      <c r="G34" s="18">
        <f t="shared" si="1"/>
        <v>-9206</v>
      </c>
      <c r="H34" s="27">
        <f t="shared" si="2"/>
        <v>-84.81665745347338</v>
      </c>
      <c r="I34" s="1"/>
      <c r="J34" s="36"/>
      <c r="K34" s="23"/>
      <c r="L34" s="1"/>
      <c r="M34" s="23"/>
      <c r="N34" s="1"/>
      <c r="O34" s="23"/>
      <c r="P34" s="1"/>
      <c r="Q34" s="1"/>
      <c r="R34" s="1"/>
      <c r="S34" s="1"/>
    </row>
    <row r="35" spans="1:19" ht="16.5" customHeight="1">
      <c r="A35" s="1"/>
      <c r="B35" s="9" t="s">
        <v>97</v>
      </c>
      <c r="C35" s="20">
        <v>562526</v>
      </c>
      <c r="D35" s="28">
        <v>88.5</v>
      </c>
      <c r="E35" s="42">
        <v>533800</v>
      </c>
      <c r="F35" s="34">
        <f t="shared" si="0"/>
        <v>85.31817702322995</v>
      </c>
      <c r="G35" s="21">
        <f t="shared" si="1"/>
        <v>28726</v>
      </c>
      <c r="H35" s="34">
        <f t="shared" si="2"/>
        <v>5.381416260771825</v>
      </c>
      <c r="I35" s="1"/>
      <c r="J35" s="36"/>
      <c r="K35" s="23"/>
      <c r="L35" s="31"/>
      <c r="M35" s="23"/>
      <c r="N35" s="31"/>
      <c r="O35" s="23"/>
      <c r="P35" s="1"/>
      <c r="Q35" s="1"/>
      <c r="R35" s="1"/>
      <c r="S35" s="1"/>
    </row>
    <row r="36" spans="1:19" ht="16.5" customHeight="1">
      <c r="A36" s="1"/>
      <c r="B36" s="4" t="s">
        <v>98</v>
      </c>
      <c r="C36" s="21">
        <v>31332</v>
      </c>
      <c r="D36" s="34">
        <v>5</v>
      </c>
      <c r="E36" s="39">
        <v>28529</v>
      </c>
      <c r="F36" s="34">
        <f t="shared" si="0"/>
        <v>4.559839401078544</v>
      </c>
      <c r="G36" s="21">
        <f t="shared" si="1"/>
        <v>2803</v>
      </c>
      <c r="H36" s="34">
        <f t="shared" si="2"/>
        <v>9.825090259034667</v>
      </c>
      <c r="I36" s="1"/>
      <c r="J36" s="36"/>
      <c r="K36" s="23"/>
      <c r="L36" s="31"/>
      <c r="M36" s="23"/>
      <c r="N36" s="31"/>
      <c r="O36" s="23"/>
      <c r="P36" s="1"/>
      <c r="Q36" s="1"/>
      <c r="R36" s="1"/>
      <c r="S36" s="1"/>
    </row>
    <row r="37" spans="1:19" ht="16.5" customHeight="1">
      <c r="A37" s="1"/>
      <c r="B37" s="5" t="s">
        <v>99</v>
      </c>
      <c r="C37" s="15">
        <v>818</v>
      </c>
      <c r="D37" s="22">
        <v>0.1</v>
      </c>
      <c r="E37" s="40">
        <v>2092</v>
      </c>
      <c r="F37" s="22">
        <f t="shared" si="0"/>
        <v>0.33436797739340024</v>
      </c>
      <c r="G37" s="16">
        <f t="shared" si="1"/>
        <v>-1274</v>
      </c>
      <c r="H37" s="22">
        <f t="shared" si="2"/>
        <v>-60.89866156787763</v>
      </c>
      <c r="I37" s="1"/>
      <c r="J37" s="36"/>
      <c r="K37" s="23"/>
      <c r="L37" s="1"/>
      <c r="M37" s="23"/>
      <c r="N37" s="1"/>
      <c r="O37" s="23"/>
      <c r="P37" s="1"/>
      <c r="Q37" s="1"/>
      <c r="R37" s="1"/>
      <c r="S37" s="1"/>
    </row>
    <row r="38" spans="1:19" ht="16.5" customHeight="1">
      <c r="A38" s="1"/>
      <c r="B38" s="5" t="s">
        <v>100</v>
      </c>
      <c r="C38" s="16">
        <v>-5009</v>
      </c>
      <c r="D38" s="22">
        <v>-0.8</v>
      </c>
      <c r="E38" s="40">
        <v>-4547</v>
      </c>
      <c r="F38" s="22">
        <f t="shared" si="0"/>
        <v>-0.7267548724702634</v>
      </c>
      <c r="G38" s="16">
        <f t="shared" si="1"/>
        <v>-462</v>
      </c>
      <c r="H38" s="22" t="s">
        <v>16</v>
      </c>
      <c r="I38" s="1"/>
      <c r="J38" s="36"/>
      <c r="K38" s="23"/>
      <c r="L38" s="1"/>
      <c r="M38" s="23"/>
      <c r="N38" s="1"/>
      <c r="O38" s="23"/>
      <c r="P38" s="1"/>
      <c r="Q38" s="1"/>
      <c r="R38" s="1"/>
      <c r="S38" s="1"/>
    </row>
    <row r="39" spans="1:19" ht="16.5" customHeight="1">
      <c r="A39" s="1"/>
      <c r="B39" s="7" t="s">
        <v>101</v>
      </c>
      <c r="C39" s="18">
        <v>344363</v>
      </c>
      <c r="D39" s="27">
        <v>54.2</v>
      </c>
      <c r="E39" s="41">
        <v>327905</v>
      </c>
      <c r="F39" s="27">
        <f t="shared" si="0"/>
        <v>52.409623148749</v>
      </c>
      <c r="G39" s="18">
        <f t="shared" si="1"/>
        <v>16458</v>
      </c>
      <c r="H39" s="27">
        <f t="shared" si="2"/>
        <v>5.01913664018542</v>
      </c>
      <c r="I39" s="1"/>
      <c r="J39" s="36"/>
      <c r="K39" s="23"/>
      <c r="L39" s="1"/>
      <c r="M39" s="23"/>
      <c r="N39" s="1"/>
      <c r="O39" s="23"/>
      <c r="P39" s="1"/>
      <c r="Q39" s="1"/>
      <c r="R39" s="1"/>
      <c r="S39" s="1"/>
    </row>
    <row r="40" spans="1:19" ht="16.5" customHeight="1">
      <c r="A40" s="1"/>
      <c r="B40" s="4" t="s">
        <v>102</v>
      </c>
      <c r="C40" s="21">
        <v>191022</v>
      </c>
      <c r="D40" s="34">
        <v>30</v>
      </c>
      <c r="E40" s="39">
        <v>179821</v>
      </c>
      <c r="F40" s="34">
        <f t="shared" si="0"/>
        <v>28.741101368479267</v>
      </c>
      <c r="G40" s="21">
        <f t="shared" si="1"/>
        <v>11201</v>
      </c>
      <c r="H40" s="34">
        <f t="shared" si="2"/>
        <v>6.228972144521496</v>
      </c>
      <c r="I40" s="1"/>
      <c r="J40" s="36"/>
      <c r="K40" s="23"/>
      <c r="L40" s="31"/>
      <c r="M40" s="23"/>
      <c r="N40" s="31"/>
      <c r="O40" s="23"/>
      <c r="P40" s="1"/>
      <c r="Q40" s="1"/>
      <c r="R40" s="1"/>
      <c r="S40" s="1"/>
    </row>
    <row r="41" spans="1:19" ht="16.5" customHeight="1">
      <c r="A41" s="1"/>
      <c r="B41" s="7" t="s">
        <v>103</v>
      </c>
      <c r="C41" s="18">
        <v>-1372</v>
      </c>
      <c r="D41" s="27">
        <v>-0.2</v>
      </c>
      <c r="E41" s="41" t="s">
        <v>16</v>
      </c>
      <c r="F41" s="35" t="s">
        <v>16</v>
      </c>
      <c r="G41" s="18">
        <v>-1372</v>
      </c>
      <c r="H41" s="8" t="s">
        <v>16</v>
      </c>
      <c r="I41" s="1"/>
      <c r="J41" s="36"/>
      <c r="K41" s="23"/>
      <c r="L41" s="1"/>
      <c r="M41" s="23"/>
      <c r="N41" s="1"/>
      <c r="O41" s="23"/>
      <c r="P41" s="1"/>
      <c r="Q41" s="1"/>
      <c r="R41" s="1"/>
      <c r="S41" s="1"/>
    </row>
    <row r="42" spans="1:19" ht="16.5" customHeight="1">
      <c r="A42" s="1"/>
      <c r="B42" s="9" t="s">
        <v>249</v>
      </c>
      <c r="C42" s="20">
        <v>189650</v>
      </c>
      <c r="D42" s="28">
        <v>29.8</v>
      </c>
      <c r="E42" s="42">
        <v>179821</v>
      </c>
      <c r="F42" s="34">
        <f t="shared" si="0"/>
        <v>28.741101368479267</v>
      </c>
      <c r="G42" s="21">
        <f t="shared" si="1"/>
        <v>9829</v>
      </c>
      <c r="H42" s="28">
        <f t="shared" si="2"/>
        <v>5.4659911801180066</v>
      </c>
      <c r="I42" s="1"/>
      <c r="J42" s="36"/>
      <c r="K42" s="23"/>
      <c r="L42" s="31"/>
      <c r="M42" s="23"/>
      <c r="N42" s="31"/>
      <c r="O42" s="23"/>
      <c r="P42" s="1"/>
      <c r="Q42" s="1"/>
      <c r="R42" s="1"/>
      <c r="S42" s="1"/>
    </row>
    <row r="43" spans="1:19" ht="16.5" customHeight="1">
      <c r="A43" s="1"/>
      <c r="B43" s="4" t="s">
        <v>104</v>
      </c>
      <c r="C43" s="21">
        <v>-29138</v>
      </c>
      <c r="D43" s="34">
        <v>-4.6</v>
      </c>
      <c r="E43" s="39">
        <v>-31012</v>
      </c>
      <c r="F43" s="34">
        <f t="shared" si="0"/>
        <v>-4.956701584571762</v>
      </c>
      <c r="G43" s="21">
        <f t="shared" si="1"/>
        <v>1874</v>
      </c>
      <c r="H43" s="22" t="s">
        <v>16</v>
      </c>
      <c r="I43" s="1"/>
      <c r="J43" s="36"/>
      <c r="K43" s="23"/>
      <c r="L43" s="1"/>
      <c r="M43" s="23"/>
      <c r="N43" s="1"/>
      <c r="O43" s="23"/>
      <c r="P43" s="1"/>
      <c r="Q43" s="1"/>
      <c r="R43" s="1"/>
      <c r="S43" s="1"/>
    </row>
    <row r="44" spans="1:19" ht="16.5" customHeight="1">
      <c r="A44" s="1"/>
      <c r="B44" s="7" t="s">
        <v>105</v>
      </c>
      <c r="C44" s="8" t="s">
        <v>16</v>
      </c>
      <c r="D44" s="27" t="s">
        <v>16</v>
      </c>
      <c r="E44" s="41" t="s">
        <v>16</v>
      </c>
      <c r="F44" s="35" t="s">
        <v>16</v>
      </c>
      <c r="G44" s="35" t="s">
        <v>16</v>
      </c>
      <c r="H44" s="8" t="s">
        <v>16</v>
      </c>
      <c r="I44" s="1"/>
      <c r="J44" s="36"/>
      <c r="K44" s="23"/>
      <c r="L44" s="1"/>
      <c r="M44" s="23"/>
      <c r="N44" s="1"/>
      <c r="O44" s="23"/>
      <c r="P44" s="1"/>
      <c r="Q44" s="1"/>
      <c r="R44" s="1"/>
      <c r="S44" s="1"/>
    </row>
    <row r="45" spans="1:19" ht="16.5" customHeight="1">
      <c r="A45" s="1"/>
      <c r="B45" s="4" t="s">
        <v>106</v>
      </c>
      <c r="C45" s="21">
        <v>160512</v>
      </c>
      <c r="D45" s="34">
        <v>25.2</v>
      </c>
      <c r="E45" s="39">
        <v>148809</v>
      </c>
      <c r="F45" s="34">
        <f t="shared" si="0"/>
        <v>23.784399783907503</v>
      </c>
      <c r="G45" s="21">
        <f t="shared" si="1"/>
        <v>11703</v>
      </c>
      <c r="H45" s="34">
        <f t="shared" si="2"/>
        <v>7.864443682841764</v>
      </c>
      <c r="I45" s="1"/>
      <c r="J45" s="36"/>
      <c r="K45" s="23"/>
      <c r="L45" s="31"/>
      <c r="M45" s="23"/>
      <c r="N45" s="31"/>
      <c r="O45" s="23"/>
      <c r="P45" s="1"/>
      <c r="Q45" s="1"/>
      <c r="R45" s="1"/>
      <c r="S45" s="1"/>
    </row>
    <row r="46" spans="1:19" ht="16.5" customHeight="1">
      <c r="A46" s="1"/>
      <c r="B46" s="7" t="s">
        <v>261</v>
      </c>
      <c r="C46" s="18">
        <v>9917</v>
      </c>
      <c r="D46" s="27">
        <v>1.6</v>
      </c>
      <c r="E46" s="41">
        <v>22132</v>
      </c>
      <c r="F46" s="27">
        <f t="shared" si="0"/>
        <v>3.5373958296705226</v>
      </c>
      <c r="G46" s="18">
        <f t="shared" si="1"/>
        <v>-12215</v>
      </c>
      <c r="H46" s="27">
        <f t="shared" si="2"/>
        <v>-55.191577805891924</v>
      </c>
      <c r="I46" s="1"/>
      <c r="J46" s="36"/>
      <c r="K46" s="23"/>
      <c r="L46" s="1"/>
      <c r="M46" s="23"/>
      <c r="N46" s="1"/>
      <c r="O46" s="23"/>
      <c r="P46" s="1"/>
      <c r="Q46" s="1"/>
      <c r="R46" s="1"/>
      <c r="S46" s="1"/>
    </row>
    <row r="47" spans="1:19" ht="16.5" customHeight="1">
      <c r="A47" s="1"/>
      <c r="B47" s="9" t="s">
        <v>107</v>
      </c>
      <c r="C47" s="20">
        <v>170429</v>
      </c>
      <c r="D47" s="28">
        <v>26.8</v>
      </c>
      <c r="E47" s="42">
        <v>170941</v>
      </c>
      <c r="F47" s="28">
        <f t="shared" si="0"/>
        <v>27.321795613578026</v>
      </c>
      <c r="G47" s="20">
        <f t="shared" si="1"/>
        <v>-512</v>
      </c>
      <c r="H47" s="28">
        <f t="shared" si="2"/>
        <v>-0.29951854733504546</v>
      </c>
      <c r="I47" s="1"/>
      <c r="J47" s="36"/>
      <c r="K47" s="23"/>
      <c r="L47" s="31"/>
      <c r="M47" s="23"/>
      <c r="N47" s="31"/>
      <c r="O47" s="23"/>
      <c r="P47" s="1"/>
      <c r="Q47" s="1"/>
      <c r="R47" s="1"/>
      <c r="S47" s="1"/>
    </row>
    <row r="48" spans="1:19" ht="16.5" customHeight="1">
      <c r="A48" s="1"/>
      <c r="B48" s="1" t="s">
        <v>108</v>
      </c>
      <c r="C48" s="1"/>
      <c r="D48" s="23"/>
      <c r="E48" s="1"/>
      <c r="F48" s="23"/>
      <c r="G48" s="1"/>
      <c r="H48" s="23"/>
      <c r="I48" s="1"/>
      <c r="J48" s="36"/>
      <c r="K48" s="23"/>
      <c r="L48" s="31"/>
      <c r="M48" s="23"/>
      <c r="N48" s="31"/>
      <c r="O48" s="23"/>
      <c r="P48" s="1"/>
      <c r="Q48" s="1"/>
      <c r="R48" s="1"/>
      <c r="S48" s="1"/>
    </row>
    <row r="49" spans="1:19" ht="16.5" customHeight="1">
      <c r="A49" s="1"/>
      <c r="B49" s="1"/>
      <c r="C49" s="1"/>
      <c r="D49" s="23"/>
      <c r="E49" s="1"/>
      <c r="F49" s="23"/>
      <c r="G49" s="1"/>
      <c r="H49" s="23"/>
      <c r="I49" s="1"/>
      <c r="J49" s="1"/>
      <c r="K49" s="1"/>
      <c r="L49" s="1"/>
      <c r="M49" s="1"/>
      <c r="N49" s="1"/>
      <c r="O49" s="1"/>
      <c r="P49" s="1"/>
      <c r="Q49" s="1"/>
      <c r="R49" s="1"/>
      <c r="S49" s="1"/>
    </row>
    <row r="50" spans="1:19" ht="16.5" customHeight="1">
      <c r="A50" s="1"/>
      <c r="B50" s="1"/>
      <c r="C50" s="1"/>
      <c r="D50" s="23"/>
      <c r="E50" s="1"/>
      <c r="F50" s="23"/>
      <c r="G50" s="1"/>
      <c r="H50" s="23"/>
      <c r="I50" s="1"/>
      <c r="J50" s="1"/>
      <c r="K50" s="1"/>
      <c r="L50" s="1"/>
      <c r="M50" s="1"/>
      <c r="N50" s="1"/>
      <c r="O50" s="1"/>
      <c r="P50" s="1"/>
      <c r="Q50" s="1"/>
      <c r="R50" s="1"/>
      <c r="S50" s="1"/>
    </row>
    <row r="51" spans="1:19" ht="16.5" customHeight="1">
      <c r="A51" s="1"/>
      <c r="B51" s="1"/>
      <c r="C51" s="1"/>
      <c r="D51" s="23"/>
      <c r="E51" s="1"/>
      <c r="F51" s="23"/>
      <c r="G51" s="1"/>
      <c r="H51" s="23"/>
      <c r="I51" s="1"/>
      <c r="J51" s="1"/>
      <c r="K51" s="1"/>
      <c r="L51" s="1"/>
      <c r="M51" s="1"/>
      <c r="N51" s="1"/>
      <c r="O51" s="1"/>
      <c r="P51" s="1"/>
      <c r="Q51" s="1"/>
      <c r="R51" s="1"/>
      <c r="S51" s="1"/>
    </row>
    <row r="52" spans="1:19" ht="16.5" customHeight="1">
      <c r="A52" s="1"/>
      <c r="B52" s="1"/>
      <c r="C52" s="1"/>
      <c r="D52" s="23"/>
      <c r="E52" s="1"/>
      <c r="F52" s="23"/>
      <c r="G52" s="1"/>
      <c r="H52" s="23"/>
      <c r="I52" s="1"/>
      <c r="J52" s="1"/>
      <c r="K52" s="1"/>
      <c r="L52" s="1"/>
      <c r="M52" s="1"/>
      <c r="N52" s="1"/>
      <c r="O52" s="1"/>
      <c r="P52" s="1"/>
      <c r="Q52" s="1"/>
      <c r="R52" s="1"/>
      <c r="S52" s="1"/>
    </row>
    <row r="53" spans="1:19" ht="16.5" customHeight="1">
      <c r="A53" s="1"/>
      <c r="B53" s="1"/>
      <c r="C53" s="1"/>
      <c r="D53" s="23"/>
      <c r="E53" s="1"/>
      <c r="F53" s="23"/>
      <c r="G53" s="1"/>
      <c r="H53" s="23"/>
      <c r="I53" s="1"/>
      <c r="J53" s="1"/>
      <c r="K53" s="1"/>
      <c r="L53" s="1"/>
      <c r="M53" s="1"/>
      <c r="N53" s="1"/>
      <c r="O53" s="1"/>
      <c r="P53" s="1"/>
      <c r="Q53" s="1"/>
      <c r="R53" s="1"/>
      <c r="S53" s="1"/>
    </row>
    <row r="54" spans="1:19" ht="16.5" customHeight="1">
      <c r="A54" s="1"/>
      <c r="B54" s="1"/>
      <c r="C54" s="1"/>
      <c r="D54" s="23"/>
      <c r="E54" s="1"/>
      <c r="F54" s="23"/>
      <c r="G54" s="1"/>
      <c r="H54" s="23"/>
      <c r="I54" s="1"/>
      <c r="J54" s="1"/>
      <c r="K54" s="1"/>
      <c r="L54" s="1"/>
      <c r="M54" s="1"/>
      <c r="N54" s="1"/>
      <c r="O54" s="1"/>
      <c r="P54" s="1"/>
      <c r="Q54" s="1"/>
      <c r="R54" s="1"/>
      <c r="S54" s="1"/>
    </row>
    <row r="55" spans="1:19" ht="16.5" customHeight="1">
      <c r="A55" s="1"/>
      <c r="B55" s="1"/>
      <c r="C55" s="1"/>
      <c r="D55" s="23"/>
      <c r="E55" s="1"/>
      <c r="F55" s="23"/>
      <c r="G55" s="1"/>
      <c r="H55" s="23"/>
      <c r="I55" s="1"/>
      <c r="J55" s="1"/>
      <c r="K55" s="1"/>
      <c r="L55" s="1"/>
      <c r="M55" s="1"/>
      <c r="N55" s="1"/>
      <c r="O55" s="1"/>
      <c r="P55" s="1"/>
      <c r="Q55" s="1"/>
      <c r="R55" s="1"/>
      <c r="S55" s="1"/>
    </row>
    <row r="56" spans="1:19" ht="16.5" customHeight="1">
      <c r="A56" s="1"/>
      <c r="B56" s="1"/>
      <c r="C56" s="1"/>
      <c r="D56" s="23"/>
      <c r="E56" s="1"/>
      <c r="F56" s="23"/>
      <c r="G56" s="1"/>
      <c r="H56" s="23"/>
      <c r="I56" s="1"/>
      <c r="J56" s="1"/>
      <c r="K56" s="1"/>
      <c r="L56" s="1"/>
      <c r="M56" s="1"/>
      <c r="N56" s="1"/>
      <c r="O56" s="1"/>
      <c r="P56" s="1"/>
      <c r="Q56" s="1"/>
      <c r="R56" s="1"/>
      <c r="S56" s="1"/>
    </row>
    <row r="57" spans="1:19" ht="16.5" customHeight="1">
      <c r="A57" s="1"/>
      <c r="B57" s="1"/>
      <c r="C57" s="1"/>
      <c r="D57" s="23"/>
      <c r="E57" s="1"/>
      <c r="F57" s="23"/>
      <c r="G57" s="1"/>
      <c r="H57" s="23"/>
      <c r="I57" s="1"/>
      <c r="J57" s="1"/>
      <c r="K57" s="1"/>
      <c r="L57" s="1"/>
      <c r="M57" s="1"/>
      <c r="N57" s="1"/>
      <c r="O57" s="1"/>
      <c r="P57" s="1"/>
      <c r="Q57" s="1"/>
      <c r="R57" s="1"/>
      <c r="S57" s="1"/>
    </row>
    <row r="58" spans="1:19" ht="16.5" customHeight="1">
      <c r="A58" s="1"/>
      <c r="B58" s="1"/>
      <c r="C58" s="1"/>
      <c r="D58" s="23"/>
      <c r="E58" s="1"/>
      <c r="F58" s="23"/>
      <c r="G58" s="1"/>
      <c r="H58" s="23"/>
      <c r="I58" s="1"/>
      <c r="J58" s="1"/>
      <c r="K58" s="1"/>
      <c r="L58" s="1"/>
      <c r="M58" s="1"/>
      <c r="N58" s="1"/>
      <c r="O58" s="1"/>
      <c r="P58" s="1"/>
      <c r="Q58" s="1"/>
      <c r="R58" s="1"/>
      <c r="S58" s="1"/>
    </row>
    <row r="59" spans="1:19" ht="16.5" customHeight="1">
      <c r="A59" s="1"/>
      <c r="B59" s="1"/>
      <c r="C59" s="1"/>
      <c r="D59" s="23"/>
      <c r="E59" s="1"/>
      <c r="F59" s="23"/>
      <c r="G59" s="1"/>
      <c r="H59" s="23"/>
      <c r="I59" s="1"/>
      <c r="J59" s="1"/>
      <c r="K59" s="1"/>
      <c r="L59" s="1"/>
      <c r="M59" s="1"/>
      <c r="N59" s="1"/>
      <c r="O59" s="1"/>
      <c r="P59" s="1"/>
      <c r="Q59" s="1"/>
      <c r="R59" s="1"/>
      <c r="S59" s="1"/>
    </row>
    <row r="60" spans="1:19" ht="16.5" customHeight="1">
      <c r="A60" s="1"/>
      <c r="B60" s="1"/>
      <c r="C60" s="1"/>
      <c r="D60" s="23"/>
      <c r="E60" s="1"/>
      <c r="F60" s="23"/>
      <c r="G60" s="1"/>
      <c r="H60" s="23"/>
      <c r="I60" s="1"/>
      <c r="J60" s="1"/>
      <c r="K60" s="1"/>
      <c r="L60" s="1"/>
      <c r="M60" s="1"/>
      <c r="N60" s="1"/>
      <c r="O60" s="1"/>
      <c r="P60" s="1"/>
      <c r="Q60" s="1"/>
      <c r="R60" s="1"/>
      <c r="S60" s="1"/>
    </row>
    <row r="61" spans="1:19" ht="16.5" customHeight="1">
      <c r="A61" s="1"/>
      <c r="B61" s="1"/>
      <c r="C61" s="1"/>
      <c r="D61" s="23"/>
      <c r="E61" s="1"/>
      <c r="F61" s="23"/>
      <c r="G61" s="1"/>
      <c r="H61" s="23"/>
      <c r="I61" s="1"/>
      <c r="J61" s="1"/>
      <c r="K61" s="1"/>
      <c r="L61" s="1"/>
      <c r="M61" s="1"/>
      <c r="N61" s="1"/>
      <c r="O61" s="1"/>
      <c r="P61" s="1"/>
      <c r="Q61" s="1"/>
      <c r="R61" s="1"/>
      <c r="S61" s="1"/>
    </row>
    <row r="62" spans="1:19" ht="16.5" customHeight="1">
      <c r="A62" s="1"/>
      <c r="B62" s="1"/>
      <c r="C62" s="1"/>
      <c r="D62" s="23"/>
      <c r="E62" s="1"/>
      <c r="F62" s="23"/>
      <c r="G62" s="1"/>
      <c r="H62" s="23"/>
      <c r="I62" s="1"/>
      <c r="J62" s="1"/>
      <c r="K62" s="1"/>
      <c r="L62" s="1"/>
      <c r="M62" s="1"/>
      <c r="N62" s="1"/>
      <c r="O62" s="1"/>
      <c r="P62" s="1"/>
      <c r="Q62" s="1"/>
      <c r="R62" s="1"/>
      <c r="S62" s="1"/>
    </row>
    <row r="63" spans="1:19" ht="16.5" customHeight="1">
      <c r="A63" s="1"/>
      <c r="B63" s="1"/>
      <c r="C63" s="1"/>
      <c r="D63" s="23"/>
      <c r="E63" s="1"/>
      <c r="F63" s="23"/>
      <c r="G63" s="1"/>
      <c r="H63" s="23"/>
      <c r="I63" s="1"/>
      <c r="J63" s="1"/>
      <c r="K63" s="1"/>
      <c r="L63" s="1"/>
      <c r="M63" s="1"/>
      <c r="N63" s="1"/>
      <c r="O63" s="1"/>
      <c r="P63" s="1"/>
      <c r="Q63" s="1"/>
      <c r="R63" s="1"/>
      <c r="S63" s="1"/>
    </row>
    <row r="64" spans="1:19" ht="16.5" customHeight="1">
      <c r="A64" s="1"/>
      <c r="B64" s="1"/>
      <c r="C64" s="1"/>
      <c r="D64" s="23"/>
      <c r="E64" s="1"/>
      <c r="F64" s="23"/>
      <c r="G64" s="1"/>
      <c r="H64" s="23"/>
      <c r="I64" s="1"/>
      <c r="J64" s="1"/>
      <c r="K64" s="1"/>
      <c r="L64" s="1"/>
      <c r="M64" s="1"/>
      <c r="N64" s="1"/>
      <c r="O64" s="1"/>
      <c r="P64" s="1"/>
      <c r="Q64" s="1"/>
      <c r="R64" s="1"/>
      <c r="S64" s="1"/>
    </row>
    <row r="65" spans="1:19" ht="16.5" customHeight="1">
      <c r="A65" s="1"/>
      <c r="B65" s="1"/>
      <c r="C65" s="1"/>
      <c r="D65" s="23"/>
      <c r="E65" s="1"/>
      <c r="F65" s="23"/>
      <c r="G65" s="1"/>
      <c r="H65" s="23"/>
      <c r="I65" s="1"/>
      <c r="J65" s="1"/>
      <c r="K65" s="1"/>
      <c r="L65" s="1"/>
      <c r="M65" s="1"/>
      <c r="N65" s="1"/>
      <c r="O65" s="1"/>
      <c r="P65" s="1"/>
      <c r="Q65" s="1"/>
      <c r="R65" s="1"/>
      <c r="S65" s="1"/>
    </row>
    <row r="66" spans="1:19" ht="16.5" customHeight="1">
      <c r="A66" s="1"/>
      <c r="B66" s="1"/>
      <c r="C66" s="1"/>
      <c r="D66" s="23"/>
      <c r="E66" s="1"/>
      <c r="F66" s="23"/>
      <c r="G66" s="1"/>
      <c r="H66" s="23"/>
      <c r="I66" s="1"/>
      <c r="J66" s="1"/>
      <c r="K66" s="1"/>
      <c r="L66" s="1"/>
      <c r="M66" s="1"/>
      <c r="N66" s="1"/>
      <c r="O66" s="1"/>
      <c r="P66" s="1"/>
      <c r="Q66" s="1"/>
      <c r="R66" s="1"/>
      <c r="S66" s="1"/>
    </row>
    <row r="67" spans="1:19" ht="16.5" customHeight="1">
      <c r="A67" s="1"/>
      <c r="B67" s="1"/>
      <c r="C67" s="1"/>
      <c r="D67" s="23"/>
      <c r="E67" s="1"/>
      <c r="F67" s="23"/>
      <c r="G67" s="1"/>
      <c r="H67" s="23"/>
      <c r="I67" s="1"/>
      <c r="J67" s="1"/>
      <c r="K67" s="1"/>
      <c r="L67" s="1"/>
      <c r="M67" s="1"/>
      <c r="N67" s="1"/>
      <c r="O67" s="1"/>
      <c r="P67" s="1"/>
      <c r="Q67" s="1"/>
      <c r="R67" s="1"/>
      <c r="S67" s="1"/>
    </row>
    <row r="68" spans="1:19" ht="16.5" customHeight="1">
      <c r="A68" s="1"/>
      <c r="B68" s="1"/>
      <c r="C68" s="1"/>
      <c r="D68" s="23"/>
      <c r="E68" s="1"/>
      <c r="F68" s="23"/>
      <c r="G68" s="1"/>
      <c r="H68" s="23"/>
      <c r="I68" s="1"/>
      <c r="J68" s="1"/>
      <c r="K68" s="1"/>
      <c r="L68" s="1"/>
      <c r="M68" s="1"/>
      <c r="N68" s="1"/>
      <c r="O68" s="1"/>
      <c r="P68" s="1"/>
      <c r="Q68" s="1"/>
      <c r="R68" s="1"/>
      <c r="S68" s="1"/>
    </row>
    <row r="69" spans="1:19" ht="16.5" customHeight="1">
      <c r="A69" s="1"/>
      <c r="B69" s="1"/>
      <c r="C69" s="1"/>
      <c r="D69" s="23"/>
      <c r="E69" s="1"/>
      <c r="F69" s="23"/>
      <c r="G69" s="1"/>
      <c r="H69" s="23"/>
      <c r="I69" s="1"/>
      <c r="J69" s="1"/>
      <c r="K69" s="1"/>
      <c r="L69" s="1"/>
      <c r="M69" s="1"/>
      <c r="N69" s="1"/>
      <c r="O69" s="1"/>
      <c r="P69" s="1"/>
      <c r="Q69" s="1"/>
      <c r="R69" s="1"/>
      <c r="S69" s="1"/>
    </row>
    <row r="70" spans="1:19" ht="16.5" customHeight="1">
      <c r="A70" s="1"/>
      <c r="B70" s="1"/>
      <c r="C70" s="1"/>
      <c r="D70" s="23"/>
      <c r="E70" s="1"/>
      <c r="F70" s="23"/>
      <c r="G70" s="1"/>
      <c r="H70" s="23"/>
      <c r="I70" s="1"/>
      <c r="J70" s="1"/>
      <c r="K70" s="1"/>
      <c r="L70" s="1"/>
      <c r="M70" s="1"/>
      <c r="N70" s="1"/>
      <c r="O70" s="1"/>
      <c r="P70" s="1"/>
      <c r="Q70" s="1"/>
      <c r="R70" s="1"/>
      <c r="S70" s="1"/>
    </row>
  </sheetData>
  <sheetProtection/>
  <mergeCells count="4">
    <mergeCell ref="G5:H5"/>
    <mergeCell ref="C6:D6"/>
    <mergeCell ref="E6:F6"/>
    <mergeCell ref="G6:H6"/>
  </mergeCells>
  <printOptions/>
  <pageMargins left="0.013888888888888888" right="0.013888888888888888" top="0.4166666666666667" bottom="0.1388888888888889" header="0.5" footer="0.5"/>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S70"/>
  <sheetViews>
    <sheetView zoomScalePageLayoutView="0" workbookViewId="0" topLeftCell="A1">
      <selection activeCell="B4" sqref="B4"/>
    </sheetView>
  </sheetViews>
  <sheetFormatPr defaultColWidth="9.00390625" defaultRowHeight="16.5"/>
  <cols>
    <col min="1" max="1" width="24.625" style="0" customWidth="1"/>
    <col min="2" max="2" width="30.625" style="0" customWidth="1"/>
    <col min="3" max="3" width="12.625" style="0" customWidth="1"/>
    <col min="4" max="4" width="7.625" style="29" customWidth="1"/>
    <col min="5" max="5" width="12.625" style="44" customWidth="1"/>
    <col min="6" max="6" width="7.625" style="29" customWidth="1"/>
    <col min="7" max="7" width="12.625" style="0" customWidth="1"/>
    <col min="8" max="8" width="8.625" style="29" customWidth="1"/>
    <col min="9" max="9" width="2.625" style="0" customWidth="1"/>
    <col min="10" max="19" width="12.625" style="0" customWidth="1"/>
  </cols>
  <sheetData>
    <row r="1" spans="1:19" ht="60" customHeight="1">
      <c r="A1" s="1"/>
      <c r="B1" s="1"/>
      <c r="C1" s="1"/>
      <c r="D1" s="23"/>
      <c r="E1" s="31"/>
      <c r="F1" s="23"/>
      <c r="G1" s="1"/>
      <c r="H1" s="23"/>
      <c r="I1" s="1"/>
      <c r="J1" s="1"/>
      <c r="K1" s="1"/>
      <c r="L1" s="1"/>
      <c r="M1" s="1"/>
      <c r="N1" s="1"/>
      <c r="O1" s="1"/>
      <c r="P1" s="1"/>
      <c r="Q1" s="1"/>
      <c r="R1" s="1"/>
      <c r="S1" s="1"/>
    </row>
    <row r="2" spans="1:19" ht="27.75" customHeight="1">
      <c r="A2" s="1"/>
      <c r="B2" s="1"/>
      <c r="C2" s="1"/>
      <c r="D2" s="23"/>
      <c r="E2" s="31"/>
      <c r="F2" s="23"/>
      <c r="G2" s="1"/>
      <c r="H2" s="23"/>
      <c r="I2" s="1"/>
      <c r="J2" s="1"/>
      <c r="K2" s="1"/>
      <c r="L2" s="1"/>
      <c r="M2" s="1"/>
      <c r="N2" s="1"/>
      <c r="O2" s="1"/>
      <c r="P2" s="1"/>
      <c r="Q2" s="1"/>
      <c r="R2" s="1"/>
      <c r="S2" s="1"/>
    </row>
    <row r="3" spans="1:19" ht="25.5" customHeight="1">
      <c r="A3" s="1"/>
      <c r="B3" s="2" t="s">
        <v>262</v>
      </c>
      <c r="C3" s="1"/>
      <c r="D3" s="23"/>
      <c r="E3" s="31"/>
      <c r="F3" s="23"/>
      <c r="G3" s="1"/>
      <c r="H3" s="23"/>
      <c r="I3" s="1"/>
      <c r="J3" s="1"/>
      <c r="K3" s="1"/>
      <c r="L3" s="1"/>
      <c r="M3" s="1"/>
      <c r="N3" s="1"/>
      <c r="O3" s="1"/>
      <c r="P3" s="1"/>
      <c r="Q3" s="1"/>
      <c r="R3" s="1"/>
      <c r="S3" s="1"/>
    </row>
    <row r="4" spans="1:19" ht="15.75" customHeight="1">
      <c r="A4" s="1"/>
      <c r="B4" s="3" t="s">
        <v>109</v>
      </c>
      <c r="C4" s="1"/>
      <c r="D4" s="23"/>
      <c r="E4" s="31"/>
      <c r="F4" s="23"/>
      <c r="G4" s="1"/>
      <c r="H4" s="23"/>
      <c r="I4" s="1"/>
      <c r="J4" s="1"/>
      <c r="K4" s="1"/>
      <c r="L4" s="1"/>
      <c r="M4" s="1"/>
      <c r="N4" s="1"/>
      <c r="O4" s="1"/>
      <c r="P4" s="1"/>
      <c r="Q4" s="1"/>
      <c r="R4" s="1"/>
      <c r="S4" s="1"/>
    </row>
    <row r="5" spans="1:19" ht="18" customHeight="1">
      <c r="A5" s="1"/>
      <c r="B5" s="1"/>
      <c r="C5" s="1"/>
      <c r="D5" s="23"/>
      <c r="E5" s="31"/>
      <c r="F5" s="23"/>
      <c r="G5" s="65" t="s">
        <v>2</v>
      </c>
      <c r="H5" s="65"/>
      <c r="I5" s="1"/>
      <c r="J5" s="1"/>
      <c r="K5" s="1"/>
      <c r="L5" s="1"/>
      <c r="M5" s="1"/>
      <c r="N5" s="1"/>
      <c r="O5" s="1"/>
      <c r="P5" s="1"/>
      <c r="Q5" s="1"/>
      <c r="R5" s="1"/>
      <c r="S5" s="1"/>
    </row>
    <row r="6" spans="1:19" ht="18" customHeight="1">
      <c r="A6" s="1"/>
      <c r="B6" s="4"/>
      <c r="C6" s="64" t="s">
        <v>67</v>
      </c>
      <c r="D6" s="64"/>
      <c r="E6" s="64" t="s">
        <v>68</v>
      </c>
      <c r="F6" s="64"/>
      <c r="G6" s="64" t="s">
        <v>5</v>
      </c>
      <c r="H6" s="64"/>
      <c r="I6" s="1"/>
      <c r="J6" s="1"/>
      <c r="K6" s="1"/>
      <c r="L6" s="1"/>
      <c r="M6" s="1"/>
      <c r="N6" s="1"/>
      <c r="O6" s="1"/>
      <c r="P6" s="1"/>
      <c r="Q6" s="1"/>
      <c r="R6" s="1"/>
      <c r="S6" s="1"/>
    </row>
    <row r="7" spans="1:19" ht="18" customHeight="1">
      <c r="A7" s="1"/>
      <c r="B7" s="12" t="s">
        <v>6</v>
      </c>
      <c r="C7" s="10" t="s">
        <v>7</v>
      </c>
      <c r="D7" s="24" t="s">
        <v>8</v>
      </c>
      <c r="E7" s="38" t="s">
        <v>7</v>
      </c>
      <c r="F7" s="24" t="s">
        <v>8</v>
      </c>
      <c r="G7" s="10" t="s">
        <v>7</v>
      </c>
      <c r="H7" s="24" t="s">
        <v>8</v>
      </c>
      <c r="I7" s="1"/>
      <c r="J7" s="1"/>
      <c r="K7" s="1"/>
      <c r="L7" s="1"/>
      <c r="M7" s="1"/>
      <c r="N7" s="1"/>
      <c r="O7" s="1"/>
      <c r="P7" s="1"/>
      <c r="Q7" s="1"/>
      <c r="R7" s="1"/>
      <c r="S7" s="1"/>
    </row>
    <row r="8" spans="1:19" ht="16.5" customHeight="1">
      <c r="A8" s="1"/>
      <c r="B8" s="4" t="s">
        <v>69</v>
      </c>
      <c r="C8" s="21">
        <v>113631</v>
      </c>
      <c r="D8" s="34">
        <v>100</v>
      </c>
      <c r="E8" s="39">
        <v>96219</v>
      </c>
      <c r="F8" s="34">
        <f>E8/$E$8*100</f>
        <v>100</v>
      </c>
      <c r="G8" s="21">
        <f>C8-E8</f>
        <v>17412</v>
      </c>
      <c r="H8" s="34">
        <f>G8/E8*100</f>
        <v>18.096218002681383</v>
      </c>
      <c r="I8" s="1"/>
      <c r="J8" s="31"/>
      <c r="K8" s="23"/>
      <c r="L8" s="31"/>
      <c r="M8" s="23"/>
      <c r="N8" s="31"/>
      <c r="O8" s="23"/>
      <c r="P8" s="1"/>
      <c r="Q8" s="1"/>
      <c r="R8" s="1"/>
      <c r="S8" s="1"/>
    </row>
    <row r="9" spans="1:19" ht="16.5" customHeight="1">
      <c r="A9" s="1"/>
      <c r="B9" s="5" t="s">
        <v>70</v>
      </c>
      <c r="C9" s="16">
        <v>70255</v>
      </c>
      <c r="D9" s="22">
        <v>61.8</v>
      </c>
      <c r="E9" s="40">
        <v>60245</v>
      </c>
      <c r="F9" s="22">
        <f aca="true" t="shared" si="0" ref="F9:F47">E9/$E$8*100</f>
        <v>62.61237385547553</v>
      </c>
      <c r="G9" s="16">
        <f aca="true" t="shared" si="1" ref="G9:G47">C9-E9</f>
        <v>10010</v>
      </c>
      <c r="H9" s="22">
        <f aca="true" t="shared" si="2" ref="H9:H47">G9/E9*100</f>
        <v>16.61548676238692</v>
      </c>
      <c r="I9" s="1"/>
      <c r="J9" s="31"/>
      <c r="K9" s="23"/>
      <c r="L9" s="31"/>
      <c r="M9" s="23"/>
      <c r="N9" s="31"/>
      <c r="O9" s="23"/>
      <c r="P9" s="1"/>
      <c r="Q9" s="1"/>
      <c r="R9" s="1"/>
      <c r="S9" s="1"/>
    </row>
    <row r="10" spans="1:19" ht="16.5" customHeight="1">
      <c r="A10" s="1"/>
      <c r="B10" s="5" t="s">
        <v>71</v>
      </c>
      <c r="C10" s="16">
        <v>16121</v>
      </c>
      <c r="D10" s="22">
        <v>14.2</v>
      </c>
      <c r="E10" s="40">
        <v>14157</v>
      </c>
      <c r="F10" s="22">
        <f t="shared" si="0"/>
        <v>14.71331026096717</v>
      </c>
      <c r="G10" s="16">
        <f t="shared" si="1"/>
        <v>1964</v>
      </c>
      <c r="H10" s="22">
        <f t="shared" si="2"/>
        <v>13.87299569117751</v>
      </c>
      <c r="I10" s="1"/>
      <c r="J10" s="1"/>
      <c r="K10" s="23"/>
      <c r="L10" s="1"/>
      <c r="M10" s="23"/>
      <c r="N10" s="1"/>
      <c r="O10" s="23"/>
      <c r="P10" s="1"/>
      <c r="Q10" s="1"/>
      <c r="R10" s="1"/>
      <c r="S10" s="1"/>
    </row>
    <row r="11" spans="1:19" ht="16.5" customHeight="1">
      <c r="A11" s="1"/>
      <c r="B11" s="5" t="s">
        <v>72</v>
      </c>
      <c r="C11" s="15">
        <v>5</v>
      </c>
      <c r="D11" s="22" t="s">
        <v>16</v>
      </c>
      <c r="E11" s="40">
        <v>10</v>
      </c>
      <c r="F11" s="22" t="s">
        <v>16</v>
      </c>
      <c r="G11" s="16">
        <f t="shared" si="1"/>
        <v>-5</v>
      </c>
      <c r="H11" s="22">
        <f t="shared" si="2"/>
        <v>-50</v>
      </c>
      <c r="I11" s="1"/>
      <c r="J11" s="1"/>
      <c r="K11" s="23"/>
      <c r="L11" s="1"/>
      <c r="M11" s="23"/>
      <c r="N11" s="1"/>
      <c r="O11" s="23"/>
      <c r="P11" s="1"/>
      <c r="Q11" s="1"/>
      <c r="R11" s="1"/>
      <c r="S11" s="1"/>
    </row>
    <row r="12" spans="1:19" ht="16.5" customHeight="1">
      <c r="A12" s="1"/>
      <c r="B12" s="5" t="s">
        <v>73</v>
      </c>
      <c r="C12" s="16">
        <v>18447</v>
      </c>
      <c r="D12" s="22">
        <v>16.2</v>
      </c>
      <c r="E12" s="40">
        <v>16390</v>
      </c>
      <c r="F12" s="22">
        <f t="shared" si="0"/>
        <v>17.03405772248724</v>
      </c>
      <c r="G12" s="16">
        <f t="shared" si="1"/>
        <v>2057</v>
      </c>
      <c r="H12" s="22">
        <f t="shared" si="2"/>
        <v>12.550335570469798</v>
      </c>
      <c r="I12" s="1"/>
      <c r="J12" s="1"/>
      <c r="K12" s="23"/>
      <c r="L12" s="1"/>
      <c r="M12" s="23"/>
      <c r="N12" s="1"/>
      <c r="O12" s="23"/>
      <c r="P12" s="1"/>
      <c r="Q12" s="1"/>
      <c r="R12" s="1"/>
      <c r="S12" s="1"/>
    </row>
    <row r="13" spans="1:19" ht="16.5" customHeight="1">
      <c r="A13" s="1"/>
      <c r="B13" s="5" t="s">
        <v>74</v>
      </c>
      <c r="C13" s="16">
        <v>8803</v>
      </c>
      <c r="D13" s="22">
        <v>7.8</v>
      </c>
      <c r="E13" s="40">
        <v>5417</v>
      </c>
      <c r="F13" s="22">
        <f t="shared" si="0"/>
        <v>5.629865203338218</v>
      </c>
      <c r="G13" s="16">
        <f t="shared" si="1"/>
        <v>3386</v>
      </c>
      <c r="H13" s="22">
        <f t="shared" si="2"/>
        <v>62.506922650913786</v>
      </c>
      <c r="I13" s="1"/>
      <c r="J13" s="1"/>
      <c r="K13" s="23"/>
      <c r="L13" s="1"/>
      <c r="M13" s="23"/>
      <c r="N13" s="1"/>
      <c r="O13" s="23"/>
      <c r="P13" s="1"/>
      <c r="Q13" s="1"/>
      <c r="R13" s="1"/>
      <c r="S13" s="1"/>
    </row>
    <row r="14" spans="1:19" ht="16.5" customHeight="1">
      <c r="A14" s="1"/>
      <c r="B14" s="5" t="s">
        <v>75</v>
      </c>
      <c r="C14" s="16">
        <v>32986</v>
      </c>
      <c r="D14" s="22">
        <v>29</v>
      </c>
      <c r="E14" s="40">
        <v>28375</v>
      </c>
      <c r="F14" s="22">
        <f t="shared" si="0"/>
        <v>29.49001756409857</v>
      </c>
      <c r="G14" s="16">
        <f t="shared" si="1"/>
        <v>4611</v>
      </c>
      <c r="H14" s="22">
        <f t="shared" si="2"/>
        <v>16.250220264317182</v>
      </c>
      <c r="I14" s="1"/>
      <c r="J14" s="31"/>
      <c r="K14" s="23"/>
      <c r="L14" s="31"/>
      <c r="M14" s="23"/>
      <c r="N14" s="31"/>
      <c r="O14" s="23"/>
      <c r="P14" s="1"/>
      <c r="Q14" s="1"/>
      <c r="R14" s="1"/>
      <c r="S14" s="1"/>
    </row>
    <row r="15" spans="1:19" ht="16.5" customHeight="1">
      <c r="A15" s="1"/>
      <c r="B15" s="5" t="s">
        <v>76</v>
      </c>
      <c r="C15" s="16">
        <v>15304</v>
      </c>
      <c r="D15" s="22">
        <v>13.5</v>
      </c>
      <c r="E15" s="40">
        <v>12068</v>
      </c>
      <c r="F15" s="22">
        <f t="shared" si="0"/>
        <v>12.542221390785604</v>
      </c>
      <c r="G15" s="16">
        <f t="shared" si="1"/>
        <v>3236</v>
      </c>
      <c r="H15" s="22">
        <f t="shared" si="2"/>
        <v>26.814716605899903</v>
      </c>
      <c r="I15" s="1"/>
      <c r="J15" s="31"/>
      <c r="K15" s="23"/>
      <c r="L15" s="31"/>
      <c r="M15" s="23"/>
      <c r="N15" s="31"/>
      <c r="O15" s="23"/>
      <c r="P15" s="1"/>
      <c r="Q15" s="1"/>
      <c r="R15" s="1"/>
      <c r="S15" s="1"/>
    </row>
    <row r="16" spans="1:19" ht="16.5" customHeight="1">
      <c r="A16" s="1"/>
      <c r="B16" s="5" t="s">
        <v>77</v>
      </c>
      <c r="C16" s="16">
        <v>5229</v>
      </c>
      <c r="D16" s="22">
        <v>4.6</v>
      </c>
      <c r="E16" s="40">
        <v>5372</v>
      </c>
      <c r="F16" s="22">
        <f t="shared" si="0"/>
        <v>5.583096893544933</v>
      </c>
      <c r="G16" s="16">
        <f t="shared" si="1"/>
        <v>-143</v>
      </c>
      <c r="H16" s="22">
        <f t="shared" si="2"/>
        <v>-2.661950856291884</v>
      </c>
      <c r="I16" s="1"/>
      <c r="J16" s="1"/>
      <c r="K16" s="23"/>
      <c r="L16" s="1"/>
      <c r="M16" s="23"/>
      <c r="N16" s="1"/>
      <c r="O16" s="23"/>
      <c r="P16" s="1"/>
      <c r="Q16" s="1"/>
      <c r="R16" s="1"/>
      <c r="S16" s="1"/>
    </row>
    <row r="17" spans="1:19" ht="16.5" customHeight="1">
      <c r="A17" s="1"/>
      <c r="B17" s="5" t="s">
        <v>78</v>
      </c>
      <c r="C17" s="16">
        <v>1221</v>
      </c>
      <c r="D17" s="22">
        <v>1.1</v>
      </c>
      <c r="E17" s="40">
        <v>787</v>
      </c>
      <c r="F17" s="22">
        <f t="shared" si="0"/>
        <v>0.8179257734958792</v>
      </c>
      <c r="G17" s="16">
        <f t="shared" si="1"/>
        <v>434</v>
      </c>
      <c r="H17" s="22">
        <f t="shared" si="2"/>
        <v>55.14612452350699</v>
      </c>
      <c r="I17" s="1"/>
      <c r="J17" s="1"/>
      <c r="K17" s="23"/>
      <c r="L17" s="1"/>
      <c r="M17" s="23"/>
      <c r="N17" s="1"/>
      <c r="O17" s="23"/>
      <c r="P17" s="1"/>
      <c r="Q17" s="1"/>
      <c r="R17" s="1"/>
      <c r="S17" s="1"/>
    </row>
    <row r="18" spans="1:19" ht="16.5" customHeight="1">
      <c r="A18" s="1"/>
      <c r="B18" s="5" t="s">
        <v>79</v>
      </c>
      <c r="C18" s="15">
        <v>645</v>
      </c>
      <c r="D18" s="22">
        <v>0.5</v>
      </c>
      <c r="E18" s="40">
        <v>640</v>
      </c>
      <c r="F18" s="22">
        <f t="shared" si="0"/>
        <v>0.6651492948378179</v>
      </c>
      <c r="G18" s="16">
        <f t="shared" si="1"/>
        <v>5</v>
      </c>
      <c r="H18" s="22">
        <f t="shared" si="2"/>
        <v>0.78125</v>
      </c>
      <c r="I18" s="1"/>
      <c r="J18" s="1"/>
      <c r="K18" s="23"/>
      <c r="L18" s="1"/>
      <c r="M18" s="23"/>
      <c r="N18" s="1"/>
      <c r="O18" s="23"/>
      <c r="P18" s="1"/>
      <c r="Q18" s="1"/>
      <c r="R18" s="1"/>
      <c r="S18" s="1"/>
    </row>
    <row r="19" spans="1:19" ht="16.5" customHeight="1">
      <c r="A19" s="1"/>
      <c r="B19" s="7" t="s">
        <v>80</v>
      </c>
      <c r="C19" s="18">
        <v>10587</v>
      </c>
      <c r="D19" s="27">
        <v>9.3</v>
      </c>
      <c r="E19" s="41">
        <v>9508</v>
      </c>
      <c r="F19" s="27">
        <f t="shared" si="0"/>
        <v>9.881624211434332</v>
      </c>
      <c r="G19" s="18">
        <f t="shared" si="1"/>
        <v>1079</v>
      </c>
      <c r="H19" s="27">
        <f t="shared" si="2"/>
        <v>11.348338241480858</v>
      </c>
      <c r="I19" s="1"/>
      <c r="J19" s="1"/>
      <c r="K19" s="23"/>
      <c r="L19" s="1"/>
      <c r="M19" s="23"/>
      <c r="N19" s="1"/>
      <c r="O19" s="23"/>
      <c r="P19" s="1"/>
      <c r="Q19" s="1"/>
      <c r="R19" s="1"/>
      <c r="S19" s="1"/>
    </row>
    <row r="20" spans="1:19" ht="16.5" customHeight="1">
      <c r="A20" s="1"/>
      <c r="B20" s="9" t="s">
        <v>81</v>
      </c>
      <c r="C20" s="20">
        <v>80645</v>
      </c>
      <c r="D20" s="28">
        <v>71</v>
      </c>
      <c r="E20" s="42">
        <v>67844</v>
      </c>
      <c r="F20" s="34">
        <f t="shared" si="0"/>
        <v>70.50998243590143</v>
      </c>
      <c r="G20" s="21">
        <f t="shared" si="1"/>
        <v>12801</v>
      </c>
      <c r="H20" s="34">
        <f t="shared" si="2"/>
        <v>18.868286068038444</v>
      </c>
      <c r="I20" s="1"/>
      <c r="J20" s="31"/>
      <c r="K20" s="23"/>
      <c r="L20" s="31"/>
      <c r="M20" s="23"/>
      <c r="N20" s="31"/>
      <c r="O20" s="23"/>
      <c r="P20" s="1"/>
      <c r="Q20" s="1"/>
      <c r="R20" s="1"/>
      <c r="S20" s="1"/>
    </row>
    <row r="21" spans="1:19" ht="16.5" customHeight="1">
      <c r="A21" s="1"/>
      <c r="B21" s="4" t="s">
        <v>82</v>
      </c>
      <c r="C21" s="21">
        <v>33128</v>
      </c>
      <c r="D21" s="34">
        <v>29.1</v>
      </c>
      <c r="E21" s="39">
        <v>26279</v>
      </c>
      <c r="F21" s="34">
        <f t="shared" si="0"/>
        <v>27.31165362350471</v>
      </c>
      <c r="G21" s="21">
        <f t="shared" si="1"/>
        <v>6849</v>
      </c>
      <c r="H21" s="34">
        <f t="shared" si="2"/>
        <v>26.062635564519198</v>
      </c>
      <c r="I21" s="1"/>
      <c r="J21" s="31"/>
      <c r="K21" s="23"/>
      <c r="L21" s="31"/>
      <c r="M21" s="23"/>
      <c r="N21" s="31"/>
      <c r="O21" s="23"/>
      <c r="P21" s="1"/>
      <c r="Q21" s="1"/>
      <c r="R21" s="1"/>
      <c r="S21" s="1"/>
    </row>
    <row r="22" spans="1:19" ht="16.5" customHeight="1">
      <c r="A22" s="1"/>
      <c r="B22" s="5" t="s">
        <v>83</v>
      </c>
      <c r="C22" s="16">
        <v>14015</v>
      </c>
      <c r="D22" s="22">
        <v>12.3</v>
      </c>
      <c r="E22" s="40">
        <v>10667</v>
      </c>
      <c r="F22" s="22">
        <f t="shared" si="0"/>
        <v>11.086168012554692</v>
      </c>
      <c r="G22" s="16">
        <f t="shared" si="1"/>
        <v>3348</v>
      </c>
      <c r="H22" s="22">
        <f t="shared" si="2"/>
        <v>31.386519171275896</v>
      </c>
      <c r="I22" s="1"/>
      <c r="J22" s="31"/>
      <c r="K22" s="23"/>
      <c r="L22" s="31"/>
      <c r="M22" s="23"/>
      <c r="N22" s="31"/>
      <c r="O22" s="23"/>
      <c r="P22" s="1"/>
      <c r="Q22" s="1"/>
      <c r="R22" s="1"/>
      <c r="S22" s="1"/>
    </row>
    <row r="23" spans="1:19" ht="16.5" customHeight="1">
      <c r="A23" s="1"/>
      <c r="B23" s="5" t="s">
        <v>84</v>
      </c>
      <c r="C23" s="16">
        <v>14810</v>
      </c>
      <c r="D23" s="22">
        <v>13</v>
      </c>
      <c r="E23" s="40">
        <v>11353</v>
      </c>
      <c r="F23" s="22">
        <f t="shared" si="0"/>
        <v>11.799124912958979</v>
      </c>
      <c r="G23" s="16">
        <f t="shared" si="1"/>
        <v>3457</v>
      </c>
      <c r="H23" s="22">
        <f t="shared" si="2"/>
        <v>30.450101294811944</v>
      </c>
      <c r="I23" s="1"/>
      <c r="J23" s="1"/>
      <c r="K23" s="23"/>
      <c r="L23" s="1"/>
      <c r="M23" s="23"/>
      <c r="N23" s="1"/>
      <c r="O23" s="23"/>
      <c r="P23" s="1"/>
      <c r="Q23" s="1"/>
      <c r="R23" s="1"/>
      <c r="S23" s="1"/>
    </row>
    <row r="24" spans="1:19" ht="16.5" customHeight="1">
      <c r="A24" s="1"/>
      <c r="B24" s="5" t="s">
        <v>123</v>
      </c>
      <c r="C24" s="15">
        <v>795</v>
      </c>
      <c r="D24" s="22">
        <v>0.7</v>
      </c>
      <c r="E24" s="40">
        <v>686</v>
      </c>
      <c r="F24" s="22">
        <f t="shared" si="0"/>
        <v>0.712956900404286</v>
      </c>
      <c r="G24" s="16">
        <f t="shared" si="1"/>
        <v>109</v>
      </c>
      <c r="H24" s="22">
        <f t="shared" si="2"/>
        <v>15.889212827988338</v>
      </c>
      <c r="I24" s="1"/>
      <c r="J24" s="1"/>
      <c r="K24" s="23"/>
      <c r="L24" s="1"/>
      <c r="M24" s="23"/>
      <c r="N24" s="1"/>
      <c r="O24" s="23"/>
      <c r="P24" s="1"/>
      <c r="Q24" s="1"/>
      <c r="R24" s="1"/>
      <c r="S24" s="1"/>
    </row>
    <row r="25" spans="1:19" ht="16.5" customHeight="1">
      <c r="A25" s="1"/>
      <c r="B25" s="5" t="s">
        <v>86</v>
      </c>
      <c r="C25" s="5" t="s">
        <v>10</v>
      </c>
      <c r="D25" s="26" t="s">
        <v>11</v>
      </c>
      <c r="E25" s="43"/>
      <c r="F25" s="22"/>
      <c r="G25" s="16"/>
      <c r="H25" s="22"/>
      <c r="I25" s="1"/>
      <c r="J25" s="1"/>
      <c r="K25" s="23"/>
      <c r="L25" s="1"/>
      <c r="M25" s="23"/>
      <c r="N25" s="1"/>
      <c r="O25" s="23"/>
      <c r="P25" s="1"/>
      <c r="Q25" s="1"/>
      <c r="R25" s="1"/>
      <c r="S25" s="1"/>
    </row>
    <row r="26" spans="1:19" ht="16.5" customHeight="1">
      <c r="A26" s="1"/>
      <c r="B26" s="5" t="s">
        <v>88</v>
      </c>
      <c r="C26" s="16">
        <v>21003</v>
      </c>
      <c r="D26" s="22">
        <v>18.5</v>
      </c>
      <c r="E26" s="40">
        <v>13279</v>
      </c>
      <c r="F26" s="22">
        <f t="shared" si="0"/>
        <v>13.800808572111537</v>
      </c>
      <c r="G26" s="16">
        <f t="shared" si="1"/>
        <v>7724</v>
      </c>
      <c r="H26" s="22">
        <f t="shared" si="2"/>
        <v>58.16703064989833</v>
      </c>
      <c r="I26" s="1"/>
      <c r="J26" s="1"/>
      <c r="K26" s="23"/>
      <c r="L26" s="1"/>
      <c r="M26" s="23"/>
      <c r="N26" s="1"/>
      <c r="O26" s="23"/>
      <c r="P26" s="1"/>
      <c r="Q26" s="1"/>
      <c r="R26" s="1"/>
      <c r="S26" s="1"/>
    </row>
    <row r="27" spans="1:19" ht="16.5" customHeight="1">
      <c r="A27" s="1"/>
      <c r="B27" s="5" t="s">
        <v>89</v>
      </c>
      <c r="C27" s="15">
        <v>388</v>
      </c>
      <c r="D27" s="22">
        <v>0.3</v>
      </c>
      <c r="E27" s="40">
        <v>1463</v>
      </c>
      <c r="F27" s="22">
        <f t="shared" si="0"/>
        <v>1.5204897161683244</v>
      </c>
      <c r="G27" s="16">
        <f t="shared" si="1"/>
        <v>-1075</v>
      </c>
      <c r="H27" s="22">
        <f t="shared" si="2"/>
        <v>-73.47915242652084</v>
      </c>
      <c r="I27" s="1"/>
      <c r="J27" s="1"/>
      <c r="K27" s="23"/>
      <c r="L27" s="1"/>
      <c r="M27" s="23"/>
      <c r="N27" s="1"/>
      <c r="O27" s="23"/>
      <c r="P27" s="1"/>
      <c r="Q27" s="1"/>
      <c r="R27" s="1"/>
      <c r="S27" s="1"/>
    </row>
    <row r="28" spans="1:19" ht="16.5" customHeight="1">
      <c r="A28" s="1"/>
      <c r="B28" s="5" t="s">
        <v>90</v>
      </c>
      <c r="C28" s="5" t="s">
        <v>10</v>
      </c>
      <c r="D28" s="26" t="s">
        <v>11</v>
      </c>
      <c r="E28" s="43"/>
      <c r="F28" s="22"/>
      <c r="G28" s="16"/>
      <c r="H28" s="22"/>
      <c r="I28" s="1"/>
      <c r="J28" s="1"/>
      <c r="K28" s="23"/>
      <c r="L28" s="1"/>
      <c r="M28" s="23"/>
      <c r="N28" s="1"/>
      <c r="O28" s="23"/>
      <c r="P28" s="1"/>
      <c r="Q28" s="1"/>
      <c r="R28" s="1"/>
      <c r="S28" s="1"/>
    </row>
    <row r="29" spans="1:19" ht="16.5" customHeight="1">
      <c r="A29" s="1"/>
      <c r="B29" s="5" t="s">
        <v>91</v>
      </c>
      <c r="C29" s="15">
        <v>-6</v>
      </c>
      <c r="D29" s="22" t="s">
        <v>16</v>
      </c>
      <c r="E29" s="40">
        <v>1</v>
      </c>
      <c r="F29" s="22" t="s">
        <v>16</v>
      </c>
      <c r="G29" s="16">
        <f t="shared" si="1"/>
        <v>-7</v>
      </c>
      <c r="H29" s="22" t="s">
        <v>16</v>
      </c>
      <c r="I29" s="1"/>
      <c r="J29" s="1"/>
      <c r="K29" s="23"/>
      <c r="L29" s="1"/>
      <c r="M29" s="23"/>
      <c r="N29" s="1"/>
      <c r="O29" s="23"/>
      <c r="P29" s="1"/>
      <c r="Q29" s="1"/>
      <c r="R29" s="1"/>
      <c r="S29" s="1"/>
    </row>
    <row r="30" spans="1:19" ht="16.5" customHeight="1">
      <c r="A30" s="1"/>
      <c r="B30" s="5" t="s">
        <v>92</v>
      </c>
      <c r="C30" s="16">
        <v>3816</v>
      </c>
      <c r="D30" s="22">
        <v>3.4</v>
      </c>
      <c r="E30" s="40">
        <v>4221</v>
      </c>
      <c r="F30" s="22">
        <f t="shared" si="0"/>
        <v>4.386867458610046</v>
      </c>
      <c r="G30" s="16">
        <f t="shared" si="1"/>
        <v>-405</v>
      </c>
      <c r="H30" s="22">
        <f t="shared" si="2"/>
        <v>-9.594882729211088</v>
      </c>
      <c r="I30" s="1"/>
      <c r="J30" s="1"/>
      <c r="K30" s="23"/>
      <c r="L30" s="1"/>
      <c r="M30" s="23"/>
      <c r="N30" s="1"/>
      <c r="O30" s="23"/>
      <c r="P30" s="1"/>
      <c r="Q30" s="1"/>
      <c r="R30" s="1"/>
      <c r="S30" s="1"/>
    </row>
    <row r="31" spans="1:19" ht="16.5" customHeight="1">
      <c r="A31" s="1"/>
      <c r="B31" s="5" t="s">
        <v>93</v>
      </c>
      <c r="C31" s="15">
        <v>589</v>
      </c>
      <c r="D31" s="22">
        <v>0.5</v>
      </c>
      <c r="E31" s="40">
        <v>-445</v>
      </c>
      <c r="F31" s="22">
        <f t="shared" si="0"/>
        <v>-0.4624866190669203</v>
      </c>
      <c r="G31" s="16">
        <f t="shared" si="1"/>
        <v>1034</v>
      </c>
      <c r="H31" s="22">
        <f t="shared" si="2"/>
        <v>-232.35955056179773</v>
      </c>
      <c r="I31" s="1"/>
      <c r="J31" s="1"/>
      <c r="K31" s="23"/>
      <c r="L31" s="1"/>
      <c r="M31" s="23"/>
      <c r="N31" s="1"/>
      <c r="O31" s="23"/>
      <c r="P31" s="1"/>
      <c r="Q31" s="1"/>
      <c r="R31" s="1"/>
      <c r="S31" s="1"/>
    </row>
    <row r="32" spans="1:19" ht="16.5" customHeight="1">
      <c r="A32" s="1"/>
      <c r="B32" s="5" t="s">
        <v>94</v>
      </c>
      <c r="C32" s="5" t="s">
        <v>10</v>
      </c>
      <c r="D32" s="26" t="s">
        <v>11</v>
      </c>
      <c r="E32" s="43"/>
      <c r="F32" s="22"/>
      <c r="G32" s="16"/>
      <c r="H32" s="22"/>
      <c r="I32" s="1"/>
      <c r="J32" s="1"/>
      <c r="K32" s="23"/>
      <c r="L32" s="1"/>
      <c r="M32" s="23"/>
      <c r="N32" s="1"/>
      <c r="O32" s="23"/>
      <c r="P32" s="1"/>
      <c r="Q32" s="1"/>
      <c r="R32" s="1"/>
      <c r="S32" s="1"/>
    </row>
    <row r="33" spans="1:19" ht="16.5" customHeight="1">
      <c r="A33" s="1"/>
      <c r="B33" s="5" t="s">
        <v>95</v>
      </c>
      <c r="C33" s="6" t="s">
        <v>16</v>
      </c>
      <c r="D33" s="22" t="s">
        <v>16</v>
      </c>
      <c r="E33" s="16" t="s">
        <v>16</v>
      </c>
      <c r="F33" s="22" t="s">
        <v>16</v>
      </c>
      <c r="G33" s="22" t="s">
        <v>16</v>
      </c>
      <c r="H33" s="22" t="s">
        <v>16</v>
      </c>
      <c r="I33" s="1"/>
      <c r="J33" s="1"/>
      <c r="K33" s="23"/>
      <c r="L33" s="1"/>
      <c r="M33" s="23"/>
      <c r="N33" s="1"/>
      <c r="O33" s="23"/>
      <c r="P33" s="1"/>
      <c r="Q33" s="1"/>
      <c r="R33" s="1"/>
      <c r="S33" s="1"/>
    </row>
    <row r="34" spans="1:19" ht="16.5" customHeight="1">
      <c r="A34" s="1"/>
      <c r="B34" s="7" t="s">
        <v>96</v>
      </c>
      <c r="C34" s="18">
        <v>-6677</v>
      </c>
      <c r="D34" s="27">
        <v>-5.9</v>
      </c>
      <c r="E34" s="41">
        <v>-2907</v>
      </c>
      <c r="F34" s="27">
        <f t="shared" si="0"/>
        <v>-3.0212328126461507</v>
      </c>
      <c r="G34" s="18">
        <f t="shared" si="1"/>
        <v>-3770</v>
      </c>
      <c r="H34" s="27" t="s">
        <v>16</v>
      </c>
      <c r="I34" s="1"/>
      <c r="J34" s="1"/>
      <c r="K34" s="23"/>
      <c r="L34" s="1"/>
      <c r="M34" s="23"/>
      <c r="N34" s="1"/>
      <c r="O34" s="23"/>
      <c r="P34" s="1"/>
      <c r="Q34" s="1"/>
      <c r="R34" s="1"/>
      <c r="S34" s="1"/>
    </row>
    <row r="35" spans="1:19" ht="16.5" customHeight="1">
      <c r="A35" s="1"/>
      <c r="B35" s="9" t="s">
        <v>97</v>
      </c>
      <c r="C35" s="20">
        <v>113773</v>
      </c>
      <c r="D35" s="28">
        <v>100.1</v>
      </c>
      <c r="E35" s="42">
        <v>94123</v>
      </c>
      <c r="F35" s="34">
        <f t="shared" si="0"/>
        <v>97.82163605940615</v>
      </c>
      <c r="G35" s="21">
        <f t="shared" si="1"/>
        <v>19650</v>
      </c>
      <c r="H35" s="34">
        <f t="shared" si="2"/>
        <v>20.876937624172626</v>
      </c>
      <c r="I35" s="1"/>
      <c r="J35" s="31"/>
      <c r="K35" s="23"/>
      <c r="L35" s="31"/>
      <c r="M35" s="23"/>
      <c r="N35" s="31"/>
      <c r="O35" s="23"/>
      <c r="P35" s="1"/>
      <c r="Q35" s="1"/>
      <c r="R35" s="1"/>
      <c r="S35" s="1"/>
    </row>
    <row r="36" spans="1:19" ht="16.5" customHeight="1">
      <c r="A36" s="1"/>
      <c r="B36" s="4" t="s">
        <v>98</v>
      </c>
      <c r="C36" s="21">
        <v>16757</v>
      </c>
      <c r="D36" s="34">
        <v>14.7</v>
      </c>
      <c r="E36" s="39">
        <v>5339</v>
      </c>
      <c r="F36" s="34">
        <f t="shared" si="0"/>
        <v>5.548800133029859</v>
      </c>
      <c r="G36" s="21">
        <f t="shared" si="1"/>
        <v>11418</v>
      </c>
      <c r="H36" s="34">
        <f t="shared" si="2"/>
        <v>213.86027345944933</v>
      </c>
      <c r="I36" s="1"/>
      <c r="J36" s="31"/>
      <c r="K36" s="23"/>
      <c r="L36" s="31"/>
      <c r="M36" s="23"/>
      <c r="N36" s="31"/>
      <c r="O36" s="23"/>
      <c r="P36" s="1"/>
      <c r="Q36" s="1"/>
      <c r="R36" s="1"/>
      <c r="S36" s="1"/>
    </row>
    <row r="37" spans="1:19" ht="16.5" customHeight="1">
      <c r="A37" s="1"/>
      <c r="B37" s="5" t="s">
        <v>99</v>
      </c>
      <c r="C37" s="15">
        <v>-37</v>
      </c>
      <c r="D37" s="22" t="s">
        <v>16</v>
      </c>
      <c r="E37" s="40">
        <v>39</v>
      </c>
      <c r="F37" s="22" t="s">
        <v>16</v>
      </c>
      <c r="G37" s="16">
        <f t="shared" si="1"/>
        <v>-76</v>
      </c>
      <c r="H37" s="22" t="s">
        <v>16</v>
      </c>
      <c r="I37" s="1"/>
      <c r="J37" s="1"/>
      <c r="K37" s="23"/>
      <c r="L37" s="1"/>
      <c r="M37" s="23"/>
      <c r="N37" s="1"/>
      <c r="O37" s="23"/>
      <c r="P37" s="1"/>
      <c r="Q37" s="1"/>
      <c r="R37" s="1"/>
      <c r="S37" s="1"/>
    </row>
    <row r="38" spans="1:19" ht="16.5" customHeight="1">
      <c r="A38" s="1"/>
      <c r="B38" s="5" t="s">
        <v>100</v>
      </c>
      <c r="C38" s="16">
        <v>1036</v>
      </c>
      <c r="D38" s="22">
        <v>0.9</v>
      </c>
      <c r="E38" s="40">
        <v>1379</v>
      </c>
      <c r="F38" s="22">
        <f t="shared" si="0"/>
        <v>1.4331888712208607</v>
      </c>
      <c r="G38" s="16">
        <f t="shared" si="1"/>
        <v>-343</v>
      </c>
      <c r="H38" s="22">
        <f t="shared" si="2"/>
        <v>-24.873096446700508</v>
      </c>
      <c r="I38" s="1"/>
      <c r="J38" s="1"/>
      <c r="K38" s="23"/>
      <c r="L38" s="1"/>
      <c r="M38" s="23"/>
      <c r="N38" s="1"/>
      <c r="O38" s="23"/>
      <c r="P38" s="1"/>
      <c r="Q38" s="1"/>
      <c r="R38" s="1"/>
      <c r="S38" s="1"/>
    </row>
    <row r="39" spans="1:19" ht="16.5" customHeight="1">
      <c r="A39" s="1"/>
      <c r="B39" s="7" t="s">
        <v>101</v>
      </c>
      <c r="C39" s="18">
        <v>15129</v>
      </c>
      <c r="D39" s="27">
        <v>13.3</v>
      </c>
      <c r="E39" s="41">
        <v>12958</v>
      </c>
      <c r="F39" s="27">
        <f t="shared" si="0"/>
        <v>13.467194628919444</v>
      </c>
      <c r="G39" s="18">
        <f t="shared" si="1"/>
        <v>2171</v>
      </c>
      <c r="H39" s="27">
        <f t="shared" si="2"/>
        <v>16.75412872356845</v>
      </c>
      <c r="I39" s="1"/>
      <c r="J39" s="1"/>
      <c r="K39" s="23"/>
      <c r="L39" s="1"/>
      <c r="M39" s="23"/>
      <c r="N39" s="1"/>
      <c r="O39" s="23"/>
      <c r="P39" s="1"/>
      <c r="Q39" s="1"/>
      <c r="R39" s="1"/>
      <c r="S39" s="1"/>
    </row>
    <row r="40" spans="1:19" ht="16.5" customHeight="1">
      <c r="A40" s="1"/>
      <c r="B40" s="4" t="s">
        <v>124</v>
      </c>
      <c r="C40" s="21">
        <v>80888</v>
      </c>
      <c r="D40" s="34">
        <v>71.2</v>
      </c>
      <c r="E40" s="39">
        <v>74408</v>
      </c>
      <c r="F40" s="34">
        <f t="shared" si="0"/>
        <v>77.3319198910818</v>
      </c>
      <c r="G40" s="21">
        <f t="shared" si="1"/>
        <v>6480</v>
      </c>
      <c r="H40" s="34">
        <f t="shared" si="2"/>
        <v>8.708740995591873</v>
      </c>
      <c r="I40" s="1"/>
      <c r="J40" s="31"/>
      <c r="K40" s="23"/>
      <c r="L40" s="31"/>
      <c r="M40" s="23"/>
      <c r="N40" s="31"/>
      <c r="O40" s="23"/>
      <c r="P40" s="1"/>
      <c r="Q40" s="1"/>
      <c r="R40" s="1"/>
      <c r="S40" s="1"/>
    </row>
    <row r="41" spans="1:19" ht="16.5" customHeight="1">
      <c r="A41" s="1"/>
      <c r="B41" s="7" t="s">
        <v>103</v>
      </c>
      <c r="C41" s="8" t="s">
        <v>16</v>
      </c>
      <c r="D41" s="27" t="s">
        <v>16</v>
      </c>
      <c r="E41" s="18" t="s">
        <v>16</v>
      </c>
      <c r="F41" s="27" t="s">
        <v>16</v>
      </c>
      <c r="G41" s="27" t="s">
        <v>16</v>
      </c>
      <c r="H41" s="27" t="s">
        <v>16</v>
      </c>
      <c r="I41" s="1"/>
      <c r="J41" s="1"/>
      <c r="K41" s="23"/>
      <c r="L41" s="1"/>
      <c r="M41" s="23"/>
      <c r="N41" s="1"/>
      <c r="O41" s="23"/>
      <c r="P41" s="1"/>
      <c r="Q41" s="1"/>
      <c r="R41" s="1"/>
      <c r="S41" s="1"/>
    </row>
    <row r="42" spans="1:19" ht="16.5" customHeight="1">
      <c r="A42" s="1"/>
      <c r="B42" s="9" t="s">
        <v>249</v>
      </c>
      <c r="C42" s="20">
        <v>80888</v>
      </c>
      <c r="D42" s="28">
        <v>71.2</v>
      </c>
      <c r="E42" s="42">
        <v>74408</v>
      </c>
      <c r="F42" s="34">
        <f t="shared" si="0"/>
        <v>77.3319198910818</v>
      </c>
      <c r="G42" s="21">
        <f t="shared" si="1"/>
        <v>6480</v>
      </c>
      <c r="H42" s="34">
        <f t="shared" si="2"/>
        <v>8.708740995591873</v>
      </c>
      <c r="I42" s="1"/>
      <c r="J42" s="31"/>
      <c r="K42" s="23"/>
      <c r="L42" s="31"/>
      <c r="M42" s="23"/>
      <c r="N42" s="31"/>
      <c r="O42" s="23"/>
      <c r="P42" s="1"/>
      <c r="Q42" s="1"/>
      <c r="R42" s="1"/>
      <c r="S42" s="1"/>
    </row>
    <row r="43" spans="1:19" ht="16.5" customHeight="1">
      <c r="A43" s="1"/>
      <c r="B43" s="4" t="s">
        <v>104</v>
      </c>
      <c r="C43" s="21">
        <v>-3917</v>
      </c>
      <c r="D43" s="34">
        <v>-3.5</v>
      </c>
      <c r="E43" s="39">
        <v>-3037</v>
      </c>
      <c r="F43" s="34">
        <f t="shared" si="0"/>
        <v>-3.1563412631600825</v>
      </c>
      <c r="G43" s="21">
        <f t="shared" si="1"/>
        <v>-880</v>
      </c>
      <c r="H43" s="34" t="s">
        <v>16</v>
      </c>
      <c r="I43" s="1"/>
      <c r="J43" s="1"/>
      <c r="K43" s="23"/>
      <c r="L43" s="1"/>
      <c r="M43" s="23"/>
      <c r="N43" s="1"/>
      <c r="O43" s="23"/>
      <c r="P43" s="1"/>
      <c r="Q43" s="1"/>
      <c r="R43" s="1"/>
      <c r="S43" s="1"/>
    </row>
    <row r="44" spans="1:19" ht="16.5" customHeight="1">
      <c r="A44" s="1"/>
      <c r="B44" s="7" t="s">
        <v>105</v>
      </c>
      <c r="C44" s="8" t="s">
        <v>16</v>
      </c>
      <c r="D44" s="27" t="s">
        <v>16</v>
      </c>
      <c r="E44" s="18" t="s">
        <v>16</v>
      </c>
      <c r="F44" s="27" t="s">
        <v>16</v>
      </c>
      <c r="G44" s="27" t="s">
        <v>16</v>
      </c>
      <c r="H44" s="27" t="s">
        <v>16</v>
      </c>
      <c r="I44" s="1"/>
      <c r="J44" s="1"/>
      <c r="K44" s="23"/>
      <c r="L44" s="1"/>
      <c r="M44" s="23"/>
      <c r="N44" s="1"/>
      <c r="O44" s="23"/>
      <c r="P44" s="1"/>
      <c r="Q44" s="1"/>
      <c r="R44" s="1"/>
      <c r="S44" s="1"/>
    </row>
    <row r="45" spans="1:19" ht="16.5" customHeight="1">
      <c r="A45" s="1"/>
      <c r="B45" s="4" t="s">
        <v>106</v>
      </c>
      <c r="C45" s="21">
        <v>76971</v>
      </c>
      <c r="D45" s="34">
        <v>67.7</v>
      </c>
      <c r="E45" s="39">
        <v>71371</v>
      </c>
      <c r="F45" s="34">
        <f t="shared" si="0"/>
        <v>74.17557862792172</v>
      </c>
      <c r="G45" s="21">
        <f t="shared" si="1"/>
        <v>5600</v>
      </c>
      <c r="H45" s="34">
        <f t="shared" si="2"/>
        <v>7.846324137254627</v>
      </c>
      <c r="I45" s="1"/>
      <c r="J45" s="31"/>
      <c r="K45" s="23"/>
      <c r="L45" s="31"/>
      <c r="M45" s="23"/>
      <c r="N45" s="31"/>
      <c r="O45" s="23"/>
      <c r="P45" s="1"/>
      <c r="Q45" s="1"/>
      <c r="R45" s="1"/>
      <c r="S45" s="1"/>
    </row>
    <row r="46" spans="1:19" ht="16.5" customHeight="1">
      <c r="A46" s="1"/>
      <c r="B46" s="7" t="s">
        <v>261</v>
      </c>
      <c r="C46" s="17">
        <v>-445</v>
      </c>
      <c r="D46" s="27">
        <v>-0.4</v>
      </c>
      <c r="E46" s="41">
        <v>3593</v>
      </c>
      <c r="F46" s="27">
        <f t="shared" si="0"/>
        <v>3.734189713050437</v>
      </c>
      <c r="G46" s="18">
        <f t="shared" si="1"/>
        <v>-4038</v>
      </c>
      <c r="H46" s="27" t="s">
        <v>16</v>
      </c>
      <c r="I46" s="1"/>
      <c r="J46" s="1"/>
      <c r="K46" s="23"/>
      <c r="L46" s="1"/>
      <c r="M46" s="23"/>
      <c r="N46" s="1"/>
      <c r="O46" s="23"/>
      <c r="P46" s="1"/>
      <c r="Q46" s="1"/>
      <c r="R46" s="1"/>
      <c r="S46" s="1"/>
    </row>
    <row r="47" spans="1:19" ht="16.5" customHeight="1">
      <c r="A47" s="1"/>
      <c r="B47" s="9" t="s">
        <v>107</v>
      </c>
      <c r="C47" s="20">
        <v>76526</v>
      </c>
      <c r="D47" s="28">
        <v>67.3</v>
      </c>
      <c r="E47" s="42">
        <v>74964</v>
      </c>
      <c r="F47" s="28">
        <f t="shared" si="0"/>
        <v>77.90976834097215</v>
      </c>
      <c r="G47" s="20">
        <f t="shared" si="1"/>
        <v>1562</v>
      </c>
      <c r="H47" s="28">
        <f t="shared" si="2"/>
        <v>2.0836668267435035</v>
      </c>
      <c r="I47" s="1"/>
      <c r="J47" s="31"/>
      <c r="K47" s="23"/>
      <c r="L47" s="31"/>
      <c r="M47" s="23"/>
      <c r="N47" s="31"/>
      <c r="O47" s="23"/>
      <c r="P47" s="1"/>
      <c r="Q47" s="1"/>
      <c r="R47" s="1"/>
      <c r="S47" s="1"/>
    </row>
    <row r="48" spans="1:19" ht="16.5" customHeight="1">
      <c r="A48" s="1"/>
      <c r="B48" s="1"/>
      <c r="C48" s="1"/>
      <c r="D48" s="23"/>
      <c r="E48" s="31"/>
      <c r="F48" s="23"/>
      <c r="G48" s="1"/>
      <c r="H48" s="23"/>
      <c r="I48" s="1"/>
      <c r="J48" s="31"/>
      <c r="K48" s="23"/>
      <c r="L48" s="31"/>
      <c r="M48" s="23"/>
      <c r="N48" s="31"/>
      <c r="O48" s="23"/>
      <c r="P48" s="1"/>
      <c r="Q48" s="1"/>
      <c r="R48" s="1"/>
      <c r="S48" s="1"/>
    </row>
    <row r="49" spans="1:19" ht="16.5" customHeight="1">
      <c r="A49" s="1"/>
      <c r="B49" s="1"/>
      <c r="C49" s="1"/>
      <c r="D49" s="23"/>
      <c r="E49" s="31"/>
      <c r="F49" s="23"/>
      <c r="G49" s="1"/>
      <c r="H49" s="23"/>
      <c r="I49" s="1"/>
      <c r="J49" s="1"/>
      <c r="K49" s="1"/>
      <c r="L49" s="1"/>
      <c r="M49" s="1"/>
      <c r="N49" s="1"/>
      <c r="O49" s="1"/>
      <c r="P49" s="1"/>
      <c r="Q49" s="1"/>
      <c r="R49" s="1"/>
      <c r="S49" s="1"/>
    </row>
    <row r="50" spans="1:19" ht="16.5" customHeight="1">
      <c r="A50" s="1"/>
      <c r="B50" s="1"/>
      <c r="C50" s="1"/>
      <c r="D50" s="23"/>
      <c r="E50" s="31"/>
      <c r="F50" s="23"/>
      <c r="G50" s="1"/>
      <c r="H50" s="23"/>
      <c r="I50" s="1"/>
      <c r="J50" s="1"/>
      <c r="K50" s="1"/>
      <c r="L50" s="1"/>
      <c r="M50" s="1"/>
      <c r="N50" s="1"/>
      <c r="O50" s="1"/>
      <c r="P50" s="1"/>
      <c r="Q50" s="1"/>
      <c r="R50" s="1"/>
      <c r="S50" s="1"/>
    </row>
    <row r="51" spans="1:19" ht="16.5" customHeight="1">
      <c r="A51" s="1"/>
      <c r="B51" s="1"/>
      <c r="C51" s="1"/>
      <c r="D51" s="23"/>
      <c r="E51" s="31"/>
      <c r="F51" s="23"/>
      <c r="G51" s="1"/>
      <c r="H51" s="23"/>
      <c r="I51" s="1"/>
      <c r="J51" s="1"/>
      <c r="K51" s="1"/>
      <c r="L51" s="1"/>
      <c r="M51" s="1"/>
      <c r="N51" s="1"/>
      <c r="O51" s="1"/>
      <c r="P51" s="1"/>
      <c r="Q51" s="1"/>
      <c r="R51" s="1"/>
      <c r="S51" s="1"/>
    </row>
    <row r="52" spans="1:19" ht="16.5" customHeight="1">
      <c r="A52" s="1"/>
      <c r="B52" s="1"/>
      <c r="C52" s="1"/>
      <c r="D52" s="23"/>
      <c r="E52" s="31"/>
      <c r="F52" s="23"/>
      <c r="G52" s="1"/>
      <c r="H52" s="23"/>
      <c r="I52" s="1"/>
      <c r="J52" s="1"/>
      <c r="K52" s="1"/>
      <c r="L52" s="1"/>
      <c r="M52" s="1"/>
      <c r="N52" s="1"/>
      <c r="O52" s="1"/>
      <c r="P52" s="1"/>
      <c r="Q52" s="1"/>
      <c r="R52" s="1"/>
      <c r="S52" s="1"/>
    </row>
    <row r="53" spans="1:19" ht="16.5" customHeight="1">
      <c r="A53" s="1"/>
      <c r="B53" s="1"/>
      <c r="C53" s="1"/>
      <c r="D53" s="23"/>
      <c r="E53" s="31"/>
      <c r="F53" s="23"/>
      <c r="G53" s="1"/>
      <c r="H53" s="23"/>
      <c r="I53" s="1"/>
      <c r="J53" s="1"/>
      <c r="K53" s="1"/>
      <c r="L53" s="1"/>
      <c r="M53" s="1"/>
      <c r="N53" s="1"/>
      <c r="O53" s="1"/>
      <c r="P53" s="1"/>
      <c r="Q53" s="1"/>
      <c r="R53" s="1"/>
      <c r="S53" s="1"/>
    </row>
    <row r="54" spans="1:19" ht="16.5" customHeight="1">
      <c r="A54" s="1"/>
      <c r="B54" s="1"/>
      <c r="C54" s="1"/>
      <c r="D54" s="23"/>
      <c r="E54" s="31"/>
      <c r="F54" s="23"/>
      <c r="G54" s="1"/>
      <c r="H54" s="23"/>
      <c r="I54" s="1"/>
      <c r="J54" s="1"/>
      <c r="K54" s="1"/>
      <c r="L54" s="1"/>
      <c r="M54" s="1"/>
      <c r="N54" s="1"/>
      <c r="O54" s="1"/>
      <c r="P54" s="1"/>
      <c r="Q54" s="1"/>
      <c r="R54" s="1"/>
      <c r="S54" s="1"/>
    </row>
    <row r="55" spans="1:19" ht="16.5" customHeight="1">
      <c r="A55" s="1"/>
      <c r="B55" s="1"/>
      <c r="C55" s="1"/>
      <c r="D55" s="23"/>
      <c r="E55" s="31"/>
      <c r="F55" s="23"/>
      <c r="G55" s="1"/>
      <c r="H55" s="23"/>
      <c r="I55" s="1"/>
      <c r="J55" s="1"/>
      <c r="K55" s="1"/>
      <c r="L55" s="1"/>
      <c r="M55" s="1"/>
      <c r="N55" s="1"/>
      <c r="O55" s="1"/>
      <c r="P55" s="1"/>
      <c r="Q55" s="1"/>
      <c r="R55" s="1"/>
      <c r="S55" s="1"/>
    </row>
    <row r="56" spans="1:19" ht="16.5" customHeight="1">
      <c r="A56" s="1"/>
      <c r="B56" s="1"/>
      <c r="C56" s="1"/>
      <c r="D56" s="23"/>
      <c r="E56" s="31"/>
      <c r="F56" s="23"/>
      <c r="G56" s="1"/>
      <c r="H56" s="23"/>
      <c r="I56" s="1"/>
      <c r="J56" s="1"/>
      <c r="K56" s="1"/>
      <c r="L56" s="1"/>
      <c r="M56" s="1"/>
      <c r="N56" s="1"/>
      <c r="O56" s="1"/>
      <c r="P56" s="1"/>
      <c r="Q56" s="1"/>
      <c r="R56" s="1"/>
      <c r="S56" s="1"/>
    </row>
    <row r="57" spans="1:19" ht="16.5" customHeight="1">
      <c r="A57" s="1"/>
      <c r="B57" s="1"/>
      <c r="C57" s="1"/>
      <c r="D57" s="23"/>
      <c r="E57" s="31"/>
      <c r="F57" s="23"/>
      <c r="G57" s="1"/>
      <c r="H57" s="23"/>
      <c r="I57" s="1"/>
      <c r="J57" s="1"/>
      <c r="K57" s="1"/>
      <c r="L57" s="1"/>
      <c r="M57" s="1"/>
      <c r="N57" s="1"/>
      <c r="O57" s="1"/>
      <c r="P57" s="1"/>
      <c r="Q57" s="1"/>
      <c r="R57" s="1"/>
      <c r="S57" s="1"/>
    </row>
    <row r="58" spans="1:19" ht="16.5" customHeight="1">
      <c r="A58" s="1"/>
      <c r="B58" s="1"/>
      <c r="C58" s="1"/>
      <c r="D58" s="23"/>
      <c r="E58" s="31"/>
      <c r="F58" s="23"/>
      <c r="G58" s="1"/>
      <c r="H58" s="23"/>
      <c r="I58" s="1"/>
      <c r="J58" s="1"/>
      <c r="K58" s="1"/>
      <c r="L58" s="1"/>
      <c r="M58" s="1"/>
      <c r="N58" s="1"/>
      <c r="O58" s="1"/>
      <c r="P58" s="1"/>
      <c r="Q58" s="1"/>
      <c r="R58" s="1"/>
      <c r="S58" s="1"/>
    </row>
    <row r="59" spans="1:19" ht="16.5" customHeight="1">
      <c r="A59" s="1"/>
      <c r="B59" s="1"/>
      <c r="C59" s="1"/>
      <c r="D59" s="23"/>
      <c r="E59" s="31"/>
      <c r="F59" s="23"/>
      <c r="G59" s="1"/>
      <c r="H59" s="23"/>
      <c r="I59" s="1"/>
      <c r="J59" s="1"/>
      <c r="K59" s="1"/>
      <c r="L59" s="1"/>
      <c r="M59" s="1"/>
      <c r="N59" s="1"/>
      <c r="O59" s="1"/>
      <c r="P59" s="1"/>
      <c r="Q59" s="1"/>
      <c r="R59" s="1"/>
      <c r="S59" s="1"/>
    </row>
    <row r="60" spans="1:19" ht="16.5" customHeight="1">
      <c r="A60" s="1"/>
      <c r="B60" s="1"/>
      <c r="C60" s="1"/>
      <c r="D60" s="23"/>
      <c r="E60" s="31"/>
      <c r="F60" s="23"/>
      <c r="G60" s="1"/>
      <c r="H60" s="23"/>
      <c r="I60" s="1"/>
      <c r="J60" s="1"/>
      <c r="K60" s="1"/>
      <c r="L60" s="1"/>
      <c r="M60" s="1"/>
      <c r="N60" s="1"/>
      <c r="O60" s="1"/>
      <c r="P60" s="1"/>
      <c r="Q60" s="1"/>
      <c r="R60" s="1"/>
      <c r="S60" s="1"/>
    </row>
    <row r="61" spans="1:19" ht="16.5" customHeight="1">
      <c r="A61" s="1"/>
      <c r="B61" s="1"/>
      <c r="C61" s="1"/>
      <c r="D61" s="23"/>
      <c r="E61" s="31"/>
      <c r="F61" s="23"/>
      <c r="G61" s="1"/>
      <c r="H61" s="23"/>
      <c r="I61" s="1"/>
      <c r="J61" s="1"/>
      <c r="K61" s="1"/>
      <c r="L61" s="1"/>
      <c r="M61" s="1"/>
      <c r="N61" s="1"/>
      <c r="O61" s="1"/>
      <c r="P61" s="1"/>
      <c r="Q61" s="1"/>
      <c r="R61" s="1"/>
      <c r="S61" s="1"/>
    </row>
    <row r="62" spans="1:19" ht="16.5" customHeight="1">
      <c r="A62" s="1"/>
      <c r="B62" s="1"/>
      <c r="C62" s="1"/>
      <c r="D62" s="23"/>
      <c r="E62" s="31"/>
      <c r="F62" s="23"/>
      <c r="G62" s="1"/>
      <c r="H62" s="23"/>
      <c r="I62" s="1"/>
      <c r="J62" s="1"/>
      <c r="K62" s="1"/>
      <c r="L62" s="1"/>
      <c r="M62" s="1"/>
      <c r="N62" s="1"/>
      <c r="O62" s="1"/>
      <c r="P62" s="1"/>
      <c r="Q62" s="1"/>
      <c r="R62" s="1"/>
      <c r="S62" s="1"/>
    </row>
    <row r="63" spans="1:19" ht="16.5" customHeight="1">
      <c r="A63" s="1"/>
      <c r="B63" s="1"/>
      <c r="C63" s="1"/>
      <c r="D63" s="23"/>
      <c r="E63" s="31"/>
      <c r="F63" s="23"/>
      <c r="G63" s="1"/>
      <c r="H63" s="23"/>
      <c r="I63" s="1"/>
      <c r="J63" s="1"/>
      <c r="K63" s="1"/>
      <c r="L63" s="1"/>
      <c r="M63" s="1"/>
      <c r="N63" s="1"/>
      <c r="O63" s="1"/>
      <c r="P63" s="1"/>
      <c r="Q63" s="1"/>
      <c r="R63" s="1"/>
      <c r="S63" s="1"/>
    </row>
    <row r="64" spans="1:19" ht="16.5" customHeight="1">
      <c r="A64" s="1"/>
      <c r="B64" s="1"/>
      <c r="C64" s="1"/>
      <c r="D64" s="23"/>
      <c r="E64" s="31"/>
      <c r="F64" s="23"/>
      <c r="G64" s="1"/>
      <c r="H64" s="23"/>
      <c r="I64" s="1"/>
      <c r="J64" s="1"/>
      <c r="K64" s="1"/>
      <c r="L64" s="1"/>
      <c r="M64" s="1"/>
      <c r="N64" s="1"/>
      <c r="O64" s="1"/>
      <c r="P64" s="1"/>
      <c r="Q64" s="1"/>
      <c r="R64" s="1"/>
      <c r="S64" s="1"/>
    </row>
    <row r="65" spans="1:19" ht="16.5" customHeight="1">
      <c r="A65" s="1"/>
      <c r="B65" s="1"/>
      <c r="C65" s="1"/>
      <c r="D65" s="23"/>
      <c r="E65" s="31"/>
      <c r="F65" s="23"/>
      <c r="G65" s="1"/>
      <c r="H65" s="23"/>
      <c r="I65" s="1"/>
      <c r="J65" s="1"/>
      <c r="K65" s="1"/>
      <c r="L65" s="1"/>
      <c r="M65" s="1"/>
      <c r="N65" s="1"/>
      <c r="O65" s="1"/>
      <c r="P65" s="1"/>
      <c r="Q65" s="1"/>
      <c r="R65" s="1"/>
      <c r="S65" s="1"/>
    </row>
    <row r="66" spans="1:19" ht="16.5" customHeight="1">
      <c r="A66" s="1"/>
      <c r="B66" s="1"/>
      <c r="C66" s="1"/>
      <c r="D66" s="23"/>
      <c r="E66" s="31"/>
      <c r="F66" s="23"/>
      <c r="G66" s="1"/>
      <c r="H66" s="23"/>
      <c r="I66" s="1"/>
      <c r="J66" s="1"/>
      <c r="K66" s="1"/>
      <c r="L66" s="1"/>
      <c r="M66" s="1"/>
      <c r="N66" s="1"/>
      <c r="O66" s="1"/>
      <c r="P66" s="1"/>
      <c r="Q66" s="1"/>
      <c r="R66" s="1"/>
      <c r="S66" s="1"/>
    </row>
    <row r="67" spans="1:19" ht="16.5" customHeight="1">
      <c r="A67" s="1"/>
      <c r="B67" s="1"/>
      <c r="C67" s="1"/>
      <c r="D67" s="23"/>
      <c r="E67" s="31"/>
      <c r="F67" s="23"/>
      <c r="G67" s="1"/>
      <c r="H67" s="23"/>
      <c r="I67" s="1"/>
      <c r="J67" s="1"/>
      <c r="K67" s="1"/>
      <c r="L67" s="1"/>
      <c r="M67" s="1"/>
      <c r="N67" s="1"/>
      <c r="O67" s="1"/>
      <c r="P67" s="1"/>
      <c r="Q67" s="1"/>
      <c r="R67" s="1"/>
      <c r="S67" s="1"/>
    </row>
    <row r="68" spans="1:19" ht="16.5" customHeight="1">
      <c r="A68" s="1"/>
      <c r="B68" s="1"/>
      <c r="C68" s="1"/>
      <c r="D68" s="23"/>
      <c r="E68" s="31"/>
      <c r="F68" s="23"/>
      <c r="G68" s="1"/>
      <c r="H68" s="23"/>
      <c r="I68" s="1"/>
      <c r="J68" s="1"/>
      <c r="K68" s="1"/>
      <c r="L68" s="1"/>
      <c r="M68" s="1"/>
      <c r="N68" s="1"/>
      <c r="O68" s="1"/>
      <c r="P68" s="1"/>
      <c r="Q68" s="1"/>
      <c r="R68" s="1"/>
      <c r="S68" s="1"/>
    </row>
    <row r="69" spans="1:19" ht="16.5" customHeight="1">
      <c r="A69" s="1"/>
      <c r="B69" s="1"/>
      <c r="C69" s="1"/>
      <c r="D69" s="23"/>
      <c r="E69" s="31"/>
      <c r="F69" s="23"/>
      <c r="G69" s="1"/>
      <c r="H69" s="23"/>
      <c r="I69" s="1"/>
      <c r="J69" s="1"/>
      <c r="K69" s="1"/>
      <c r="L69" s="1"/>
      <c r="M69" s="1"/>
      <c r="N69" s="1"/>
      <c r="O69" s="1"/>
      <c r="P69" s="1"/>
      <c r="Q69" s="1"/>
      <c r="R69" s="1"/>
      <c r="S69" s="1"/>
    </row>
    <row r="70" spans="1:19" ht="16.5" customHeight="1">
      <c r="A70" s="1"/>
      <c r="B70" s="1"/>
      <c r="C70" s="1"/>
      <c r="D70" s="23"/>
      <c r="E70" s="31"/>
      <c r="F70" s="23"/>
      <c r="G70" s="1"/>
      <c r="H70" s="23"/>
      <c r="I70" s="1"/>
      <c r="J70" s="1"/>
      <c r="K70" s="1"/>
      <c r="L70" s="1"/>
      <c r="M70" s="1"/>
      <c r="N70" s="1"/>
      <c r="O70" s="1"/>
      <c r="P70" s="1"/>
      <c r="Q70" s="1"/>
      <c r="R70" s="1"/>
      <c r="S70" s="1"/>
    </row>
  </sheetData>
  <sheetProtection/>
  <mergeCells count="4">
    <mergeCell ref="G5:H5"/>
    <mergeCell ref="C6:D6"/>
    <mergeCell ref="E6:F6"/>
    <mergeCell ref="G6:H6"/>
  </mergeCells>
  <printOptions/>
  <pageMargins left="0.013888888888888888" right="0.013888888888888888" top="0.4166666666666667" bottom="0.1388888888888889" header="0.5" footer="0.5"/>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S46"/>
  <sheetViews>
    <sheetView zoomScalePageLayoutView="0" workbookViewId="0" topLeftCell="A1">
      <selection activeCell="E30" sqref="E30"/>
    </sheetView>
  </sheetViews>
  <sheetFormatPr defaultColWidth="9.00390625" defaultRowHeight="16.5"/>
  <cols>
    <col min="1" max="1" width="4.625" style="0" customWidth="1"/>
    <col min="2" max="2" width="26.625" style="0" customWidth="1"/>
    <col min="3" max="3" width="12.625" style="0" customWidth="1"/>
    <col min="4" max="4" width="8.625" style="29" customWidth="1"/>
    <col min="5" max="5" width="12.625" style="0" customWidth="1"/>
    <col min="6" max="6" width="8.625" style="29" customWidth="1"/>
    <col min="7" max="7" width="11.625" style="0" customWidth="1"/>
    <col min="8" max="8" width="9.625" style="29" customWidth="1"/>
    <col min="9" max="9" width="2.625" style="0" customWidth="1"/>
    <col min="10" max="19" width="12.625" style="0" customWidth="1"/>
  </cols>
  <sheetData>
    <row r="1" spans="1:19" ht="60" customHeight="1">
      <c r="A1" s="1"/>
      <c r="B1" s="1"/>
      <c r="C1" s="1"/>
      <c r="D1" s="23"/>
      <c r="E1" s="1"/>
      <c r="F1" s="23"/>
      <c r="G1" s="1"/>
      <c r="H1" s="23"/>
      <c r="I1" s="1"/>
      <c r="J1" s="1"/>
      <c r="K1" s="1"/>
      <c r="L1" s="1"/>
      <c r="M1" s="1"/>
      <c r="N1" s="1"/>
      <c r="O1" s="1"/>
      <c r="P1" s="1"/>
      <c r="Q1" s="1"/>
      <c r="R1" s="1"/>
      <c r="S1" s="1"/>
    </row>
    <row r="2" spans="1:19" ht="27.75" customHeight="1">
      <c r="A2" s="1"/>
      <c r="B2" s="1"/>
      <c r="C2" s="1"/>
      <c r="D2" s="23"/>
      <c r="E2" s="1"/>
      <c r="F2" s="23"/>
      <c r="G2" s="1"/>
      <c r="H2" s="23"/>
      <c r="I2" s="1"/>
      <c r="J2" s="1"/>
      <c r="K2" s="1"/>
      <c r="L2" s="1"/>
      <c r="M2" s="1"/>
      <c r="N2" s="1"/>
      <c r="O2" s="1"/>
      <c r="P2" s="1"/>
      <c r="Q2" s="1"/>
      <c r="R2" s="1"/>
      <c r="S2" s="1"/>
    </row>
    <row r="3" spans="1:19" ht="25.5" customHeight="1">
      <c r="A3" s="1"/>
      <c r="B3" s="2" t="s">
        <v>250</v>
      </c>
      <c r="C3" s="1"/>
      <c r="D3" s="23"/>
      <c r="E3" s="1"/>
      <c r="F3" s="23"/>
      <c r="G3" s="1"/>
      <c r="H3" s="23"/>
      <c r="I3" s="1"/>
      <c r="J3" s="1"/>
      <c r="K3" s="1"/>
      <c r="L3" s="1"/>
      <c r="M3" s="1"/>
      <c r="N3" s="1"/>
      <c r="O3" s="1"/>
      <c r="P3" s="1"/>
      <c r="Q3" s="1"/>
      <c r="R3" s="1"/>
      <c r="S3" s="1"/>
    </row>
    <row r="4" spans="1:19" ht="15.75" customHeight="1">
      <c r="A4" s="1"/>
      <c r="B4" s="1"/>
      <c r="C4" s="1"/>
      <c r="D4" s="23"/>
      <c r="E4" s="1"/>
      <c r="F4" s="23"/>
      <c r="G4" s="65" t="s">
        <v>2</v>
      </c>
      <c r="H4" s="65"/>
      <c r="I4" s="1"/>
      <c r="J4" s="1"/>
      <c r="K4" s="1"/>
      <c r="L4" s="1"/>
      <c r="M4" s="1"/>
      <c r="N4" s="1"/>
      <c r="O4" s="1"/>
      <c r="P4" s="1"/>
      <c r="Q4" s="1"/>
      <c r="R4" s="1"/>
      <c r="S4" s="1"/>
    </row>
    <row r="5" spans="1:19" ht="19.5" customHeight="1">
      <c r="A5" s="1"/>
      <c r="B5" s="4"/>
      <c r="C5" s="64" t="s">
        <v>67</v>
      </c>
      <c r="D5" s="64"/>
      <c r="E5" s="64" t="s">
        <v>68</v>
      </c>
      <c r="F5" s="64"/>
      <c r="G5" s="64" t="s">
        <v>5</v>
      </c>
      <c r="H5" s="64"/>
      <c r="I5" s="1"/>
      <c r="J5" s="1"/>
      <c r="K5" s="1"/>
      <c r="L5" s="1"/>
      <c r="M5" s="1"/>
      <c r="N5" s="1"/>
      <c r="O5" s="1"/>
      <c r="P5" s="1"/>
      <c r="Q5" s="1"/>
      <c r="R5" s="1"/>
      <c r="S5" s="1"/>
    </row>
    <row r="6" spans="1:19" ht="19.5" customHeight="1">
      <c r="A6" s="1"/>
      <c r="B6" s="12" t="s">
        <v>125</v>
      </c>
      <c r="C6" s="10" t="s">
        <v>7</v>
      </c>
      <c r="D6" s="24" t="s">
        <v>8</v>
      </c>
      <c r="E6" s="10" t="s">
        <v>7</v>
      </c>
      <c r="F6" s="24" t="s">
        <v>8</v>
      </c>
      <c r="G6" s="10" t="s">
        <v>7</v>
      </c>
      <c r="H6" s="24" t="s">
        <v>8</v>
      </c>
      <c r="I6" s="1"/>
      <c r="J6" s="1"/>
      <c r="K6" s="1"/>
      <c r="L6" s="1"/>
      <c r="M6" s="1"/>
      <c r="N6" s="1"/>
      <c r="O6" s="1"/>
      <c r="P6" s="1"/>
      <c r="Q6" s="1"/>
      <c r="R6" s="1"/>
      <c r="S6" s="1"/>
    </row>
    <row r="7" spans="1:19" ht="19.5" customHeight="1">
      <c r="A7" s="1"/>
      <c r="B7" s="9" t="s">
        <v>126</v>
      </c>
      <c r="C7" s="19">
        <v>423</v>
      </c>
      <c r="D7" s="28">
        <v>0.2</v>
      </c>
      <c r="E7" s="19">
        <v>438</v>
      </c>
      <c r="F7" s="45">
        <f>E7/'稅前淨利二'!$E$28*100</f>
        <v>0.17228561651109828</v>
      </c>
      <c r="G7" s="20">
        <f>C7-E7</f>
        <v>-15</v>
      </c>
      <c r="H7" s="28">
        <f>G7/E7*100</f>
        <v>-3.4246575342465753</v>
      </c>
      <c r="I7" s="1"/>
      <c r="J7" s="1"/>
      <c r="K7" s="1"/>
      <c r="L7" s="1"/>
      <c r="M7" s="1"/>
      <c r="N7" s="1"/>
      <c r="O7" s="1"/>
      <c r="P7" s="1"/>
      <c r="Q7" s="1"/>
      <c r="R7" s="1"/>
      <c r="S7" s="1"/>
    </row>
    <row r="8" spans="1:19" ht="19.5" customHeight="1">
      <c r="A8" s="1"/>
      <c r="B8" s="9" t="s">
        <v>127</v>
      </c>
      <c r="C8" s="20">
        <v>8774</v>
      </c>
      <c r="D8" s="28">
        <v>3.2</v>
      </c>
      <c r="E8" s="20">
        <v>7986</v>
      </c>
      <c r="F8" s="45">
        <f>E8/'稅前淨利二'!$E$28*100</f>
        <v>3.141262405154408</v>
      </c>
      <c r="G8" s="20">
        <f aca="true" t="shared" si="0" ref="G8:G26">C8-E8</f>
        <v>788</v>
      </c>
      <c r="H8" s="28">
        <f aca="true" t="shared" si="1" ref="H8:H26">G8/E8*100</f>
        <v>9.867267718507387</v>
      </c>
      <c r="I8" s="1"/>
      <c r="J8" s="1"/>
      <c r="K8" s="1"/>
      <c r="L8" s="1"/>
      <c r="M8" s="1"/>
      <c r="N8" s="1"/>
      <c r="O8" s="1"/>
      <c r="P8" s="1"/>
      <c r="Q8" s="1"/>
      <c r="R8" s="1"/>
      <c r="S8" s="1"/>
    </row>
    <row r="9" spans="1:19" ht="19.5" customHeight="1">
      <c r="A9" s="1"/>
      <c r="B9" s="9" t="s">
        <v>128</v>
      </c>
      <c r="C9" s="20">
        <v>14313</v>
      </c>
      <c r="D9" s="28">
        <v>5.3</v>
      </c>
      <c r="E9" s="20">
        <v>15137</v>
      </c>
      <c r="F9" s="45">
        <f>E9/'稅前淨利二'!$E$28*100</f>
        <v>5.954080769699758</v>
      </c>
      <c r="G9" s="20">
        <f t="shared" si="0"/>
        <v>-824</v>
      </c>
      <c r="H9" s="28">
        <f t="shared" si="1"/>
        <v>-5.443614983153862</v>
      </c>
      <c r="I9" s="1"/>
      <c r="J9" s="1"/>
      <c r="K9" s="1"/>
      <c r="L9" s="1"/>
      <c r="M9" s="1"/>
      <c r="N9" s="1"/>
      <c r="O9" s="1"/>
      <c r="P9" s="1"/>
      <c r="Q9" s="1"/>
      <c r="R9" s="1"/>
      <c r="S9" s="1"/>
    </row>
    <row r="10" spans="1:19" ht="19.5" customHeight="1">
      <c r="A10" s="1"/>
      <c r="B10" s="9" t="s">
        <v>129</v>
      </c>
      <c r="C10" s="19">
        <v>468</v>
      </c>
      <c r="D10" s="28">
        <v>0.2</v>
      </c>
      <c r="E10" s="19">
        <v>433</v>
      </c>
      <c r="F10" s="45">
        <f>E10/'稅前淨利二'!$E$28*100</f>
        <v>0.1703188857290081</v>
      </c>
      <c r="G10" s="20">
        <f t="shared" si="0"/>
        <v>35</v>
      </c>
      <c r="H10" s="28">
        <f t="shared" si="1"/>
        <v>8.083140877598153</v>
      </c>
      <c r="I10" s="1"/>
      <c r="J10" s="1"/>
      <c r="K10" s="1"/>
      <c r="L10" s="1"/>
      <c r="M10" s="1"/>
      <c r="N10" s="1"/>
      <c r="O10" s="1"/>
      <c r="P10" s="1"/>
      <c r="Q10" s="1"/>
      <c r="R10" s="1"/>
      <c r="S10" s="1"/>
    </row>
    <row r="11" spans="1:19" ht="19.5" customHeight="1">
      <c r="A11" s="1"/>
      <c r="B11" s="9" t="s">
        <v>130</v>
      </c>
      <c r="C11" s="20">
        <v>10880</v>
      </c>
      <c r="D11" s="28">
        <v>4</v>
      </c>
      <c r="E11" s="20">
        <v>10071</v>
      </c>
      <c r="F11" s="45">
        <f>E11/'稅前淨利二'!$E$28*100</f>
        <v>3.9613891412860056</v>
      </c>
      <c r="G11" s="20">
        <f t="shared" si="0"/>
        <v>809</v>
      </c>
      <c r="H11" s="28">
        <f t="shared" si="1"/>
        <v>8.032965941813126</v>
      </c>
      <c r="I11" s="1"/>
      <c r="J11" s="1"/>
      <c r="K11" s="1"/>
      <c r="L11" s="1"/>
      <c r="M11" s="1"/>
      <c r="N11" s="1"/>
      <c r="O11" s="1"/>
      <c r="P11" s="1"/>
      <c r="Q11" s="1"/>
      <c r="R11" s="1"/>
      <c r="S11" s="1"/>
    </row>
    <row r="12" spans="1:19" ht="19.5" customHeight="1">
      <c r="A12" s="1"/>
      <c r="B12" s="9" t="s">
        <v>131</v>
      </c>
      <c r="C12" s="20">
        <v>9373</v>
      </c>
      <c r="D12" s="28">
        <v>3.5</v>
      </c>
      <c r="E12" s="20">
        <v>9166</v>
      </c>
      <c r="F12" s="45">
        <f>E12/'稅前淨利二'!$E$28*100</f>
        <v>3.6054108697276863</v>
      </c>
      <c r="G12" s="20">
        <f t="shared" si="0"/>
        <v>207</v>
      </c>
      <c r="H12" s="28">
        <f t="shared" si="1"/>
        <v>2.2583460615317477</v>
      </c>
      <c r="I12" s="1"/>
      <c r="J12" s="1"/>
      <c r="K12" s="1"/>
      <c r="L12" s="1"/>
      <c r="M12" s="1"/>
      <c r="N12" s="1"/>
      <c r="O12" s="1"/>
      <c r="P12" s="1"/>
      <c r="Q12" s="1"/>
      <c r="R12" s="1"/>
      <c r="S12" s="1"/>
    </row>
    <row r="13" spans="1:19" ht="19.5" customHeight="1">
      <c r="A13" s="1"/>
      <c r="B13" s="9" t="s">
        <v>132</v>
      </c>
      <c r="C13" s="20">
        <v>12590</v>
      </c>
      <c r="D13" s="28">
        <v>4.7</v>
      </c>
      <c r="E13" s="20">
        <v>12376</v>
      </c>
      <c r="F13" s="45">
        <f>E13/'稅前淨利二'!$E$28*100</f>
        <v>4.868052031829571</v>
      </c>
      <c r="G13" s="20">
        <f t="shared" si="0"/>
        <v>214</v>
      </c>
      <c r="H13" s="28">
        <f t="shared" si="1"/>
        <v>1.729153199741435</v>
      </c>
      <c r="I13" s="1"/>
      <c r="J13" s="1"/>
      <c r="K13" s="1"/>
      <c r="L13" s="1"/>
      <c r="M13" s="1"/>
      <c r="N13" s="1"/>
      <c r="O13" s="1"/>
      <c r="P13" s="1"/>
      <c r="Q13" s="1"/>
      <c r="R13" s="1"/>
      <c r="S13" s="1"/>
    </row>
    <row r="14" spans="1:19" ht="19.5" customHeight="1">
      <c r="A14" s="1"/>
      <c r="B14" s="9" t="s">
        <v>133</v>
      </c>
      <c r="C14" s="20">
        <v>11171</v>
      </c>
      <c r="D14" s="28">
        <v>4.1</v>
      </c>
      <c r="E14" s="20">
        <v>10238</v>
      </c>
      <c r="F14" s="45">
        <f>E14/'稅前淨利二'!$E$28*100</f>
        <v>4.0270779494078175</v>
      </c>
      <c r="G14" s="20">
        <f t="shared" si="0"/>
        <v>933</v>
      </c>
      <c r="H14" s="28">
        <f t="shared" si="1"/>
        <v>9.113108028911897</v>
      </c>
      <c r="I14" s="1"/>
      <c r="J14" s="1"/>
      <c r="K14" s="1"/>
      <c r="L14" s="1"/>
      <c r="M14" s="1"/>
      <c r="N14" s="1"/>
      <c r="O14" s="1"/>
      <c r="P14" s="1"/>
      <c r="Q14" s="1"/>
      <c r="R14" s="1"/>
      <c r="S14" s="1"/>
    </row>
    <row r="15" spans="1:19" ht="19.5" customHeight="1">
      <c r="A15" s="1"/>
      <c r="B15" s="9" t="s">
        <v>134</v>
      </c>
      <c r="C15" s="20">
        <v>10627</v>
      </c>
      <c r="D15" s="28">
        <v>3.9</v>
      </c>
      <c r="E15" s="20">
        <v>10170</v>
      </c>
      <c r="F15" s="45">
        <f>E15/'稅前淨利二'!$E$28*100</f>
        <v>4.000330410771391</v>
      </c>
      <c r="G15" s="20">
        <f t="shared" si="0"/>
        <v>457</v>
      </c>
      <c r="H15" s="28">
        <f t="shared" si="1"/>
        <v>4.493608652900688</v>
      </c>
      <c r="I15" s="1"/>
      <c r="J15" s="1"/>
      <c r="K15" s="1"/>
      <c r="L15" s="1"/>
      <c r="M15" s="1"/>
      <c r="N15" s="1"/>
      <c r="O15" s="1"/>
      <c r="P15" s="1"/>
      <c r="Q15" s="1"/>
      <c r="R15" s="1"/>
      <c r="S15" s="1"/>
    </row>
    <row r="16" spans="1:19" ht="19.5" customHeight="1">
      <c r="A16" s="1"/>
      <c r="B16" s="9" t="s">
        <v>135</v>
      </c>
      <c r="C16" s="20">
        <v>21936</v>
      </c>
      <c r="D16" s="28">
        <v>8.1</v>
      </c>
      <c r="E16" s="20">
        <v>22238</v>
      </c>
      <c r="F16" s="45">
        <f>E16/'稅前淨利二'!$E$28*100</f>
        <v>8.747231826424208</v>
      </c>
      <c r="G16" s="20">
        <f t="shared" si="0"/>
        <v>-302</v>
      </c>
      <c r="H16" s="28">
        <f t="shared" si="1"/>
        <v>-1.358035794585844</v>
      </c>
      <c r="I16" s="1"/>
      <c r="J16" s="1"/>
      <c r="K16" s="1"/>
      <c r="L16" s="1"/>
      <c r="M16" s="1"/>
      <c r="N16" s="1"/>
      <c r="O16" s="1"/>
      <c r="P16" s="1"/>
      <c r="Q16" s="1"/>
      <c r="R16" s="1"/>
      <c r="S16" s="1"/>
    </row>
    <row r="17" spans="1:19" ht="19.5" customHeight="1">
      <c r="A17" s="1"/>
      <c r="B17" s="9" t="s">
        <v>136</v>
      </c>
      <c r="C17" s="20">
        <v>16351</v>
      </c>
      <c r="D17" s="28">
        <v>6</v>
      </c>
      <c r="E17" s="20">
        <v>14697</v>
      </c>
      <c r="F17" s="45">
        <f>E17/'稅前淨利二'!$E$28*100</f>
        <v>5.7810084608758245</v>
      </c>
      <c r="G17" s="20">
        <f t="shared" si="0"/>
        <v>1654</v>
      </c>
      <c r="H17" s="28">
        <f t="shared" si="1"/>
        <v>11.25399741443832</v>
      </c>
      <c r="I17" s="1"/>
      <c r="J17" s="1"/>
      <c r="K17" s="1"/>
      <c r="L17" s="1"/>
      <c r="M17" s="1"/>
      <c r="N17" s="1"/>
      <c r="O17" s="1"/>
      <c r="P17" s="1"/>
      <c r="Q17" s="1"/>
      <c r="R17" s="1"/>
      <c r="S17" s="1"/>
    </row>
    <row r="18" spans="1:19" ht="19.5" customHeight="1">
      <c r="A18" s="1"/>
      <c r="B18" s="9" t="s">
        <v>137</v>
      </c>
      <c r="C18" s="20">
        <v>11342</v>
      </c>
      <c r="D18" s="28">
        <v>4.2</v>
      </c>
      <c r="E18" s="20">
        <v>15610</v>
      </c>
      <c r="F18" s="45">
        <f>E18/'稅前淨利二'!$E$28*100</f>
        <v>6.140133501685488</v>
      </c>
      <c r="G18" s="20">
        <f t="shared" si="0"/>
        <v>-4268</v>
      </c>
      <c r="H18" s="28">
        <f t="shared" si="1"/>
        <v>-27.34144778987828</v>
      </c>
      <c r="I18" s="1"/>
      <c r="J18" s="1"/>
      <c r="K18" s="1"/>
      <c r="L18" s="1"/>
      <c r="M18" s="1"/>
      <c r="N18" s="1"/>
      <c r="O18" s="1"/>
      <c r="P18" s="1"/>
      <c r="Q18" s="1"/>
      <c r="R18" s="1"/>
      <c r="S18" s="1"/>
    </row>
    <row r="19" spans="1:19" ht="19.5" customHeight="1">
      <c r="A19" s="1"/>
      <c r="B19" s="9" t="s">
        <v>138</v>
      </c>
      <c r="C19" s="20">
        <v>11557</v>
      </c>
      <c r="D19" s="28">
        <v>4.3</v>
      </c>
      <c r="E19" s="20">
        <v>10654</v>
      </c>
      <c r="F19" s="45">
        <f>E19/'稅前淨利二'!$E$28*100</f>
        <v>4.190709950477719</v>
      </c>
      <c r="G19" s="20">
        <f t="shared" si="0"/>
        <v>903</v>
      </c>
      <c r="H19" s="28">
        <f t="shared" si="1"/>
        <v>8.475689881734558</v>
      </c>
      <c r="I19" s="1"/>
      <c r="J19" s="1"/>
      <c r="K19" s="1"/>
      <c r="L19" s="1"/>
      <c r="M19" s="1"/>
      <c r="N19" s="1"/>
      <c r="O19" s="1"/>
      <c r="P19" s="1"/>
      <c r="Q19" s="1"/>
      <c r="R19" s="1"/>
      <c r="S19" s="1"/>
    </row>
    <row r="20" spans="1:19" ht="19.5" customHeight="1">
      <c r="A20" s="1"/>
      <c r="B20" s="9" t="s">
        <v>139</v>
      </c>
      <c r="C20" s="20">
        <v>3353</v>
      </c>
      <c r="D20" s="28">
        <v>1.2</v>
      </c>
      <c r="E20" s="20">
        <v>3077</v>
      </c>
      <c r="F20" s="45">
        <f>E20/'稅前淨利二'!$E$28*100</f>
        <v>1.2103261232982863</v>
      </c>
      <c r="G20" s="20">
        <f t="shared" si="0"/>
        <v>276</v>
      </c>
      <c r="H20" s="28">
        <f t="shared" si="1"/>
        <v>8.96977575560611</v>
      </c>
      <c r="I20" s="1"/>
      <c r="J20" s="1"/>
      <c r="K20" s="1"/>
      <c r="L20" s="1"/>
      <c r="M20" s="1"/>
      <c r="N20" s="1"/>
      <c r="O20" s="1"/>
      <c r="P20" s="1"/>
      <c r="Q20" s="1"/>
      <c r="R20" s="1"/>
      <c r="S20" s="1"/>
    </row>
    <row r="21" spans="1:19" ht="19.5" customHeight="1">
      <c r="A21" s="1"/>
      <c r="B21" s="9" t="s">
        <v>140</v>
      </c>
      <c r="C21" s="20">
        <v>3519</v>
      </c>
      <c r="D21" s="28">
        <v>1.3</v>
      </c>
      <c r="E21" s="20">
        <v>2853</v>
      </c>
      <c r="F21" s="45">
        <f>E21/'稅前淨利二'!$E$28*100</f>
        <v>1.1222165842606469</v>
      </c>
      <c r="G21" s="20">
        <f t="shared" si="0"/>
        <v>666</v>
      </c>
      <c r="H21" s="28">
        <f t="shared" si="1"/>
        <v>23.34384858044164</v>
      </c>
      <c r="I21" s="1"/>
      <c r="J21" s="1"/>
      <c r="K21" s="1"/>
      <c r="L21" s="1"/>
      <c r="M21" s="1"/>
      <c r="N21" s="1"/>
      <c r="O21" s="1"/>
      <c r="P21" s="1"/>
      <c r="Q21" s="1"/>
      <c r="R21" s="1"/>
      <c r="S21" s="1"/>
    </row>
    <row r="22" spans="1:19" ht="19.5" customHeight="1">
      <c r="A22" s="1"/>
      <c r="B22" s="9" t="s">
        <v>141</v>
      </c>
      <c r="C22" s="20">
        <v>3401</v>
      </c>
      <c r="D22" s="28">
        <v>1.3</v>
      </c>
      <c r="E22" s="20">
        <v>2379</v>
      </c>
      <c r="F22" s="45">
        <f>E22/'稅前淨利二'!$E$28*100</f>
        <v>0.9357705061184995</v>
      </c>
      <c r="G22" s="20">
        <f t="shared" si="0"/>
        <v>1022</v>
      </c>
      <c r="H22" s="28">
        <f t="shared" si="1"/>
        <v>42.95922656578394</v>
      </c>
      <c r="I22" s="1"/>
      <c r="J22" s="1"/>
      <c r="K22" s="1"/>
      <c r="L22" s="1"/>
      <c r="M22" s="1"/>
      <c r="N22" s="1"/>
      <c r="O22" s="1"/>
      <c r="P22" s="1"/>
      <c r="Q22" s="1"/>
      <c r="R22" s="1"/>
      <c r="S22" s="1"/>
    </row>
    <row r="23" spans="1:19" ht="19.5" customHeight="1">
      <c r="A23" s="1"/>
      <c r="B23" s="9" t="s">
        <v>142</v>
      </c>
      <c r="C23" s="20">
        <v>10585</v>
      </c>
      <c r="D23" s="28">
        <v>3.9</v>
      </c>
      <c r="E23" s="20">
        <v>9334</v>
      </c>
      <c r="F23" s="45">
        <f>E23/'稅前淨利二'!$E$28*100</f>
        <v>3.671493024005916</v>
      </c>
      <c r="G23" s="20">
        <f t="shared" si="0"/>
        <v>1251</v>
      </c>
      <c r="H23" s="28">
        <f t="shared" si="1"/>
        <v>13.40261409899293</v>
      </c>
      <c r="I23" s="1"/>
      <c r="J23" s="1"/>
      <c r="K23" s="1"/>
      <c r="L23" s="1"/>
      <c r="M23" s="1"/>
      <c r="N23" s="1"/>
      <c r="O23" s="1"/>
      <c r="P23" s="1"/>
      <c r="Q23" s="1"/>
      <c r="R23" s="1"/>
      <c r="S23" s="1"/>
    </row>
    <row r="24" spans="1:19" ht="19.5" customHeight="1">
      <c r="A24" s="1"/>
      <c r="B24" s="9" t="s">
        <v>143</v>
      </c>
      <c r="C24" s="20">
        <v>10556</v>
      </c>
      <c r="D24" s="28">
        <v>3.9</v>
      </c>
      <c r="E24" s="20">
        <v>8527</v>
      </c>
      <c r="F24" s="45">
        <f>E24/'稅前淨利二'!$E$28*100</f>
        <v>3.354062675776564</v>
      </c>
      <c r="G24" s="20">
        <f t="shared" si="0"/>
        <v>2029</v>
      </c>
      <c r="H24" s="28">
        <f t="shared" si="1"/>
        <v>23.79500410460889</v>
      </c>
      <c r="I24" s="1"/>
      <c r="J24" s="1"/>
      <c r="K24" s="1"/>
      <c r="L24" s="1"/>
      <c r="M24" s="1"/>
      <c r="N24" s="1"/>
      <c r="O24" s="1"/>
      <c r="P24" s="1"/>
      <c r="Q24" s="1"/>
      <c r="R24" s="1"/>
      <c r="S24" s="1"/>
    </row>
    <row r="25" spans="1:19" ht="19.5" customHeight="1">
      <c r="A25" s="1"/>
      <c r="B25" s="9" t="s">
        <v>144</v>
      </c>
      <c r="C25" s="20">
        <v>3946</v>
      </c>
      <c r="D25" s="28">
        <v>1.5</v>
      </c>
      <c r="E25" s="20">
        <v>3695</v>
      </c>
      <c r="F25" s="45">
        <f>E25/'稅前淨利二'!$E$28*100</f>
        <v>1.4534140479646303</v>
      </c>
      <c r="G25" s="20">
        <f t="shared" si="0"/>
        <v>251</v>
      </c>
      <c r="H25" s="28">
        <f t="shared" si="1"/>
        <v>6.792963464140731</v>
      </c>
      <c r="I25" s="1"/>
      <c r="J25" s="1"/>
      <c r="K25" s="1"/>
      <c r="L25" s="1"/>
      <c r="M25" s="1"/>
      <c r="N25" s="1"/>
      <c r="O25" s="1"/>
      <c r="P25" s="1"/>
      <c r="Q25" s="1"/>
      <c r="R25" s="1"/>
      <c r="S25" s="1"/>
    </row>
    <row r="26" spans="1:19" ht="19.5" customHeight="1">
      <c r="A26" s="1"/>
      <c r="B26" s="9" t="s">
        <v>145</v>
      </c>
      <c r="C26" s="20">
        <v>14300</v>
      </c>
      <c r="D26" s="28">
        <v>5.3</v>
      </c>
      <c r="E26" s="20">
        <v>10342</v>
      </c>
      <c r="F26" s="45">
        <f>E26/'稅前淨利二'!$E$28*100</f>
        <v>4.067985949675293</v>
      </c>
      <c r="G26" s="20">
        <f t="shared" si="0"/>
        <v>3958</v>
      </c>
      <c r="H26" s="28">
        <f t="shared" si="1"/>
        <v>38.271127441500674</v>
      </c>
      <c r="I26" s="1"/>
      <c r="J26" s="1"/>
      <c r="K26" s="1"/>
      <c r="L26" s="1"/>
      <c r="M26" s="1"/>
      <c r="N26" s="1"/>
      <c r="O26" s="1"/>
      <c r="P26" s="1"/>
      <c r="Q26" s="1"/>
      <c r="R26" s="1"/>
      <c r="S26" s="1"/>
    </row>
    <row r="27" spans="1:19" ht="19.5" customHeight="1">
      <c r="A27" s="1"/>
      <c r="B27" s="1"/>
      <c r="C27" s="1"/>
      <c r="D27" s="23"/>
      <c r="E27" s="1"/>
      <c r="F27" s="23"/>
      <c r="G27" s="1"/>
      <c r="H27" s="23"/>
      <c r="I27" s="1"/>
      <c r="J27" s="1"/>
      <c r="K27" s="1"/>
      <c r="L27" s="1"/>
      <c r="M27" s="1"/>
      <c r="N27" s="1"/>
      <c r="O27" s="1"/>
      <c r="P27" s="1"/>
      <c r="Q27" s="1"/>
      <c r="R27" s="1"/>
      <c r="S27" s="1"/>
    </row>
    <row r="28" spans="1:19" ht="19.5" customHeight="1">
      <c r="A28" s="1"/>
      <c r="B28" s="1"/>
      <c r="C28" s="1"/>
      <c r="D28" s="1"/>
      <c r="E28" s="1"/>
      <c r="F28" s="1"/>
      <c r="G28" s="1"/>
      <c r="H28" s="1"/>
      <c r="I28" s="1"/>
      <c r="J28" s="1"/>
      <c r="K28" s="1"/>
      <c r="L28" s="1"/>
      <c r="M28" s="1"/>
      <c r="N28" s="1"/>
      <c r="O28" s="1"/>
      <c r="P28" s="1"/>
      <c r="Q28" s="1"/>
      <c r="R28" s="1"/>
      <c r="S28" s="1"/>
    </row>
    <row r="29" spans="1:19" ht="19.5" customHeight="1">
      <c r="A29" s="1"/>
      <c r="B29" s="1"/>
      <c r="C29" s="1"/>
      <c r="D29" s="23"/>
      <c r="E29" s="1"/>
      <c r="F29" s="23"/>
      <c r="G29" s="1"/>
      <c r="H29" s="23"/>
      <c r="I29" s="1"/>
      <c r="J29" s="1"/>
      <c r="K29" s="1"/>
      <c r="L29" s="1"/>
      <c r="M29" s="1"/>
      <c r="N29" s="1"/>
      <c r="O29" s="1"/>
      <c r="P29" s="1"/>
      <c r="Q29" s="1"/>
      <c r="R29" s="1"/>
      <c r="S29" s="1"/>
    </row>
    <row r="30" spans="1:19" ht="19.5" customHeight="1">
      <c r="A30" s="1"/>
      <c r="B30" s="1"/>
      <c r="C30" s="1"/>
      <c r="D30" s="23"/>
      <c r="E30" s="1"/>
      <c r="F30" s="23"/>
      <c r="G30" s="1"/>
      <c r="H30" s="23"/>
      <c r="I30" s="1"/>
      <c r="J30" s="1"/>
      <c r="K30" s="1"/>
      <c r="L30" s="1"/>
      <c r="M30" s="1"/>
      <c r="N30" s="1"/>
      <c r="O30" s="1"/>
      <c r="P30" s="1"/>
      <c r="Q30" s="1"/>
      <c r="R30" s="1"/>
      <c r="S30" s="1"/>
    </row>
    <row r="31" spans="1:19" ht="19.5" customHeight="1">
      <c r="A31" s="1"/>
      <c r="B31" s="1"/>
      <c r="C31" s="1"/>
      <c r="D31" s="23"/>
      <c r="E31" s="1"/>
      <c r="F31" s="23"/>
      <c r="G31" s="1"/>
      <c r="H31" s="23"/>
      <c r="I31" s="1"/>
      <c r="J31" s="1"/>
      <c r="K31" s="1"/>
      <c r="L31" s="1"/>
      <c r="M31" s="1"/>
      <c r="N31" s="1"/>
      <c r="O31" s="1"/>
      <c r="P31" s="1"/>
      <c r="Q31" s="1"/>
      <c r="R31" s="1"/>
      <c r="S31" s="1"/>
    </row>
    <row r="32" spans="1:19" ht="19.5" customHeight="1">
      <c r="A32" s="1"/>
      <c r="B32" s="1"/>
      <c r="C32" s="1"/>
      <c r="D32" s="23"/>
      <c r="E32" s="1"/>
      <c r="F32" s="23"/>
      <c r="G32" s="1"/>
      <c r="H32" s="23"/>
      <c r="I32" s="1"/>
      <c r="J32" s="1"/>
      <c r="K32" s="1"/>
      <c r="L32" s="1"/>
      <c r="M32" s="1"/>
      <c r="N32" s="1"/>
      <c r="O32" s="1"/>
      <c r="P32" s="1"/>
      <c r="Q32" s="1"/>
      <c r="R32" s="1"/>
      <c r="S32" s="1"/>
    </row>
    <row r="33" spans="1:19" ht="19.5" customHeight="1">
      <c r="A33" s="1"/>
      <c r="B33" s="1"/>
      <c r="C33" s="1"/>
      <c r="D33" s="23"/>
      <c r="E33" s="1"/>
      <c r="F33" s="23"/>
      <c r="G33" s="1"/>
      <c r="H33" s="23"/>
      <c r="I33" s="1"/>
      <c r="J33" s="1"/>
      <c r="K33" s="1"/>
      <c r="L33" s="1"/>
      <c r="M33" s="1"/>
      <c r="N33" s="1"/>
      <c r="O33" s="1"/>
      <c r="P33" s="1"/>
      <c r="Q33" s="1"/>
      <c r="R33" s="1"/>
      <c r="S33" s="1"/>
    </row>
    <row r="34" spans="1:19" ht="19.5" customHeight="1">
      <c r="A34" s="1"/>
      <c r="B34" s="1"/>
      <c r="C34" s="1"/>
      <c r="D34" s="23"/>
      <c r="E34" s="1"/>
      <c r="F34" s="23"/>
      <c r="G34" s="1"/>
      <c r="H34" s="23"/>
      <c r="I34" s="1"/>
      <c r="J34" s="1"/>
      <c r="K34" s="1"/>
      <c r="L34" s="1"/>
      <c r="M34" s="1"/>
      <c r="N34" s="1"/>
      <c r="O34" s="1"/>
      <c r="P34" s="1"/>
      <c r="Q34" s="1"/>
      <c r="R34" s="1"/>
      <c r="S34" s="1"/>
    </row>
    <row r="35" spans="1:19" ht="19.5" customHeight="1">
      <c r="A35" s="1"/>
      <c r="B35" s="1"/>
      <c r="C35" s="1"/>
      <c r="D35" s="23"/>
      <c r="E35" s="1"/>
      <c r="F35" s="23"/>
      <c r="G35" s="1"/>
      <c r="H35" s="23"/>
      <c r="I35" s="1"/>
      <c r="J35" s="1"/>
      <c r="K35" s="1"/>
      <c r="L35" s="1"/>
      <c r="M35" s="1"/>
      <c r="N35" s="1"/>
      <c r="O35" s="1"/>
      <c r="P35" s="1"/>
      <c r="Q35" s="1"/>
      <c r="R35" s="1"/>
      <c r="S35" s="1"/>
    </row>
    <row r="36" spans="1:19" ht="19.5" customHeight="1">
      <c r="A36" s="1"/>
      <c r="B36" s="1"/>
      <c r="C36" s="1"/>
      <c r="D36" s="23"/>
      <c r="E36" s="1"/>
      <c r="F36" s="23"/>
      <c r="G36" s="1"/>
      <c r="H36" s="23"/>
      <c r="I36" s="1"/>
      <c r="J36" s="1"/>
      <c r="K36" s="1"/>
      <c r="L36" s="1"/>
      <c r="M36" s="1"/>
      <c r="N36" s="1"/>
      <c r="O36" s="1"/>
      <c r="P36" s="1"/>
      <c r="Q36" s="1"/>
      <c r="R36" s="1"/>
      <c r="S36" s="1"/>
    </row>
    <row r="37" spans="1:19" ht="19.5" customHeight="1">
      <c r="A37" s="1"/>
      <c r="B37" s="1"/>
      <c r="C37" s="1"/>
      <c r="D37" s="23"/>
      <c r="E37" s="1"/>
      <c r="F37" s="23"/>
      <c r="G37" s="1"/>
      <c r="H37" s="23"/>
      <c r="I37" s="1"/>
      <c r="J37" s="1"/>
      <c r="K37" s="1"/>
      <c r="L37" s="1"/>
      <c r="M37" s="1"/>
      <c r="N37" s="1"/>
      <c r="O37" s="1"/>
      <c r="P37" s="1"/>
      <c r="Q37" s="1"/>
      <c r="R37" s="1"/>
      <c r="S37" s="1"/>
    </row>
    <row r="38" spans="1:19" ht="19.5" customHeight="1">
      <c r="A38" s="1"/>
      <c r="B38" s="1"/>
      <c r="C38" s="1"/>
      <c r="D38" s="23"/>
      <c r="E38" s="1"/>
      <c r="F38" s="23"/>
      <c r="G38" s="1"/>
      <c r="H38" s="23"/>
      <c r="I38" s="1"/>
      <c r="J38" s="1"/>
      <c r="K38" s="1"/>
      <c r="L38" s="1"/>
      <c r="M38" s="1"/>
      <c r="N38" s="1"/>
      <c r="O38" s="1"/>
      <c r="P38" s="1"/>
      <c r="Q38" s="1"/>
      <c r="R38" s="1"/>
      <c r="S38" s="1"/>
    </row>
    <row r="39" spans="1:19" ht="19.5" customHeight="1">
      <c r="A39" s="1"/>
      <c r="B39" s="1"/>
      <c r="C39" s="1"/>
      <c r="D39" s="23"/>
      <c r="E39" s="1"/>
      <c r="F39" s="23"/>
      <c r="G39" s="1"/>
      <c r="H39" s="23"/>
      <c r="I39" s="1"/>
      <c r="J39" s="1"/>
      <c r="K39" s="1"/>
      <c r="L39" s="1"/>
      <c r="M39" s="1"/>
      <c r="N39" s="1"/>
      <c r="O39" s="1"/>
      <c r="P39" s="1"/>
      <c r="Q39" s="1"/>
      <c r="R39" s="1"/>
      <c r="S39" s="1"/>
    </row>
    <row r="40" spans="1:19" ht="19.5" customHeight="1">
      <c r="A40" s="1"/>
      <c r="B40" s="1"/>
      <c r="C40" s="1"/>
      <c r="D40" s="23"/>
      <c r="E40" s="1"/>
      <c r="F40" s="23"/>
      <c r="G40" s="1"/>
      <c r="H40" s="23"/>
      <c r="I40" s="1"/>
      <c r="J40" s="1"/>
      <c r="K40" s="1"/>
      <c r="L40" s="1"/>
      <c r="M40" s="1"/>
      <c r="N40" s="1"/>
      <c r="O40" s="1"/>
      <c r="P40" s="1"/>
      <c r="Q40" s="1"/>
      <c r="R40" s="1"/>
      <c r="S40" s="1"/>
    </row>
    <row r="41" spans="1:19" ht="19.5" customHeight="1">
      <c r="A41" s="1"/>
      <c r="B41" s="1"/>
      <c r="C41" s="1"/>
      <c r="D41" s="23"/>
      <c r="E41" s="1"/>
      <c r="F41" s="23"/>
      <c r="G41" s="1"/>
      <c r="H41" s="23"/>
      <c r="I41" s="1"/>
      <c r="J41" s="1"/>
      <c r="K41" s="1"/>
      <c r="L41" s="1"/>
      <c r="M41" s="1"/>
      <c r="N41" s="1"/>
      <c r="O41" s="1"/>
      <c r="P41" s="1"/>
      <c r="Q41" s="1"/>
      <c r="R41" s="1"/>
      <c r="S41" s="1"/>
    </row>
    <row r="42" spans="1:19" ht="19.5" customHeight="1">
      <c r="A42" s="1"/>
      <c r="B42" s="1"/>
      <c r="C42" s="1"/>
      <c r="D42" s="23"/>
      <c r="E42" s="1"/>
      <c r="F42" s="23"/>
      <c r="G42" s="1"/>
      <c r="H42" s="23"/>
      <c r="I42" s="1"/>
      <c r="J42" s="1"/>
      <c r="K42" s="1"/>
      <c r="L42" s="1"/>
      <c r="M42" s="1"/>
      <c r="N42" s="1"/>
      <c r="O42" s="1"/>
      <c r="P42" s="1"/>
      <c r="Q42" s="1"/>
      <c r="R42" s="1"/>
      <c r="S42" s="1"/>
    </row>
    <row r="43" spans="1:19" ht="19.5" customHeight="1">
      <c r="A43" s="1"/>
      <c r="B43" s="1"/>
      <c r="C43" s="1"/>
      <c r="D43" s="23"/>
      <c r="E43" s="1"/>
      <c r="F43" s="23"/>
      <c r="G43" s="1"/>
      <c r="H43" s="23"/>
      <c r="I43" s="1"/>
      <c r="J43" s="1"/>
      <c r="K43" s="1"/>
      <c r="L43" s="1"/>
      <c r="M43" s="1"/>
      <c r="N43" s="1"/>
      <c r="O43" s="1"/>
      <c r="P43" s="1"/>
      <c r="Q43" s="1"/>
      <c r="R43" s="1"/>
      <c r="S43" s="1"/>
    </row>
    <row r="44" spans="1:19" ht="19.5" customHeight="1">
      <c r="A44" s="1"/>
      <c r="B44" s="1"/>
      <c r="C44" s="1"/>
      <c r="D44" s="23"/>
      <c r="E44" s="1"/>
      <c r="F44" s="23"/>
      <c r="G44" s="1"/>
      <c r="H44" s="23"/>
      <c r="I44" s="1"/>
      <c r="J44" s="1"/>
      <c r="K44" s="1"/>
      <c r="L44" s="1"/>
      <c r="M44" s="1"/>
      <c r="N44" s="1"/>
      <c r="O44" s="1"/>
      <c r="P44" s="1"/>
      <c r="Q44" s="1"/>
      <c r="R44" s="1"/>
      <c r="S44" s="1"/>
    </row>
    <row r="45" spans="1:19" ht="19.5" customHeight="1">
      <c r="A45" s="1"/>
      <c r="B45" s="1"/>
      <c r="C45" s="1"/>
      <c r="D45" s="23"/>
      <c r="E45" s="1"/>
      <c r="F45" s="23"/>
      <c r="G45" s="1"/>
      <c r="H45" s="23"/>
      <c r="I45" s="1"/>
      <c r="J45" s="1"/>
      <c r="K45" s="1"/>
      <c r="L45" s="1"/>
      <c r="M45" s="1"/>
      <c r="N45" s="1"/>
      <c r="O45" s="1"/>
      <c r="P45" s="1"/>
      <c r="Q45" s="1"/>
      <c r="R45" s="1"/>
      <c r="S45" s="1"/>
    </row>
    <row r="46" spans="1:19" ht="19.5" customHeight="1">
      <c r="A46" s="1"/>
      <c r="B46" s="1"/>
      <c r="C46" s="1"/>
      <c r="D46" s="23"/>
      <c r="E46" s="1"/>
      <c r="F46" s="23"/>
      <c r="G46" s="1"/>
      <c r="H46" s="23"/>
      <c r="I46" s="1"/>
      <c r="J46" s="1"/>
      <c r="K46" s="1"/>
      <c r="L46" s="1"/>
      <c r="M46" s="1"/>
      <c r="N46" s="1"/>
      <c r="O46" s="1"/>
      <c r="P46" s="1"/>
      <c r="Q46" s="1"/>
      <c r="R46" s="1"/>
      <c r="S46" s="1"/>
    </row>
  </sheetData>
  <sheetProtection/>
  <mergeCells count="4">
    <mergeCell ref="G4:H4"/>
    <mergeCell ref="C5:D5"/>
    <mergeCell ref="E5:F5"/>
    <mergeCell ref="G5:H5"/>
  </mergeCells>
  <printOptions/>
  <pageMargins left="0.013888888888888888" right="0.013888888888888888" top="0.4166666666666667" bottom="0.1388888888888889" header="0.5" footer="0.5"/>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Bank of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ExamUser</dc:creator>
  <cp:keywords/>
  <dc:description/>
  <cp:lastModifiedBy>吳瑞雄</cp:lastModifiedBy>
  <cp:lastPrinted>2014-06-11T06:53:09Z</cp:lastPrinted>
  <dcterms:created xsi:type="dcterms:W3CDTF">2004-03-24T02:54:26Z</dcterms:created>
  <dcterms:modified xsi:type="dcterms:W3CDTF">2014-06-25T06:00:42Z</dcterms:modified>
  <cp:category/>
  <cp:version/>
  <cp:contentType/>
  <cp:contentStatus/>
</cp:coreProperties>
</file>