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6155" windowHeight="9135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工作表1!$A$1:$F$141</definedName>
    <definedName name="_xlnm.Print_Titles" localSheetId="0">工作表1!$3:$3</definedName>
  </definedNames>
  <calcPr calcId="145621"/>
</workbook>
</file>

<file path=xl/calcChain.xml><?xml version="1.0" encoding="utf-8"?>
<calcChain xmlns="http://schemas.openxmlformats.org/spreadsheetml/2006/main">
  <c r="J139" i="1" l="1"/>
  <c r="J140" i="1"/>
  <c r="J137" i="1"/>
  <c r="J138" i="1"/>
  <c r="H136" i="1"/>
  <c r="G136" i="1"/>
  <c r="H113" i="1"/>
  <c r="G113" i="1"/>
  <c r="J141" i="1" l="1"/>
  <c r="G111" i="1"/>
  <c r="H111" i="1"/>
  <c r="H52" i="1"/>
  <c r="G52" i="1"/>
  <c r="H141" i="1" l="1"/>
  <c r="H40" i="1"/>
  <c r="H27" i="1"/>
  <c r="J142" i="1" l="1"/>
  <c r="H142" i="1"/>
  <c r="G141" i="1"/>
  <c r="G40" i="1"/>
  <c r="G27" i="1"/>
  <c r="G142" i="1" l="1"/>
</calcChain>
</file>

<file path=xl/sharedStrings.xml><?xml version="1.0" encoding="utf-8"?>
<sst xmlns="http://schemas.openxmlformats.org/spreadsheetml/2006/main" count="351" uniqueCount="270">
  <si>
    <t>組 別</t>
  </si>
  <si>
    <t>字軌</t>
  </si>
  <si>
    <t>壹佰圓券</t>
  </si>
  <si>
    <t>000001、123456、168168、168888、654321</t>
  </si>
  <si>
    <t>000008、000088、000888、008888、088888</t>
  </si>
  <si>
    <t>第5組</t>
  </si>
  <si>
    <t>第6組</t>
  </si>
  <si>
    <t>第7組</t>
  </si>
  <si>
    <t>第8組</t>
  </si>
  <si>
    <t>第9組</t>
  </si>
  <si>
    <t>第10組</t>
  </si>
  <si>
    <t>第11組</t>
  </si>
  <si>
    <t>第12組</t>
  </si>
  <si>
    <t>第13組</t>
  </si>
  <si>
    <t>伍佰圓券</t>
  </si>
  <si>
    <t>第14組</t>
  </si>
  <si>
    <t>第15組</t>
  </si>
  <si>
    <t>第16組</t>
  </si>
  <si>
    <t>第17組</t>
  </si>
  <si>
    <t>第18組</t>
  </si>
  <si>
    <t>第19組</t>
  </si>
  <si>
    <t>第20組</t>
  </si>
  <si>
    <t>第21組</t>
  </si>
  <si>
    <t>第22組</t>
  </si>
  <si>
    <t>第23組</t>
  </si>
  <si>
    <t>第24組</t>
  </si>
  <si>
    <t>第25組</t>
  </si>
  <si>
    <t>壹仟圓券</t>
  </si>
  <si>
    <t>第26組</t>
  </si>
  <si>
    <t>第27組</t>
  </si>
  <si>
    <t>第28組</t>
  </si>
  <si>
    <t>第29組</t>
  </si>
  <si>
    <t>第30組</t>
  </si>
  <si>
    <t>第31組</t>
  </si>
  <si>
    <t>第32組</t>
  </si>
  <si>
    <t>第33組</t>
  </si>
  <si>
    <t>第34組</t>
  </si>
  <si>
    <t>第35組</t>
  </si>
  <si>
    <t>第36組</t>
  </si>
  <si>
    <t>第39組</t>
  </si>
  <si>
    <t>第43組</t>
  </si>
  <si>
    <t>第47組</t>
  </si>
  <si>
    <t>第51組</t>
  </si>
  <si>
    <t>第52組</t>
  </si>
  <si>
    <t>第53組</t>
  </si>
  <si>
    <t>第54組</t>
  </si>
  <si>
    <t>第55組</t>
  </si>
  <si>
    <t>第61組</t>
  </si>
  <si>
    <t>第62組</t>
  </si>
  <si>
    <t>第63組</t>
  </si>
  <si>
    <t>第64組</t>
  </si>
  <si>
    <t>第83組</t>
  </si>
  <si>
    <t>第84組</t>
  </si>
  <si>
    <t>第85組</t>
  </si>
  <si>
    <t>000008、000088、000888、008888、088888</t>
    <phoneticPr fontId="6" type="noConversion"/>
  </si>
  <si>
    <t>000001、123456、168168、168888、654321</t>
    <phoneticPr fontId="6" type="noConversion"/>
  </si>
  <si>
    <t>000008、000088、000888、008888、088888</t>
    <phoneticPr fontId="6" type="noConversion"/>
  </si>
  <si>
    <t>100000、200000、300000、400000、500000、600000、700000、800000、900000</t>
    <phoneticPr fontId="6" type="noConversion"/>
  </si>
  <si>
    <t>111111、222222、333333、444444、555555、666666、777777、888888、999999</t>
    <phoneticPr fontId="6" type="noConversion"/>
  </si>
  <si>
    <t>號                     碼</t>
    <phoneticPr fontId="6" type="noConversion"/>
  </si>
  <si>
    <t>券  類</t>
    <phoneticPr fontId="6" type="noConversion"/>
  </si>
  <si>
    <t xml:space="preserve">特殊號碼鈔券拍賣組別及底價明細表  </t>
    <phoneticPr fontId="6" type="noConversion"/>
  </si>
  <si>
    <t>第1組</t>
    <phoneticPr fontId="6" type="noConversion"/>
  </si>
  <si>
    <t>第2組</t>
    <phoneticPr fontId="6" type="noConversion"/>
  </si>
  <si>
    <t>第3組</t>
    <phoneticPr fontId="6" type="noConversion"/>
  </si>
  <si>
    <t>第4組</t>
    <phoneticPr fontId="6" type="noConversion"/>
  </si>
  <si>
    <t>111111、222222、333333、444444、555555、666666、777777、888888、999999</t>
  </si>
  <si>
    <t>100000、200000、300000、400000、500000、600000、700000、800000、900000</t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</si>
  <si>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</si>
  <si>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第65組</t>
  </si>
  <si>
    <t>第69組</t>
  </si>
  <si>
    <t>第70組</t>
  </si>
  <si>
    <t>第71組</t>
  </si>
  <si>
    <t>第72組</t>
  </si>
  <si>
    <t>第79組</t>
  </si>
  <si>
    <t>第80組</t>
  </si>
  <si>
    <t>第81組</t>
  </si>
  <si>
    <t>第82組</t>
  </si>
  <si>
    <t>第89組</t>
  </si>
  <si>
    <t>第90組</t>
  </si>
  <si>
    <t>第91組</t>
  </si>
  <si>
    <t>第92組</t>
  </si>
  <si>
    <t>第93組</t>
  </si>
  <si>
    <t>第94組</t>
  </si>
  <si>
    <t>第95組</t>
  </si>
  <si>
    <t>第99組</t>
  </si>
  <si>
    <t>第100組</t>
  </si>
  <si>
    <t>第101組</t>
  </si>
  <si>
    <t>第102組</t>
  </si>
  <si>
    <t>第109組</t>
  </si>
  <si>
    <t>第110組</t>
  </si>
  <si>
    <t>1000元券</t>
    <phoneticPr fontId="6" type="noConversion"/>
  </si>
  <si>
    <t>500元券</t>
    <phoneticPr fontId="6" type="noConversion"/>
  </si>
  <si>
    <t>張數</t>
    <phoneticPr fontId="6" type="noConversion"/>
  </si>
  <si>
    <t>SU-AN</t>
  </si>
  <si>
    <t>SU-AN</t>
    <phoneticPr fontId="6" type="noConversion"/>
  </si>
  <si>
    <t>SV-AN</t>
  </si>
  <si>
    <t>SV-AN</t>
    <phoneticPr fontId="6" type="noConversion"/>
  </si>
  <si>
    <t>SW-AN</t>
  </si>
  <si>
    <t>SW-AN</t>
    <phoneticPr fontId="6" type="noConversion"/>
  </si>
  <si>
    <t>EM-ZB</t>
  </si>
  <si>
    <t>EM-ZB</t>
    <phoneticPr fontId="6" type="noConversion"/>
  </si>
  <si>
    <t>EN-ZB</t>
  </si>
  <si>
    <t>EN-ZB</t>
    <phoneticPr fontId="6" type="noConversion"/>
  </si>
  <si>
    <t>EP-ZB</t>
  </si>
  <si>
    <t>EP-ZB</t>
    <phoneticPr fontId="6" type="noConversion"/>
  </si>
  <si>
    <t>AS-VH</t>
  </si>
  <si>
    <t>AS-VH</t>
    <phoneticPr fontId="6" type="noConversion"/>
  </si>
  <si>
    <t>AT-VH</t>
  </si>
  <si>
    <t>AT-VH</t>
    <phoneticPr fontId="6" type="noConversion"/>
  </si>
  <si>
    <t>BK-VH</t>
  </si>
  <si>
    <t>BK-VH</t>
    <phoneticPr fontId="6" type="noConversion"/>
  </si>
  <si>
    <t>貳仟圓券</t>
    <phoneticPr fontId="6" type="noConversion"/>
  </si>
  <si>
    <t>第37組</t>
    <phoneticPr fontId="6" type="noConversion"/>
  </si>
  <si>
    <t>第38組</t>
    <phoneticPr fontId="6" type="noConversion"/>
  </si>
  <si>
    <t>第40組</t>
    <phoneticPr fontId="6" type="noConversion"/>
  </si>
  <si>
    <t>第41組</t>
    <phoneticPr fontId="6" type="noConversion"/>
  </si>
  <si>
    <t>第42組</t>
    <phoneticPr fontId="6" type="noConversion"/>
  </si>
  <si>
    <t>第44組</t>
    <phoneticPr fontId="6" type="noConversion"/>
  </si>
  <si>
    <t>第45組</t>
    <phoneticPr fontId="6" type="noConversion"/>
  </si>
  <si>
    <t>第46組</t>
    <phoneticPr fontId="6" type="noConversion"/>
  </si>
  <si>
    <t>第48組</t>
    <phoneticPr fontId="6" type="noConversion"/>
  </si>
  <si>
    <t>第49組</t>
    <phoneticPr fontId="6" type="noConversion"/>
  </si>
  <si>
    <t>第50組</t>
    <phoneticPr fontId="6" type="noConversion"/>
  </si>
  <si>
    <t>第56組</t>
  </si>
  <si>
    <t>第57組</t>
  </si>
  <si>
    <t>第59組</t>
    <phoneticPr fontId="6" type="noConversion"/>
  </si>
  <si>
    <t>第60組</t>
    <phoneticPr fontId="6" type="noConversion"/>
  </si>
  <si>
    <t>第66組</t>
  </si>
  <si>
    <t>第67組</t>
  </si>
  <si>
    <t>第68組</t>
  </si>
  <si>
    <t>第76組</t>
  </si>
  <si>
    <t>第77組</t>
  </si>
  <si>
    <t>第78組</t>
  </si>
  <si>
    <t>第73組</t>
    <phoneticPr fontId="6" type="noConversion"/>
  </si>
  <si>
    <t>第74組</t>
    <phoneticPr fontId="6" type="noConversion"/>
  </si>
  <si>
    <t>第75組</t>
    <phoneticPr fontId="6" type="noConversion"/>
  </si>
  <si>
    <t>壹仟圓券</t>
    <phoneticPr fontId="6" type="noConversion"/>
  </si>
  <si>
    <t>第86組</t>
  </si>
  <si>
    <t>第87組</t>
  </si>
  <si>
    <t>第88組</t>
  </si>
  <si>
    <t>第96組</t>
  </si>
  <si>
    <t>第97組</t>
  </si>
  <si>
    <t>第98組</t>
  </si>
  <si>
    <t>第103組</t>
    <phoneticPr fontId="6" type="noConversion"/>
  </si>
  <si>
    <t>第104組</t>
    <phoneticPr fontId="6" type="noConversion"/>
  </si>
  <si>
    <t>第105組</t>
    <phoneticPr fontId="6" type="noConversion"/>
  </si>
  <si>
    <t>第49組至第105組為全套28張1組之特殊號碼鈔券</t>
    <phoneticPr fontId="6" type="noConversion"/>
  </si>
  <si>
    <t>第106組至第115組為2套56張1組之特殊號碼鈔券</t>
    <phoneticPr fontId="6" type="noConversion"/>
  </si>
  <si>
    <t>第106組</t>
    <phoneticPr fontId="6" type="noConversion"/>
  </si>
  <si>
    <t>第108組</t>
  </si>
  <si>
    <t>第111組</t>
  </si>
  <si>
    <t>第112組</t>
  </si>
  <si>
    <t>第113組</t>
  </si>
  <si>
    <t>第116組至第125組為5套140張1組之特殊號碼鈔券</t>
    <phoneticPr fontId="6" type="noConversion"/>
  </si>
  <si>
    <t>第116組</t>
    <phoneticPr fontId="6" type="noConversion"/>
  </si>
  <si>
    <t>第117組</t>
    <phoneticPr fontId="6" type="noConversion"/>
  </si>
  <si>
    <t>第118組</t>
    <phoneticPr fontId="6" type="noConversion"/>
  </si>
  <si>
    <t>第119組</t>
    <phoneticPr fontId="6" type="noConversion"/>
  </si>
  <si>
    <t>第120組</t>
    <phoneticPr fontId="6" type="noConversion"/>
  </si>
  <si>
    <t>第121組</t>
  </si>
  <si>
    <t>第122組</t>
  </si>
  <si>
    <t>第123組</t>
  </si>
  <si>
    <t>第124組</t>
  </si>
  <si>
    <t>第125組</t>
    <phoneticPr fontId="6" type="noConversion"/>
  </si>
  <si>
    <t>第126組</t>
    <phoneticPr fontId="6" type="noConversion"/>
  </si>
  <si>
    <t>第127組</t>
    <phoneticPr fontId="6" type="noConversion"/>
  </si>
  <si>
    <t>第126組至第127組為前次拍賣得標人未交割之特殊號碼鈔券</t>
    <phoneticPr fontId="6" type="noConversion"/>
  </si>
  <si>
    <t>第128組為前次拍賣流標之特殊號碼鈔券</t>
    <phoneticPr fontId="6" type="noConversion"/>
  </si>
  <si>
    <t>第128組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</si>
  <si>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000001、000008、000088、000888、008888、088888、100000、111111、123456、168168、168888、200000、222222、300000、333333、400000、444444、500000、555555、600000、654321、666666、700000、777777、800000、888888、900000、1000000</t>
  </si>
  <si>
    <t>壹佰圓券</t>
    <phoneticPr fontId="6" type="noConversion"/>
  </si>
  <si>
    <t>2000元券</t>
    <phoneticPr fontId="6" type="noConversion"/>
  </si>
  <si>
    <t>140張</t>
    <phoneticPr fontId="6" type="noConversion"/>
  </si>
  <si>
    <t>100元券</t>
    <phoneticPr fontId="6" type="noConversion"/>
  </si>
  <si>
    <t>924+9張</t>
    <phoneticPr fontId="6" type="noConversion"/>
  </si>
  <si>
    <t>2324+14張</t>
    <phoneticPr fontId="6" type="noConversion"/>
  </si>
  <si>
    <t>504張</t>
    <phoneticPr fontId="6" type="noConversion"/>
  </si>
  <si>
    <t>BP-ZC</t>
  </si>
  <si>
    <t>BP-ZC</t>
    <phoneticPr fontId="6" type="noConversion"/>
  </si>
  <si>
    <t>BQ-UA</t>
  </si>
  <si>
    <t>BQ-UA</t>
    <phoneticPr fontId="6" type="noConversion"/>
  </si>
  <si>
    <t>BQ-VA</t>
  </si>
  <si>
    <t>BQ-VA</t>
    <phoneticPr fontId="6" type="noConversion"/>
  </si>
  <si>
    <t>SX-AN</t>
    <phoneticPr fontId="6" type="noConversion"/>
  </si>
  <si>
    <t>SY-AN</t>
    <phoneticPr fontId="6" type="noConversion"/>
  </si>
  <si>
    <t>SZ-AN</t>
    <phoneticPr fontId="6" type="noConversion"/>
  </si>
  <si>
    <t>TU-AN</t>
    <phoneticPr fontId="6" type="noConversion"/>
  </si>
  <si>
    <t>TV-AN</t>
    <phoneticPr fontId="6" type="noConversion"/>
  </si>
  <si>
    <t>TW-AN</t>
    <phoneticPr fontId="6" type="noConversion"/>
  </si>
  <si>
    <t>TX-AN</t>
    <phoneticPr fontId="6" type="noConversion"/>
  </si>
  <si>
    <t>TY-AN</t>
    <phoneticPr fontId="6" type="noConversion"/>
  </si>
  <si>
    <t>LU-AP MU-AP</t>
    <phoneticPr fontId="6" type="noConversion"/>
  </si>
  <si>
    <t>NU-AP QU-AP</t>
    <phoneticPr fontId="6" type="noConversion"/>
  </si>
  <si>
    <t>RU-AP SU-AP</t>
    <phoneticPr fontId="6" type="noConversion"/>
  </si>
  <si>
    <t>TU-AP KV-AP</t>
    <phoneticPr fontId="6" type="noConversion"/>
  </si>
  <si>
    <t>LV-AP MV-AP</t>
    <phoneticPr fontId="6" type="noConversion"/>
  </si>
  <si>
    <t>NV-AP QV-AP</t>
    <phoneticPr fontId="6" type="noConversion"/>
  </si>
  <si>
    <t>RV-AP SV-AP</t>
    <phoneticPr fontId="6" type="noConversion"/>
  </si>
  <si>
    <t>TV-AP KW-AP</t>
    <phoneticPr fontId="6" type="noConversion"/>
  </si>
  <si>
    <t>LW-AP MW-AP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</si>
  <si>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</si>
  <si>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PY-AM</t>
    <phoneticPr fontId="6" type="noConversion"/>
  </si>
  <si>
    <t>PZ-AM</t>
    <phoneticPr fontId="6" type="noConversion"/>
  </si>
  <si>
    <t>第58組</t>
  </si>
  <si>
    <t>TZ-AN KU-AP</t>
    <phoneticPr fontId="6" type="noConversion"/>
  </si>
  <si>
    <t>第107組</t>
    <phoneticPr fontId="6" type="noConversion"/>
  </si>
  <si>
    <t>第114組</t>
    <phoneticPr fontId="6" type="noConversion"/>
  </si>
  <si>
    <t>第115組</t>
    <phoneticPr fontId="6" type="noConversion"/>
  </si>
  <si>
    <t>NW-AP QW-AP RW-AP SW-AP TW-AP</t>
    <phoneticPr fontId="6" type="noConversion"/>
  </si>
  <si>
    <t>KX-AP LX-AP MX-AP NX-AP QX-AP</t>
    <phoneticPr fontId="6" type="noConversion"/>
  </si>
  <si>
    <t>RX-AP SX-AP TX-AP KY-AP LY-AP</t>
    <phoneticPr fontId="6" type="noConversion"/>
  </si>
  <si>
    <t>MY-AP NY-AP QY-AP RY-AP SY-AP</t>
    <phoneticPr fontId="6" type="noConversion"/>
  </si>
  <si>
    <t>TY-AP KZ-AP LZ-AP MZ-AP NZ-AP</t>
    <phoneticPr fontId="6" type="noConversion"/>
  </si>
  <si>
    <t>QZ-AP RZ-AP SZ-AP TZ-AP KU-AQ</t>
    <phoneticPr fontId="6" type="noConversion"/>
  </si>
  <si>
    <t>KV-AQ KW-AQ KX-AQ KY-AQ KZ-AQ</t>
    <phoneticPr fontId="6" type="noConversion"/>
  </si>
  <si>
    <t>LU-AQ LV-AQ LW-AQ LX-AQ LY-AQ</t>
    <phoneticPr fontId="6" type="noConversion"/>
  </si>
  <si>
    <t>LZ-AQ MU-AQ MV-AQ MW-AQ MX-AQ</t>
    <phoneticPr fontId="6" type="noConversion"/>
  </si>
  <si>
    <t>MY-AQ MZ-AQ NU-AQ NV-AQ NW-AQ</t>
    <phoneticPr fontId="6" type="noConversion"/>
  </si>
  <si>
    <t>RX-AL</t>
    <phoneticPr fontId="6" type="noConversion"/>
  </si>
  <si>
    <t>RY-AL</t>
    <phoneticPr fontId="6" type="noConversion"/>
  </si>
  <si>
    <t>BS-UH</t>
    <phoneticPr fontId="6" type="noConversion"/>
  </si>
  <si>
    <t>AK-ZB</t>
    <phoneticPr fontId="6" type="noConversion"/>
  </si>
  <si>
    <t>AL-ZB</t>
    <phoneticPr fontId="6" type="noConversion"/>
  </si>
  <si>
    <t>AM-ZB</t>
    <phoneticPr fontId="6" type="noConversion"/>
  </si>
  <si>
    <t>AN-ZB</t>
    <phoneticPr fontId="6" type="noConversion"/>
  </si>
  <si>
    <t>AP-ZB</t>
    <phoneticPr fontId="6" type="noConversion"/>
  </si>
  <si>
    <t>AQ-ZB</t>
    <phoneticPr fontId="6" type="noConversion"/>
  </si>
  <si>
    <t>AR-ZB</t>
    <phoneticPr fontId="6" type="noConversion"/>
  </si>
  <si>
    <t>AS-ZB</t>
    <phoneticPr fontId="6" type="noConversion"/>
  </si>
  <si>
    <t>AT-ZB</t>
    <phoneticPr fontId="6" type="noConversion"/>
  </si>
  <si>
    <t>CK-ZB</t>
    <phoneticPr fontId="6" type="noConversion"/>
  </si>
  <si>
    <t>CL-ZB</t>
    <phoneticPr fontId="6" type="noConversion"/>
  </si>
  <si>
    <t>CM-ZB</t>
    <phoneticPr fontId="6" type="noConversion"/>
  </si>
  <si>
    <t>CN-ZB</t>
    <phoneticPr fontId="6" type="noConversion"/>
  </si>
  <si>
    <t>CP-ZB</t>
    <phoneticPr fontId="6" type="noConversion"/>
  </si>
  <si>
    <t>HN-UB</t>
    <phoneticPr fontId="6" type="noConversion"/>
  </si>
  <si>
    <t>BL-VH</t>
    <phoneticPr fontId="6" type="noConversion"/>
  </si>
  <si>
    <t>BM-VH</t>
    <phoneticPr fontId="6" type="noConversion"/>
  </si>
  <si>
    <t>BN-VH</t>
    <phoneticPr fontId="6" type="noConversion"/>
  </si>
  <si>
    <t>BP-VH</t>
    <phoneticPr fontId="6" type="noConversion"/>
  </si>
  <si>
    <t>BQ-VH</t>
    <phoneticPr fontId="6" type="noConversion"/>
  </si>
  <si>
    <t>BR-VH</t>
    <phoneticPr fontId="6" type="noConversion"/>
  </si>
  <si>
    <t>BS-VH</t>
    <phoneticPr fontId="6" type="noConversion"/>
  </si>
  <si>
    <t>BT-VH</t>
    <phoneticPr fontId="6" type="noConversion"/>
  </si>
  <si>
    <t>CK-VH</t>
    <phoneticPr fontId="6" type="noConversion"/>
  </si>
  <si>
    <t>CL-VH</t>
    <phoneticPr fontId="6" type="noConversion"/>
  </si>
  <si>
    <t>CM-VH</t>
    <phoneticPr fontId="6" type="noConversion"/>
  </si>
  <si>
    <t>CN-VH</t>
    <phoneticPr fontId="6" type="noConversion"/>
  </si>
  <si>
    <t>CP-VH</t>
    <phoneticPr fontId="6" type="noConversion"/>
  </si>
  <si>
    <t>CQ-VH</t>
    <phoneticPr fontId="6" type="noConversion"/>
  </si>
  <si>
    <t>CR-VH</t>
    <phoneticPr fontId="6" type="noConversion"/>
  </si>
  <si>
    <t>CS-VH</t>
    <phoneticPr fontId="6" type="noConversion"/>
  </si>
  <si>
    <t>CT-VH</t>
    <phoneticPr fontId="6" type="noConversion"/>
  </si>
  <si>
    <t>DK-VH</t>
    <phoneticPr fontId="6" type="noConversion"/>
  </si>
  <si>
    <t>CL-UH</t>
    <phoneticPr fontId="6" type="noConversion"/>
  </si>
  <si>
    <t>CP-UH</t>
    <phoneticPr fontId="6" type="noConversion"/>
  </si>
  <si>
    <t>CR-UH</t>
    <phoneticPr fontId="6" type="noConversion"/>
  </si>
  <si>
    <t>DK-UH</t>
    <phoneticPr fontId="6" type="noConversion"/>
  </si>
  <si>
    <t>DL-UH</t>
    <phoneticPr fontId="6" type="noConversion"/>
  </si>
  <si>
    <t>DT-UH</t>
    <phoneticPr fontId="6" type="noConversion"/>
  </si>
  <si>
    <t>EK-UH</t>
    <phoneticPr fontId="6" type="noConversion"/>
  </si>
  <si>
    <t>EL-UH</t>
    <phoneticPr fontId="6" type="noConversion"/>
  </si>
  <si>
    <t>EM-UH</t>
    <phoneticPr fontId="6" type="noConversion"/>
  </si>
  <si>
    <t>EN-UH</t>
    <phoneticPr fontId="6" type="noConversion"/>
  </si>
  <si>
    <t>BQ-VC</t>
    <phoneticPr fontId="6" type="noConversion"/>
  </si>
  <si>
    <t>BQ-YE</t>
    <phoneticPr fontId="6" type="noConversion"/>
  </si>
  <si>
    <t>DM-UH</t>
    <phoneticPr fontId="6" type="noConversion"/>
  </si>
  <si>
    <t>DS-UH</t>
    <phoneticPr fontId="6" type="noConversion"/>
  </si>
  <si>
    <r>
      <rPr>
        <sz val="11"/>
        <rFont val="標楷體"/>
        <family val="4"/>
        <charset val="136"/>
      </rPr>
      <t>底價(起標價)</t>
    </r>
    <r>
      <rPr>
        <sz val="10"/>
        <rFont val="標楷體"/>
        <family val="4"/>
        <charset val="136"/>
      </rPr>
      <t>單位：新臺幣元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</si>
</sst>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vertical="center" wrapText="1"/>
    </xf>
    <xf numFmtId="176" fontId="2" fillId="0" borderId="3" xfId="1" applyNumberFormat="1" applyFont="1" applyBorder="1" applyAlignment="1">
      <alignment horizontal="right" vertical="center" wrapText="1"/>
    </xf>
    <xf numFmtId="176" fontId="2" fillId="0" borderId="4" xfId="1" applyNumberFormat="1" applyFont="1" applyBorder="1" applyAlignment="1">
      <alignment horizontal="right"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right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176" fontId="2" fillId="0" borderId="16" xfId="1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2" fillId="0" borderId="16" xfId="1" applyFont="1" applyFill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 wrapText="1"/>
    </xf>
    <xf numFmtId="176" fontId="2" fillId="0" borderId="19" xfId="1" applyNumberFormat="1" applyFont="1" applyBorder="1" applyAlignment="1">
      <alignment horizontal="right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1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13" xfId="1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showWhiteSpace="0" topLeftCell="A115" zoomScaleNormal="100" workbookViewId="0">
      <selection activeCell="G124" sqref="G124"/>
    </sheetView>
  </sheetViews>
  <sheetFormatPr defaultRowHeight="20.100000000000001" customHeight="1" x14ac:dyDescent="0.25"/>
  <cols>
    <col min="1" max="1" width="8.25" style="58" customWidth="1"/>
    <col min="2" max="2" width="10.375" style="58" customWidth="1"/>
    <col min="3" max="3" width="7.75" style="58" customWidth="1"/>
    <col min="4" max="4" width="43.75" style="67" customWidth="1"/>
    <col min="5" max="5" width="6.375" style="58" customWidth="1"/>
    <col min="6" max="6" width="13.625" style="68" customWidth="1"/>
    <col min="7" max="7" width="9" style="58"/>
    <col min="8" max="8" width="10.625" style="58" customWidth="1"/>
    <col min="9" max="9" width="10.5" style="58" customWidth="1"/>
    <col min="10" max="16384" width="9" style="58"/>
  </cols>
  <sheetData>
    <row r="1" spans="1:6" ht="30" customHeight="1" x14ac:dyDescent="0.25">
      <c r="A1" s="84" t="s">
        <v>61</v>
      </c>
      <c r="B1" s="85"/>
      <c r="C1" s="85"/>
      <c r="D1" s="85"/>
      <c r="E1" s="85"/>
      <c r="F1" s="85"/>
    </row>
    <row r="2" spans="1:6" ht="10.5" customHeight="1" x14ac:dyDescent="0.25">
      <c r="A2" s="42"/>
      <c r="B2" s="59"/>
      <c r="C2" s="59"/>
      <c r="D2" s="59"/>
      <c r="E2" s="59"/>
      <c r="F2" s="59"/>
    </row>
    <row r="3" spans="1:6" ht="36.75" customHeight="1" x14ac:dyDescent="0.25">
      <c r="A3" s="1" t="s">
        <v>0</v>
      </c>
      <c r="B3" s="2" t="s">
        <v>60</v>
      </c>
      <c r="C3" s="2" t="s">
        <v>1</v>
      </c>
      <c r="D3" s="2" t="s">
        <v>59</v>
      </c>
      <c r="E3" s="15" t="s">
        <v>93</v>
      </c>
      <c r="F3" s="1" t="s">
        <v>269</v>
      </c>
    </row>
    <row r="4" spans="1:6" ht="38.25" customHeight="1" x14ac:dyDescent="0.25">
      <c r="A4" s="3" t="s">
        <v>62</v>
      </c>
      <c r="B4" s="72" t="s">
        <v>2</v>
      </c>
      <c r="C4" s="4" t="s">
        <v>95</v>
      </c>
      <c r="D4" s="5" t="s">
        <v>58</v>
      </c>
      <c r="E4" s="6">
        <v>9</v>
      </c>
      <c r="F4" s="16">
        <v>1800</v>
      </c>
    </row>
    <row r="5" spans="1:6" ht="38.25" customHeight="1" x14ac:dyDescent="0.25">
      <c r="A5" s="7" t="s">
        <v>63</v>
      </c>
      <c r="B5" s="76"/>
      <c r="C5" s="8" t="s">
        <v>94</v>
      </c>
      <c r="D5" s="9" t="s">
        <v>57</v>
      </c>
      <c r="E5" s="10">
        <v>9</v>
      </c>
      <c r="F5" s="17">
        <v>1800</v>
      </c>
    </row>
    <row r="6" spans="1:6" ht="21" customHeight="1" x14ac:dyDescent="0.25">
      <c r="A6" s="7" t="s">
        <v>64</v>
      </c>
      <c r="B6" s="76"/>
      <c r="C6" s="8" t="s">
        <v>94</v>
      </c>
      <c r="D6" s="9" t="s">
        <v>56</v>
      </c>
      <c r="E6" s="10">
        <v>5</v>
      </c>
      <c r="F6" s="17">
        <v>1000</v>
      </c>
    </row>
    <row r="7" spans="1:6" ht="21" customHeight="1" x14ac:dyDescent="0.25">
      <c r="A7" s="24" t="s">
        <v>65</v>
      </c>
      <c r="B7" s="76"/>
      <c r="C7" s="25" t="s">
        <v>94</v>
      </c>
      <c r="D7" s="26" t="s">
        <v>55</v>
      </c>
      <c r="E7" s="27">
        <v>5</v>
      </c>
      <c r="F7" s="28">
        <v>1000</v>
      </c>
    </row>
    <row r="8" spans="1:6" ht="38.25" customHeight="1" x14ac:dyDescent="0.25">
      <c r="A8" s="29" t="s">
        <v>5</v>
      </c>
      <c r="B8" s="76"/>
      <c r="C8" s="35" t="s">
        <v>97</v>
      </c>
      <c r="D8" s="56" t="s">
        <v>58</v>
      </c>
      <c r="E8" s="30">
        <v>9</v>
      </c>
      <c r="F8" s="31">
        <v>1800</v>
      </c>
    </row>
    <row r="9" spans="1:6" ht="38.25" customHeight="1" x14ac:dyDescent="0.25">
      <c r="A9" s="7" t="s">
        <v>6</v>
      </c>
      <c r="B9" s="76"/>
      <c r="C9" s="8" t="s">
        <v>96</v>
      </c>
      <c r="D9" s="9" t="s">
        <v>57</v>
      </c>
      <c r="E9" s="10">
        <v>9</v>
      </c>
      <c r="F9" s="17">
        <v>1800</v>
      </c>
    </row>
    <row r="10" spans="1:6" ht="21" customHeight="1" x14ac:dyDescent="0.25">
      <c r="A10" s="7" t="s">
        <v>7</v>
      </c>
      <c r="B10" s="76"/>
      <c r="C10" s="8" t="s">
        <v>96</v>
      </c>
      <c r="D10" s="9" t="s">
        <v>54</v>
      </c>
      <c r="E10" s="10">
        <v>5</v>
      </c>
      <c r="F10" s="17">
        <v>1000</v>
      </c>
    </row>
    <row r="11" spans="1:6" ht="21" customHeight="1" x14ac:dyDescent="0.25">
      <c r="A11" s="24" t="s">
        <v>8</v>
      </c>
      <c r="B11" s="76"/>
      <c r="C11" s="25" t="s">
        <v>96</v>
      </c>
      <c r="D11" s="26" t="s">
        <v>55</v>
      </c>
      <c r="E11" s="27">
        <v>5</v>
      </c>
      <c r="F11" s="28">
        <v>1000</v>
      </c>
    </row>
    <row r="12" spans="1:6" ht="38.25" customHeight="1" x14ac:dyDescent="0.25">
      <c r="A12" s="23" t="s">
        <v>9</v>
      </c>
      <c r="B12" s="76"/>
      <c r="C12" s="35" t="s">
        <v>99</v>
      </c>
      <c r="D12" s="20" t="s">
        <v>58</v>
      </c>
      <c r="E12" s="21">
        <v>9</v>
      </c>
      <c r="F12" s="22">
        <v>1800</v>
      </c>
    </row>
    <row r="13" spans="1:6" ht="38.25" customHeight="1" x14ac:dyDescent="0.25">
      <c r="A13" s="7" t="s">
        <v>10</v>
      </c>
      <c r="B13" s="76"/>
      <c r="C13" s="8" t="s">
        <v>98</v>
      </c>
      <c r="D13" s="9" t="s">
        <v>57</v>
      </c>
      <c r="E13" s="10">
        <v>9</v>
      </c>
      <c r="F13" s="17">
        <v>1800</v>
      </c>
    </row>
    <row r="14" spans="1:6" ht="21" customHeight="1" x14ac:dyDescent="0.25">
      <c r="A14" s="7" t="s">
        <v>11</v>
      </c>
      <c r="B14" s="76"/>
      <c r="C14" s="8" t="s">
        <v>98</v>
      </c>
      <c r="D14" s="9" t="s">
        <v>54</v>
      </c>
      <c r="E14" s="10">
        <v>5</v>
      </c>
      <c r="F14" s="17">
        <v>1000</v>
      </c>
    </row>
    <row r="15" spans="1:6" ht="21" customHeight="1" x14ac:dyDescent="0.25">
      <c r="A15" s="32" t="s">
        <v>12</v>
      </c>
      <c r="B15" s="73"/>
      <c r="C15" s="12" t="s">
        <v>98</v>
      </c>
      <c r="D15" s="57" t="s">
        <v>55</v>
      </c>
      <c r="E15" s="33">
        <v>5</v>
      </c>
      <c r="F15" s="34">
        <v>1000</v>
      </c>
    </row>
    <row r="16" spans="1:6" ht="38.25" customHeight="1" x14ac:dyDescent="0.25">
      <c r="A16" s="23" t="s">
        <v>13</v>
      </c>
      <c r="B16" s="72" t="s">
        <v>14</v>
      </c>
      <c r="C16" s="19" t="s">
        <v>101</v>
      </c>
      <c r="D16" s="20" t="s">
        <v>58</v>
      </c>
      <c r="E16" s="21">
        <v>9</v>
      </c>
      <c r="F16" s="22">
        <v>9000</v>
      </c>
    </row>
    <row r="17" spans="1:8" ht="38.25" customHeight="1" x14ac:dyDescent="0.25">
      <c r="A17" s="7" t="s">
        <v>15</v>
      </c>
      <c r="B17" s="76"/>
      <c r="C17" s="19" t="s">
        <v>100</v>
      </c>
      <c r="D17" s="9" t="s">
        <v>57</v>
      </c>
      <c r="E17" s="10">
        <v>9</v>
      </c>
      <c r="F17" s="17">
        <v>9000</v>
      </c>
    </row>
    <row r="18" spans="1:8" ht="21" customHeight="1" x14ac:dyDescent="0.25">
      <c r="A18" s="7" t="s">
        <v>16</v>
      </c>
      <c r="B18" s="76"/>
      <c r="C18" s="19" t="s">
        <v>100</v>
      </c>
      <c r="D18" s="9" t="s">
        <v>54</v>
      </c>
      <c r="E18" s="10">
        <v>5</v>
      </c>
      <c r="F18" s="17">
        <v>5000</v>
      </c>
    </row>
    <row r="19" spans="1:8" ht="21" customHeight="1" x14ac:dyDescent="0.25">
      <c r="A19" s="24" t="s">
        <v>17</v>
      </c>
      <c r="B19" s="76"/>
      <c r="C19" s="55" t="s">
        <v>100</v>
      </c>
      <c r="D19" s="26" t="s">
        <v>55</v>
      </c>
      <c r="E19" s="27">
        <v>5</v>
      </c>
      <c r="F19" s="28">
        <v>5000</v>
      </c>
    </row>
    <row r="20" spans="1:8" ht="38.25" customHeight="1" x14ac:dyDescent="0.25">
      <c r="A20" s="23" t="s">
        <v>18</v>
      </c>
      <c r="B20" s="76"/>
      <c r="C20" s="35" t="s">
        <v>103</v>
      </c>
      <c r="D20" s="20" t="s">
        <v>58</v>
      </c>
      <c r="E20" s="21">
        <v>9</v>
      </c>
      <c r="F20" s="22">
        <v>9000</v>
      </c>
    </row>
    <row r="21" spans="1:8" ht="38.25" customHeight="1" x14ac:dyDescent="0.25">
      <c r="A21" s="7" t="s">
        <v>19</v>
      </c>
      <c r="B21" s="76"/>
      <c r="C21" s="19" t="s">
        <v>102</v>
      </c>
      <c r="D21" s="9" t="s">
        <v>57</v>
      </c>
      <c r="E21" s="10">
        <v>9</v>
      </c>
      <c r="F21" s="17">
        <v>9000</v>
      </c>
    </row>
    <row r="22" spans="1:8" ht="21" customHeight="1" x14ac:dyDescent="0.25">
      <c r="A22" s="7" t="s">
        <v>20</v>
      </c>
      <c r="B22" s="76"/>
      <c r="C22" s="19" t="s">
        <v>102</v>
      </c>
      <c r="D22" s="9" t="s">
        <v>54</v>
      </c>
      <c r="E22" s="10">
        <v>5</v>
      </c>
      <c r="F22" s="17">
        <v>5000</v>
      </c>
    </row>
    <row r="23" spans="1:8" ht="21" customHeight="1" x14ac:dyDescent="0.25">
      <c r="A23" s="24" t="s">
        <v>21</v>
      </c>
      <c r="B23" s="76"/>
      <c r="C23" s="40" t="s">
        <v>102</v>
      </c>
      <c r="D23" s="26" t="s">
        <v>55</v>
      </c>
      <c r="E23" s="27">
        <v>5</v>
      </c>
      <c r="F23" s="28">
        <v>5000</v>
      </c>
    </row>
    <row r="24" spans="1:8" ht="38.25" customHeight="1" x14ac:dyDescent="0.25">
      <c r="A24" s="23" t="s">
        <v>22</v>
      </c>
      <c r="B24" s="76"/>
      <c r="C24" s="19" t="s">
        <v>105</v>
      </c>
      <c r="D24" s="20" t="s">
        <v>66</v>
      </c>
      <c r="E24" s="21">
        <v>9</v>
      </c>
      <c r="F24" s="22">
        <v>9000</v>
      </c>
    </row>
    <row r="25" spans="1:8" ht="38.25" customHeight="1" x14ac:dyDescent="0.25">
      <c r="A25" s="7" t="s">
        <v>23</v>
      </c>
      <c r="B25" s="76"/>
      <c r="C25" s="19" t="s">
        <v>104</v>
      </c>
      <c r="D25" s="9" t="s">
        <v>67</v>
      </c>
      <c r="E25" s="10">
        <v>9</v>
      </c>
      <c r="F25" s="17">
        <v>9000</v>
      </c>
    </row>
    <row r="26" spans="1:8" ht="21" customHeight="1" x14ac:dyDescent="0.25">
      <c r="A26" s="7" t="s">
        <v>24</v>
      </c>
      <c r="B26" s="76"/>
      <c r="C26" s="19" t="s">
        <v>104</v>
      </c>
      <c r="D26" s="9" t="s">
        <v>4</v>
      </c>
      <c r="E26" s="10">
        <v>5</v>
      </c>
      <c r="F26" s="17">
        <v>5000</v>
      </c>
    </row>
    <row r="27" spans="1:8" ht="21" customHeight="1" x14ac:dyDescent="0.25">
      <c r="A27" s="11" t="s">
        <v>25</v>
      </c>
      <c r="B27" s="73"/>
      <c r="C27" s="12" t="s">
        <v>104</v>
      </c>
      <c r="D27" s="13" t="s">
        <v>3</v>
      </c>
      <c r="E27" s="14">
        <v>5</v>
      </c>
      <c r="F27" s="18">
        <v>5000</v>
      </c>
      <c r="G27" s="60">
        <f>SUM(E4:E27)</f>
        <v>168</v>
      </c>
      <c r="H27" s="60">
        <f>SUM(F4:F27)</f>
        <v>100800</v>
      </c>
    </row>
    <row r="28" spans="1:8" s="61" customFormat="1" ht="19.5" customHeight="1" x14ac:dyDescent="0.25">
      <c r="A28" s="36"/>
      <c r="C28" s="37"/>
      <c r="D28" s="41"/>
      <c r="E28" s="38"/>
      <c r="F28" s="39"/>
    </row>
    <row r="29" spans="1:8" ht="38.25" customHeight="1" x14ac:dyDescent="0.25">
      <c r="A29" s="3" t="s">
        <v>26</v>
      </c>
      <c r="B29" s="72" t="s">
        <v>27</v>
      </c>
      <c r="C29" s="4" t="s">
        <v>107</v>
      </c>
      <c r="D29" s="5" t="s">
        <v>66</v>
      </c>
      <c r="E29" s="6">
        <v>9</v>
      </c>
      <c r="F29" s="16">
        <v>18000</v>
      </c>
    </row>
    <row r="30" spans="1:8" ht="38.25" customHeight="1" x14ac:dyDescent="0.25">
      <c r="A30" s="7" t="s">
        <v>28</v>
      </c>
      <c r="B30" s="76"/>
      <c r="C30" s="8" t="s">
        <v>106</v>
      </c>
      <c r="D30" s="9" t="s">
        <v>67</v>
      </c>
      <c r="E30" s="10">
        <v>9</v>
      </c>
      <c r="F30" s="17">
        <v>18000</v>
      </c>
    </row>
    <row r="31" spans="1:8" ht="21" customHeight="1" x14ac:dyDescent="0.25">
      <c r="A31" s="7" t="s">
        <v>29</v>
      </c>
      <c r="B31" s="76"/>
      <c r="C31" s="8" t="s">
        <v>106</v>
      </c>
      <c r="D31" s="9" t="s">
        <v>4</v>
      </c>
      <c r="E31" s="10">
        <v>5</v>
      </c>
      <c r="F31" s="17">
        <v>10000</v>
      </c>
    </row>
    <row r="32" spans="1:8" ht="21" customHeight="1" x14ac:dyDescent="0.25">
      <c r="A32" s="24" t="s">
        <v>30</v>
      </c>
      <c r="B32" s="76"/>
      <c r="C32" s="25" t="s">
        <v>106</v>
      </c>
      <c r="D32" s="26" t="s">
        <v>3</v>
      </c>
      <c r="E32" s="27">
        <v>5</v>
      </c>
      <c r="F32" s="28">
        <v>10000</v>
      </c>
    </row>
    <row r="33" spans="1:9" ht="38.25" customHeight="1" x14ac:dyDescent="0.25">
      <c r="A33" s="23" t="s">
        <v>31</v>
      </c>
      <c r="B33" s="76"/>
      <c r="C33" s="19" t="s">
        <v>109</v>
      </c>
      <c r="D33" s="20" t="s">
        <v>66</v>
      </c>
      <c r="E33" s="21">
        <v>9</v>
      </c>
      <c r="F33" s="22">
        <v>18000</v>
      </c>
    </row>
    <row r="34" spans="1:9" ht="38.25" customHeight="1" x14ac:dyDescent="0.25">
      <c r="A34" s="7" t="s">
        <v>32</v>
      </c>
      <c r="B34" s="76"/>
      <c r="C34" s="19" t="s">
        <v>108</v>
      </c>
      <c r="D34" s="9" t="s">
        <v>67</v>
      </c>
      <c r="E34" s="10">
        <v>9</v>
      </c>
      <c r="F34" s="17">
        <v>18000</v>
      </c>
    </row>
    <row r="35" spans="1:9" ht="21" customHeight="1" x14ac:dyDescent="0.25">
      <c r="A35" s="7" t="s">
        <v>33</v>
      </c>
      <c r="B35" s="76"/>
      <c r="C35" s="19" t="s">
        <v>108</v>
      </c>
      <c r="D35" s="9" t="s">
        <v>4</v>
      </c>
      <c r="E35" s="10">
        <v>5</v>
      </c>
      <c r="F35" s="17">
        <v>10000</v>
      </c>
    </row>
    <row r="36" spans="1:9" ht="21" customHeight="1" x14ac:dyDescent="0.25">
      <c r="A36" s="24" t="s">
        <v>34</v>
      </c>
      <c r="B36" s="76"/>
      <c r="C36" s="55" t="s">
        <v>108</v>
      </c>
      <c r="D36" s="26" t="s">
        <v>3</v>
      </c>
      <c r="E36" s="27">
        <v>5</v>
      </c>
      <c r="F36" s="28">
        <v>10000</v>
      </c>
    </row>
    <row r="37" spans="1:9" ht="38.25" customHeight="1" x14ac:dyDescent="0.25">
      <c r="A37" s="23" t="s">
        <v>35</v>
      </c>
      <c r="B37" s="76"/>
      <c r="C37" s="35" t="s">
        <v>111</v>
      </c>
      <c r="D37" s="20" t="s">
        <v>66</v>
      </c>
      <c r="E37" s="21">
        <v>9</v>
      </c>
      <c r="F37" s="22">
        <v>18000</v>
      </c>
    </row>
    <row r="38" spans="1:9" ht="38.25" customHeight="1" x14ac:dyDescent="0.25">
      <c r="A38" s="7" t="s">
        <v>36</v>
      </c>
      <c r="B38" s="76"/>
      <c r="C38" s="8" t="s">
        <v>110</v>
      </c>
      <c r="D38" s="9" t="s">
        <v>67</v>
      </c>
      <c r="E38" s="10">
        <v>9</v>
      </c>
      <c r="F38" s="17">
        <v>18000</v>
      </c>
    </row>
    <row r="39" spans="1:9" ht="21" customHeight="1" x14ac:dyDescent="0.25">
      <c r="A39" s="7" t="s">
        <v>37</v>
      </c>
      <c r="B39" s="76"/>
      <c r="C39" s="8" t="s">
        <v>110</v>
      </c>
      <c r="D39" s="9" t="s">
        <v>4</v>
      </c>
      <c r="E39" s="10">
        <v>5</v>
      </c>
      <c r="F39" s="17">
        <v>10000</v>
      </c>
    </row>
    <row r="40" spans="1:9" ht="21" customHeight="1" x14ac:dyDescent="0.25">
      <c r="A40" s="11" t="s">
        <v>38</v>
      </c>
      <c r="B40" s="73"/>
      <c r="C40" s="12" t="s">
        <v>110</v>
      </c>
      <c r="D40" s="13" t="s">
        <v>3</v>
      </c>
      <c r="E40" s="14">
        <v>5</v>
      </c>
      <c r="F40" s="18">
        <v>10000</v>
      </c>
      <c r="G40" s="60">
        <f>SUM(E29:E40)</f>
        <v>84</v>
      </c>
      <c r="H40" s="60">
        <f t="shared" ref="H40" si="0">SUM(F29:F40)</f>
        <v>168000</v>
      </c>
      <c r="I40" s="60"/>
    </row>
    <row r="41" spans="1:9" ht="38.25" customHeight="1" x14ac:dyDescent="0.25">
      <c r="A41" s="3" t="s">
        <v>113</v>
      </c>
      <c r="B41" s="72" t="s">
        <v>112</v>
      </c>
      <c r="C41" s="4" t="s">
        <v>179</v>
      </c>
      <c r="D41" s="5" t="s">
        <v>66</v>
      </c>
      <c r="E41" s="6">
        <v>9</v>
      </c>
      <c r="F41" s="16">
        <v>36000</v>
      </c>
    </row>
    <row r="42" spans="1:9" ht="38.25" customHeight="1" x14ac:dyDescent="0.25">
      <c r="A42" s="7" t="s">
        <v>114</v>
      </c>
      <c r="B42" s="76"/>
      <c r="C42" s="8" t="s">
        <v>178</v>
      </c>
      <c r="D42" s="9" t="s">
        <v>67</v>
      </c>
      <c r="E42" s="10">
        <v>9</v>
      </c>
      <c r="F42" s="17">
        <v>36000</v>
      </c>
    </row>
    <row r="43" spans="1:9" ht="21" customHeight="1" x14ac:dyDescent="0.25">
      <c r="A43" s="7" t="s">
        <v>39</v>
      </c>
      <c r="B43" s="76"/>
      <c r="C43" s="8" t="s">
        <v>178</v>
      </c>
      <c r="D43" s="9" t="s">
        <v>4</v>
      </c>
      <c r="E43" s="10">
        <v>5</v>
      </c>
      <c r="F43" s="17">
        <v>20000</v>
      </c>
    </row>
    <row r="44" spans="1:9" ht="21" customHeight="1" x14ac:dyDescent="0.25">
      <c r="A44" s="24" t="s">
        <v>115</v>
      </c>
      <c r="B44" s="76"/>
      <c r="C44" s="25" t="s">
        <v>178</v>
      </c>
      <c r="D44" s="26" t="s">
        <v>3</v>
      </c>
      <c r="E44" s="27">
        <v>5</v>
      </c>
      <c r="F44" s="28">
        <v>20000</v>
      </c>
    </row>
    <row r="45" spans="1:9" ht="38.25" customHeight="1" x14ac:dyDescent="0.25">
      <c r="A45" s="23" t="s">
        <v>116</v>
      </c>
      <c r="B45" s="76"/>
      <c r="C45" s="19" t="s">
        <v>181</v>
      </c>
      <c r="D45" s="20" t="s">
        <v>66</v>
      </c>
      <c r="E45" s="21">
        <v>9</v>
      </c>
      <c r="F45" s="22">
        <v>36000</v>
      </c>
    </row>
    <row r="46" spans="1:9" ht="38.25" customHeight="1" x14ac:dyDescent="0.25">
      <c r="A46" s="7" t="s">
        <v>117</v>
      </c>
      <c r="B46" s="76"/>
      <c r="C46" s="19" t="s">
        <v>180</v>
      </c>
      <c r="D46" s="9" t="s">
        <v>67</v>
      </c>
      <c r="E46" s="10">
        <v>9</v>
      </c>
      <c r="F46" s="17">
        <v>36000</v>
      </c>
    </row>
    <row r="47" spans="1:9" ht="21" customHeight="1" x14ac:dyDescent="0.25">
      <c r="A47" s="7" t="s">
        <v>40</v>
      </c>
      <c r="B47" s="76"/>
      <c r="C47" s="19" t="s">
        <v>180</v>
      </c>
      <c r="D47" s="9" t="s">
        <v>4</v>
      </c>
      <c r="E47" s="10">
        <v>5</v>
      </c>
      <c r="F47" s="17">
        <v>20000</v>
      </c>
    </row>
    <row r="48" spans="1:9" ht="21" customHeight="1" x14ac:dyDescent="0.25">
      <c r="A48" s="24" t="s">
        <v>118</v>
      </c>
      <c r="B48" s="76"/>
      <c r="C48" s="55" t="s">
        <v>180</v>
      </c>
      <c r="D48" s="26" t="s">
        <v>3</v>
      </c>
      <c r="E48" s="27">
        <v>5</v>
      </c>
      <c r="F48" s="28">
        <v>20000</v>
      </c>
    </row>
    <row r="49" spans="1:9" ht="38.25" customHeight="1" x14ac:dyDescent="0.25">
      <c r="A49" s="23" t="s">
        <v>119</v>
      </c>
      <c r="B49" s="76"/>
      <c r="C49" s="35" t="s">
        <v>183</v>
      </c>
      <c r="D49" s="20" t="s">
        <v>66</v>
      </c>
      <c r="E49" s="21">
        <v>9</v>
      </c>
      <c r="F49" s="22">
        <v>36000</v>
      </c>
    </row>
    <row r="50" spans="1:9" ht="38.25" customHeight="1" x14ac:dyDescent="0.25">
      <c r="A50" s="7" t="s">
        <v>120</v>
      </c>
      <c r="B50" s="76"/>
      <c r="C50" s="8" t="s">
        <v>182</v>
      </c>
      <c r="D50" s="9" t="s">
        <v>67</v>
      </c>
      <c r="E50" s="10">
        <v>9</v>
      </c>
      <c r="F50" s="17">
        <v>36000</v>
      </c>
    </row>
    <row r="51" spans="1:9" ht="21" customHeight="1" x14ac:dyDescent="0.25">
      <c r="A51" s="7" t="s">
        <v>41</v>
      </c>
      <c r="B51" s="76"/>
      <c r="C51" s="8" t="s">
        <v>182</v>
      </c>
      <c r="D51" s="9" t="s">
        <v>4</v>
      </c>
      <c r="E51" s="10">
        <v>5</v>
      </c>
      <c r="F51" s="17">
        <v>20000</v>
      </c>
    </row>
    <row r="52" spans="1:9" ht="21" customHeight="1" x14ac:dyDescent="0.25">
      <c r="A52" s="11" t="s">
        <v>121</v>
      </c>
      <c r="B52" s="73"/>
      <c r="C52" s="12" t="s">
        <v>182</v>
      </c>
      <c r="D52" s="13" t="s">
        <v>3</v>
      </c>
      <c r="E52" s="14">
        <v>5</v>
      </c>
      <c r="F52" s="18">
        <v>20000</v>
      </c>
      <c r="G52" s="60">
        <f>SUM(E41:E52)</f>
        <v>84</v>
      </c>
      <c r="H52" s="60">
        <f t="shared" ref="H52" si="1">SUM(F41:F52)</f>
        <v>336000</v>
      </c>
      <c r="I52" s="60"/>
    </row>
    <row r="53" spans="1:9" s="61" customFormat="1" ht="21" customHeight="1" x14ac:dyDescent="0.25">
      <c r="A53" s="43"/>
      <c r="B53" s="62"/>
      <c r="C53" s="44"/>
      <c r="D53" s="50"/>
      <c r="E53" s="45"/>
      <c r="F53" s="46"/>
      <c r="G53" s="63"/>
      <c r="H53" s="63"/>
      <c r="I53" s="63"/>
    </row>
    <row r="54" spans="1:9" s="61" customFormat="1" ht="21" customHeight="1" x14ac:dyDescent="0.25">
      <c r="A54" s="36"/>
      <c r="C54" s="37"/>
      <c r="D54" s="41"/>
      <c r="E54" s="38"/>
      <c r="F54" s="39"/>
      <c r="G54" s="63"/>
      <c r="H54" s="63"/>
      <c r="I54" s="63"/>
    </row>
    <row r="55" spans="1:9" s="61" customFormat="1" ht="21" customHeight="1" x14ac:dyDescent="0.25">
      <c r="A55" s="36"/>
      <c r="C55" s="37"/>
      <c r="D55" s="41"/>
      <c r="E55" s="38"/>
      <c r="F55" s="39"/>
      <c r="G55" s="63"/>
      <c r="H55" s="63"/>
      <c r="I55" s="63"/>
    </row>
    <row r="56" spans="1:9" ht="22.5" customHeight="1" x14ac:dyDescent="0.25">
      <c r="A56" s="86" t="s">
        <v>147</v>
      </c>
      <c r="B56" s="87"/>
      <c r="C56" s="87"/>
      <c r="D56" s="87"/>
      <c r="E56" s="87"/>
      <c r="F56" s="88"/>
    </row>
    <row r="57" spans="1:9" ht="20.100000000000001" customHeight="1" x14ac:dyDescent="0.25">
      <c r="A57" s="3" t="s">
        <v>122</v>
      </c>
      <c r="B57" s="72" t="s">
        <v>2</v>
      </c>
      <c r="C57" s="4" t="s">
        <v>202</v>
      </c>
      <c r="D57" s="69" t="s">
        <v>68</v>
      </c>
      <c r="E57" s="6">
        <v>28</v>
      </c>
      <c r="F57" s="16">
        <v>5600</v>
      </c>
    </row>
    <row r="58" spans="1:9" ht="20.100000000000001" customHeight="1" x14ac:dyDescent="0.25">
      <c r="A58" s="7" t="s">
        <v>123</v>
      </c>
      <c r="B58" s="76"/>
      <c r="C58" s="8" t="s">
        <v>203</v>
      </c>
      <c r="D58" s="70"/>
      <c r="E58" s="10">
        <v>28</v>
      </c>
      <c r="F58" s="17">
        <v>5600</v>
      </c>
    </row>
    <row r="59" spans="1:9" ht="20.100000000000001" customHeight="1" x14ac:dyDescent="0.25">
      <c r="A59" s="7" t="s">
        <v>42</v>
      </c>
      <c r="B59" s="76"/>
      <c r="C59" s="8" t="s">
        <v>184</v>
      </c>
      <c r="D59" s="70"/>
      <c r="E59" s="10">
        <v>28</v>
      </c>
      <c r="F59" s="17">
        <v>5600</v>
      </c>
    </row>
    <row r="60" spans="1:9" ht="20.100000000000001" customHeight="1" x14ac:dyDescent="0.25">
      <c r="A60" s="7" t="s">
        <v>43</v>
      </c>
      <c r="B60" s="76"/>
      <c r="C60" s="8" t="s">
        <v>185</v>
      </c>
      <c r="D60" s="70"/>
      <c r="E60" s="10">
        <v>28</v>
      </c>
      <c r="F60" s="17">
        <v>5600</v>
      </c>
    </row>
    <row r="61" spans="1:9" ht="20.100000000000001" customHeight="1" x14ac:dyDescent="0.25">
      <c r="A61" s="7" t="s">
        <v>44</v>
      </c>
      <c r="B61" s="76"/>
      <c r="C61" s="8" t="s">
        <v>186</v>
      </c>
      <c r="D61" s="70"/>
      <c r="E61" s="10">
        <v>28</v>
      </c>
      <c r="F61" s="17">
        <v>5600</v>
      </c>
    </row>
    <row r="62" spans="1:9" ht="20.100000000000001" customHeight="1" x14ac:dyDescent="0.25">
      <c r="A62" s="7" t="s">
        <v>45</v>
      </c>
      <c r="B62" s="76"/>
      <c r="C62" s="8" t="s">
        <v>187</v>
      </c>
      <c r="D62" s="70"/>
      <c r="E62" s="10">
        <v>28</v>
      </c>
      <c r="F62" s="17">
        <v>5600</v>
      </c>
    </row>
    <row r="63" spans="1:9" ht="20.100000000000001" customHeight="1" x14ac:dyDescent="0.25">
      <c r="A63" s="7" t="s">
        <v>46</v>
      </c>
      <c r="B63" s="76"/>
      <c r="C63" s="8" t="s">
        <v>188</v>
      </c>
      <c r="D63" s="70"/>
      <c r="E63" s="10">
        <v>28</v>
      </c>
      <c r="F63" s="17">
        <v>5600</v>
      </c>
    </row>
    <row r="64" spans="1:9" ht="20.100000000000001" customHeight="1" x14ac:dyDescent="0.25">
      <c r="A64" s="7" t="s">
        <v>124</v>
      </c>
      <c r="B64" s="76"/>
      <c r="C64" s="8" t="s">
        <v>189</v>
      </c>
      <c r="D64" s="70"/>
      <c r="E64" s="10">
        <v>28</v>
      </c>
      <c r="F64" s="17">
        <v>5600</v>
      </c>
    </row>
    <row r="65" spans="1:6" ht="20.100000000000001" customHeight="1" x14ac:dyDescent="0.25">
      <c r="A65" s="7" t="s">
        <v>125</v>
      </c>
      <c r="B65" s="76"/>
      <c r="C65" s="8" t="s">
        <v>190</v>
      </c>
      <c r="D65" s="70"/>
      <c r="E65" s="10">
        <v>28</v>
      </c>
      <c r="F65" s="17">
        <v>5600</v>
      </c>
    </row>
    <row r="66" spans="1:6" ht="20.100000000000001" customHeight="1" x14ac:dyDescent="0.25">
      <c r="A66" s="11" t="s">
        <v>204</v>
      </c>
      <c r="B66" s="76"/>
      <c r="C66" s="8" t="s">
        <v>191</v>
      </c>
      <c r="D66" s="70"/>
      <c r="E66" s="10">
        <v>28</v>
      </c>
      <c r="F66" s="17">
        <v>5600</v>
      </c>
    </row>
    <row r="67" spans="1:6" ht="20.100000000000001" customHeight="1" x14ac:dyDescent="0.25">
      <c r="A67" s="23" t="s">
        <v>126</v>
      </c>
      <c r="B67" s="72" t="s">
        <v>14</v>
      </c>
      <c r="C67" s="4" t="s">
        <v>222</v>
      </c>
      <c r="D67" s="69" t="s">
        <v>68</v>
      </c>
      <c r="E67" s="6">
        <v>28</v>
      </c>
      <c r="F67" s="16">
        <v>28000</v>
      </c>
    </row>
    <row r="68" spans="1:6" ht="20.100000000000001" customHeight="1" x14ac:dyDescent="0.25">
      <c r="A68" s="7" t="s">
        <v>127</v>
      </c>
      <c r="B68" s="76"/>
      <c r="C68" s="8" t="s">
        <v>223</v>
      </c>
      <c r="D68" s="70"/>
      <c r="E68" s="10">
        <v>28</v>
      </c>
      <c r="F68" s="17">
        <v>28000</v>
      </c>
    </row>
    <row r="69" spans="1:6" ht="20.100000000000001" customHeight="1" x14ac:dyDescent="0.25">
      <c r="A69" s="7" t="s">
        <v>47</v>
      </c>
      <c r="B69" s="76"/>
      <c r="C69" s="8" t="s">
        <v>224</v>
      </c>
      <c r="D69" s="70"/>
      <c r="E69" s="10">
        <v>28</v>
      </c>
      <c r="F69" s="17">
        <v>28000</v>
      </c>
    </row>
    <row r="70" spans="1:6" ht="20.100000000000001" customHeight="1" x14ac:dyDescent="0.25">
      <c r="A70" s="7" t="s">
        <v>48</v>
      </c>
      <c r="B70" s="76"/>
      <c r="C70" s="8" t="s">
        <v>225</v>
      </c>
      <c r="D70" s="70"/>
      <c r="E70" s="10">
        <v>28</v>
      </c>
      <c r="F70" s="17">
        <v>28000</v>
      </c>
    </row>
    <row r="71" spans="1:6" ht="20.100000000000001" customHeight="1" x14ac:dyDescent="0.25">
      <c r="A71" s="7" t="s">
        <v>49</v>
      </c>
      <c r="B71" s="76"/>
      <c r="C71" s="8" t="s">
        <v>226</v>
      </c>
      <c r="D71" s="70"/>
      <c r="E71" s="10">
        <v>28</v>
      </c>
      <c r="F71" s="17">
        <v>28000</v>
      </c>
    </row>
    <row r="72" spans="1:6" ht="20.100000000000001" customHeight="1" x14ac:dyDescent="0.25">
      <c r="A72" s="7" t="s">
        <v>50</v>
      </c>
      <c r="B72" s="76"/>
      <c r="C72" s="8" t="s">
        <v>227</v>
      </c>
      <c r="D72" s="70"/>
      <c r="E72" s="10">
        <v>28</v>
      </c>
      <c r="F72" s="17">
        <v>28000</v>
      </c>
    </row>
    <row r="73" spans="1:6" ht="20.100000000000001" customHeight="1" x14ac:dyDescent="0.25">
      <c r="A73" s="7" t="s">
        <v>69</v>
      </c>
      <c r="B73" s="76"/>
      <c r="C73" s="8" t="s">
        <v>228</v>
      </c>
      <c r="D73" s="70"/>
      <c r="E73" s="10">
        <v>28</v>
      </c>
      <c r="F73" s="17">
        <v>28000</v>
      </c>
    </row>
    <row r="74" spans="1:6" ht="20.100000000000001" customHeight="1" x14ac:dyDescent="0.25">
      <c r="A74" s="7" t="s">
        <v>128</v>
      </c>
      <c r="B74" s="76"/>
      <c r="C74" s="8" t="s">
        <v>229</v>
      </c>
      <c r="D74" s="70"/>
      <c r="E74" s="10">
        <v>28</v>
      </c>
      <c r="F74" s="17">
        <v>28000</v>
      </c>
    </row>
    <row r="75" spans="1:6" ht="20.100000000000001" customHeight="1" x14ac:dyDescent="0.25">
      <c r="A75" s="7" t="s">
        <v>129</v>
      </c>
      <c r="B75" s="76"/>
      <c r="C75" s="8" t="s">
        <v>230</v>
      </c>
      <c r="D75" s="70"/>
      <c r="E75" s="10">
        <v>28</v>
      </c>
      <c r="F75" s="17">
        <v>28000</v>
      </c>
    </row>
    <row r="76" spans="1:6" ht="20.100000000000001" customHeight="1" x14ac:dyDescent="0.25">
      <c r="A76" s="7" t="s">
        <v>130</v>
      </c>
      <c r="B76" s="76"/>
      <c r="C76" s="8" t="s">
        <v>231</v>
      </c>
      <c r="D76" s="70"/>
      <c r="E76" s="10">
        <v>28</v>
      </c>
      <c r="F76" s="17">
        <v>28000</v>
      </c>
    </row>
    <row r="77" spans="1:6" ht="20.100000000000001" customHeight="1" x14ac:dyDescent="0.25">
      <c r="A77" s="7" t="s">
        <v>70</v>
      </c>
      <c r="B77" s="76"/>
      <c r="C77" s="8" t="s">
        <v>232</v>
      </c>
      <c r="D77" s="70"/>
      <c r="E77" s="10">
        <v>28</v>
      </c>
      <c r="F77" s="17">
        <v>28000</v>
      </c>
    </row>
    <row r="78" spans="1:6" ht="20.100000000000001" customHeight="1" x14ac:dyDescent="0.25">
      <c r="A78" s="7" t="s">
        <v>71</v>
      </c>
      <c r="B78" s="76"/>
      <c r="C78" s="8" t="s">
        <v>233</v>
      </c>
      <c r="D78" s="70"/>
      <c r="E78" s="10">
        <v>28</v>
      </c>
      <c r="F78" s="17">
        <v>28000</v>
      </c>
    </row>
    <row r="79" spans="1:6" ht="20.100000000000001" customHeight="1" x14ac:dyDescent="0.25">
      <c r="A79" s="7" t="s">
        <v>72</v>
      </c>
      <c r="B79" s="76"/>
      <c r="C79" s="8" t="s">
        <v>234</v>
      </c>
      <c r="D79" s="70"/>
      <c r="E79" s="10">
        <v>28</v>
      </c>
      <c r="F79" s="17">
        <v>28000</v>
      </c>
    </row>
    <row r="80" spans="1:6" ht="20.100000000000001" customHeight="1" x14ac:dyDescent="0.25">
      <c r="A80" s="7" t="s">
        <v>73</v>
      </c>
      <c r="B80" s="76"/>
      <c r="C80" s="8" t="s">
        <v>235</v>
      </c>
      <c r="D80" s="70"/>
      <c r="E80" s="10">
        <v>28</v>
      </c>
      <c r="F80" s="17">
        <v>28000</v>
      </c>
    </row>
    <row r="81" spans="1:6" ht="20.100000000000001" customHeight="1" x14ac:dyDescent="0.25">
      <c r="A81" s="11" t="s">
        <v>134</v>
      </c>
      <c r="B81" s="73"/>
      <c r="C81" s="12" t="s">
        <v>236</v>
      </c>
      <c r="D81" s="71"/>
      <c r="E81" s="14">
        <v>28</v>
      </c>
      <c r="F81" s="18">
        <v>28000</v>
      </c>
    </row>
    <row r="82" spans="1:6" ht="20.100000000000001" customHeight="1" x14ac:dyDescent="0.25">
      <c r="A82" s="3" t="s">
        <v>135</v>
      </c>
      <c r="B82" s="72" t="s">
        <v>27</v>
      </c>
      <c r="C82" s="58" t="s">
        <v>255</v>
      </c>
      <c r="D82" s="69" t="s">
        <v>68</v>
      </c>
      <c r="E82" s="6">
        <v>28</v>
      </c>
      <c r="F82" s="16">
        <v>56000</v>
      </c>
    </row>
    <row r="83" spans="1:6" ht="20.100000000000001" customHeight="1" x14ac:dyDescent="0.25">
      <c r="A83" s="7" t="s">
        <v>136</v>
      </c>
      <c r="B83" s="76"/>
      <c r="C83" s="58" t="s">
        <v>256</v>
      </c>
      <c r="D83" s="70"/>
      <c r="E83" s="10">
        <v>28</v>
      </c>
      <c r="F83" s="17">
        <v>56000</v>
      </c>
    </row>
    <row r="84" spans="1:6" ht="20.100000000000001" customHeight="1" x14ac:dyDescent="0.25">
      <c r="A84" s="7" t="s">
        <v>131</v>
      </c>
      <c r="B84" s="76"/>
      <c r="C84" s="58" t="s">
        <v>257</v>
      </c>
      <c r="D84" s="70"/>
      <c r="E84" s="10">
        <v>28</v>
      </c>
      <c r="F84" s="17">
        <v>56000</v>
      </c>
    </row>
    <row r="85" spans="1:6" ht="20.100000000000001" customHeight="1" x14ac:dyDescent="0.25">
      <c r="A85" s="7" t="s">
        <v>132</v>
      </c>
      <c r="B85" s="76"/>
      <c r="C85" s="58" t="s">
        <v>258</v>
      </c>
      <c r="D85" s="70"/>
      <c r="E85" s="10">
        <v>28</v>
      </c>
      <c r="F85" s="17">
        <v>56000</v>
      </c>
    </row>
    <row r="86" spans="1:6" ht="20.100000000000001" customHeight="1" x14ac:dyDescent="0.25">
      <c r="A86" s="7" t="s">
        <v>133</v>
      </c>
      <c r="B86" s="76"/>
      <c r="C86" s="58" t="s">
        <v>259</v>
      </c>
      <c r="D86" s="70"/>
      <c r="E86" s="10">
        <v>28</v>
      </c>
      <c r="F86" s="17">
        <v>56000</v>
      </c>
    </row>
    <row r="87" spans="1:6" ht="20.100000000000001" customHeight="1" x14ac:dyDescent="0.25">
      <c r="A87" s="7" t="s">
        <v>74</v>
      </c>
      <c r="B87" s="76"/>
      <c r="C87" s="58" t="s">
        <v>267</v>
      </c>
      <c r="D87" s="70"/>
      <c r="E87" s="10">
        <v>28</v>
      </c>
      <c r="F87" s="17">
        <v>56000</v>
      </c>
    </row>
    <row r="88" spans="1:6" ht="20.100000000000001" customHeight="1" x14ac:dyDescent="0.25">
      <c r="A88" s="7" t="s">
        <v>75</v>
      </c>
      <c r="B88" s="76"/>
      <c r="C88" s="58" t="s">
        <v>268</v>
      </c>
      <c r="D88" s="70"/>
      <c r="E88" s="10">
        <v>28</v>
      </c>
      <c r="F88" s="17">
        <v>56000</v>
      </c>
    </row>
    <row r="89" spans="1:6" ht="20.100000000000001" customHeight="1" x14ac:dyDescent="0.25">
      <c r="A89" s="7" t="s">
        <v>76</v>
      </c>
      <c r="B89" s="76"/>
      <c r="C89" s="58" t="s">
        <v>260</v>
      </c>
      <c r="D89" s="70"/>
      <c r="E89" s="10">
        <v>28</v>
      </c>
      <c r="F89" s="17">
        <v>56000</v>
      </c>
    </row>
    <row r="90" spans="1:6" ht="20.100000000000001" customHeight="1" x14ac:dyDescent="0.25">
      <c r="A90" s="7" t="s">
        <v>77</v>
      </c>
      <c r="B90" s="76"/>
      <c r="C90" s="58" t="s">
        <v>261</v>
      </c>
      <c r="D90" s="70"/>
      <c r="E90" s="10">
        <v>28</v>
      </c>
      <c r="F90" s="17">
        <v>56000</v>
      </c>
    </row>
    <row r="91" spans="1:6" ht="20.100000000000001" customHeight="1" x14ac:dyDescent="0.25">
      <c r="A91" s="7" t="s">
        <v>51</v>
      </c>
      <c r="B91" s="76"/>
      <c r="C91" s="58" t="s">
        <v>262</v>
      </c>
      <c r="D91" s="70"/>
      <c r="E91" s="10">
        <v>28</v>
      </c>
      <c r="F91" s="17">
        <v>56000</v>
      </c>
    </row>
    <row r="92" spans="1:6" ht="20.100000000000001" customHeight="1" x14ac:dyDescent="0.25">
      <c r="A92" s="7" t="s">
        <v>52</v>
      </c>
      <c r="B92" s="76"/>
      <c r="C92" s="58" t="s">
        <v>263</v>
      </c>
      <c r="D92" s="70"/>
      <c r="E92" s="10">
        <v>28</v>
      </c>
      <c r="F92" s="17">
        <v>56000</v>
      </c>
    </row>
    <row r="93" spans="1:6" ht="20.100000000000001" customHeight="1" x14ac:dyDescent="0.25">
      <c r="A93" s="24" t="s">
        <v>53</v>
      </c>
      <c r="B93" s="77"/>
      <c r="C93" s="64" t="s">
        <v>264</v>
      </c>
      <c r="D93" s="78"/>
      <c r="E93" s="27">
        <v>28</v>
      </c>
      <c r="F93" s="28">
        <v>56000</v>
      </c>
    </row>
    <row r="94" spans="1:6" ht="20.100000000000001" customHeight="1" x14ac:dyDescent="0.25">
      <c r="A94" s="23" t="s">
        <v>138</v>
      </c>
      <c r="B94" s="74" t="s">
        <v>27</v>
      </c>
      <c r="C94" s="19" t="s">
        <v>237</v>
      </c>
      <c r="D94" s="75" t="s">
        <v>170</v>
      </c>
      <c r="E94" s="21">
        <v>28</v>
      </c>
      <c r="F94" s="22">
        <v>56000</v>
      </c>
    </row>
    <row r="95" spans="1:6" ht="20.100000000000001" customHeight="1" x14ac:dyDescent="0.25">
      <c r="A95" s="7" t="s">
        <v>139</v>
      </c>
      <c r="B95" s="76"/>
      <c r="C95" s="8" t="s">
        <v>238</v>
      </c>
      <c r="D95" s="70"/>
      <c r="E95" s="10">
        <v>28</v>
      </c>
      <c r="F95" s="17">
        <v>56000</v>
      </c>
    </row>
    <row r="96" spans="1:6" ht="20.100000000000001" customHeight="1" x14ac:dyDescent="0.25">
      <c r="A96" s="7" t="s">
        <v>140</v>
      </c>
      <c r="B96" s="76"/>
      <c r="C96" s="8" t="s">
        <v>239</v>
      </c>
      <c r="D96" s="70"/>
      <c r="E96" s="10">
        <v>28</v>
      </c>
      <c r="F96" s="17">
        <v>56000</v>
      </c>
    </row>
    <row r="97" spans="1:8" ht="20.100000000000001" customHeight="1" x14ac:dyDescent="0.25">
      <c r="A97" s="7" t="s">
        <v>78</v>
      </c>
      <c r="B97" s="76"/>
      <c r="C97" s="8" t="s">
        <v>240</v>
      </c>
      <c r="D97" s="70"/>
      <c r="E97" s="10">
        <v>28</v>
      </c>
      <c r="F97" s="17">
        <v>56000</v>
      </c>
    </row>
    <row r="98" spans="1:8" ht="20.100000000000001" customHeight="1" x14ac:dyDescent="0.25">
      <c r="A98" s="7" t="s">
        <v>79</v>
      </c>
      <c r="B98" s="76"/>
      <c r="C98" s="8" t="s">
        <v>241</v>
      </c>
      <c r="D98" s="70"/>
      <c r="E98" s="10">
        <v>28</v>
      </c>
      <c r="F98" s="17">
        <v>56000</v>
      </c>
    </row>
    <row r="99" spans="1:8" ht="20.100000000000001" customHeight="1" x14ac:dyDescent="0.25">
      <c r="A99" s="7" t="s">
        <v>80</v>
      </c>
      <c r="B99" s="76"/>
      <c r="C99" s="8" t="s">
        <v>242</v>
      </c>
      <c r="D99" s="70"/>
      <c r="E99" s="10">
        <v>28</v>
      </c>
      <c r="F99" s="17">
        <v>56000</v>
      </c>
    </row>
    <row r="100" spans="1:8" ht="20.100000000000001" customHeight="1" x14ac:dyDescent="0.25">
      <c r="A100" s="7" t="s">
        <v>81</v>
      </c>
      <c r="B100" s="76"/>
      <c r="C100" s="8" t="s">
        <v>243</v>
      </c>
      <c r="D100" s="70"/>
      <c r="E100" s="10">
        <v>28</v>
      </c>
      <c r="F100" s="17">
        <v>56000</v>
      </c>
    </row>
    <row r="101" spans="1:8" ht="20.100000000000001" customHeight="1" x14ac:dyDescent="0.25">
      <c r="A101" s="7" t="s">
        <v>82</v>
      </c>
      <c r="B101" s="76"/>
      <c r="C101" s="8" t="s">
        <v>244</v>
      </c>
      <c r="D101" s="70"/>
      <c r="E101" s="10">
        <v>28</v>
      </c>
      <c r="F101" s="17">
        <v>56000</v>
      </c>
    </row>
    <row r="102" spans="1:8" ht="20.100000000000001" customHeight="1" x14ac:dyDescent="0.25">
      <c r="A102" s="7" t="s">
        <v>83</v>
      </c>
      <c r="B102" s="76"/>
      <c r="C102" s="8" t="s">
        <v>245</v>
      </c>
      <c r="D102" s="70"/>
      <c r="E102" s="10">
        <v>28</v>
      </c>
      <c r="F102" s="17">
        <v>56000</v>
      </c>
    </row>
    <row r="103" spans="1:8" ht="20.100000000000001" customHeight="1" x14ac:dyDescent="0.25">
      <c r="A103" s="7" t="s">
        <v>84</v>
      </c>
      <c r="B103" s="76"/>
      <c r="C103" s="8" t="s">
        <v>246</v>
      </c>
      <c r="D103" s="70"/>
      <c r="E103" s="10">
        <v>28</v>
      </c>
      <c r="F103" s="17">
        <v>56000</v>
      </c>
    </row>
    <row r="104" spans="1:8" ht="20.100000000000001" customHeight="1" x14ac:dyDescent="0.25">
      <c r="A104" s="7" t="s">
        <v>141</v>
      </c>
      <c r="B104" s="76"/>
      <c r="C104" s="8" t="s">
        <v>247</v>
      </c>
      <c r="D104" s="70"/>
      <c r="E104" s="10">
        <v>28</v>
      </c>
      <c r="F104" s="17">
        <v>56000</v>
      </c>
    </row>
    <row r="105" spans="1:8" ht="20.100000000000001" customHeight="1" x14ac:dyDescent="0.25">
      <c r="A105" s="7" t="s">
        <v>142</v>
      </c>
      <c r="B105" s="76"/>
      <c r="C105" s="8" t="s">
        <v>248</v>
      </c>
      <c r="D105" s="70"/>
      <c r="E105" s="10">
        <v>28</v>
      </c>
      <c r="F105" s="17">
        <v>56000</v>
      </c>
    </row>
    <row r="106" spans="1:8" ht="20.100000000000001" customHeight="1" x14ac:dyDescent="0.25">
      <c r="A106" s="7" t="s">
        <v>143</v>
      </c>
      <c r="B106" s="76"/>
      <c r="C106" s="19" t="s">
        <v>249</v>
      </c>
      <c r="D106" s="70"/>
      <c r="E106" s="10">
        <v>28</v>
      </c>
      <c r="F106" s="17">
        <v>56000</v>
      </c>
    </row>
    <row r="107" spans="1:8" ht="20.100000000000001" customHeight="1" x14ac:dyDescent="0.25">
      <c r="A107" s="7" t="s">
        <v>85</v>
      </c>
      <c r="B107" s="76"/>
      <c r="C107" s="8" t="s">
        <v>250</v>
      </c>
      <c r="D107" s="70"/>
      <c r="E107" s="10">
        <v>28</v>
      </c>
      <c r="F107" s="17">
        <v>56000</v>
      </c>
    </row>
    <row r="108" spans="1:8" ht="20.100000000000001" customHeight="1" x14ac:dyDescent="0.25">
      <c r="A108" s="7" t="s">
        <v>86</v>
      </c>
      <c r="B108" s="76"/>
      <c r="C108" s="8" t="s">
        <v>251</v>
      </c>
      <c r="D108" s="70"/>
      <c r="E108" s="10">
        <v>28</v>
      </c>
      <c r="F108" s="17">
        <v>56000</v>
      </c>
    </row>
    <row r="109" spans="1:8" ht="20.100000000000001" customHeight="1" x14ac:dyDescent="0.25">
      <c r="A109" s="7" t="s">
        <v>87</v>
      </c>
      <c r="B109" s="76"/>
      <c r="C109" s="8" t="s">
        <v>252</v>
      </c>
      <c r="D109" s="70"/>
      <c r="E109" s="10">
        <v>28</v>
      </c>
      <c r="F109" s="17">
        <v>56000</v>
      </c>
    </row>
    <row r="110" spans="1:8" ht="20.100000000000001" customHeight="1" x14ac:dyDescent="0.25">
      <c r="A110" s="7" t="s">
        <v>88</v>
      </c>
      <c r="B110" s="76"/>
      <c r="C110" s="8" t="s">
        <v>253</v>
      </c>
      <c r="D110" s="70"/>
      <c r="E110" s="10">
        <v>28</v>
      </c>
      <c r="F110" s="17">
        <v>56000</v>
      </c>
    </row>
    <row r="111" spans="1:8" ht="22.5" customHeight="1" x14ac:dyDescent="0.25">
      <c r="A111" s="11" t="s">
        <v>144</v>
      </c>
      <c r="B111" s="73"/>
      <c r="C111" s="8" t="s">
        <v>254</v>
      </c>
      <c r="D111" s="71"/>
      <c r="E111" s="14">
        <v>28</v>
      </c>
      <c r="F111" s="18">
        <v>56000</v>
      </c>
      <c r="G111" s="60">
        <f>SUM(E57:E111)</f>
        <v>1540</v>
      </c>
      <c r="H111" s="60">
        <f>SUM(F57:F111)</f>
        <v>2156000</v>
      </c>
    </row>
    <row r="112" spans="1:8" ht="60" customHeight="1" x14ac:dyDescent="0.25">
      <c r="A112" s="3" t="s">
        <v>145</v>
      </c>
      <c r="B112" s="72" t="s">
        <v>112</v>
      </c>
      <c r="C112" s="4" t="s">
        <v>265</v>
      </c>
      <c r="D112" s="69" t="s">
        <v>68</v>
      </c>
      <c r="E112" s="6">
        <v>28</v>
      </c>
      <c r="F112" s="16">
        <v>112000</v>
      </c>
    </row>
    <row r="113" spans="1:8" ht="60" customHeight="1" x14ac:dyDescent="0.25">
      <c r="A113" s="11" t="s">
        <v>146</v>
      </c>
      <c r="B113" s="79"/>
      <c r="C113" s="12" t="s">
        <v>266</v>
      </c>
      <c r="D113" s="80"/>
      <c r="E113" s="14">
        <v>28</v>
      </c>
      <c r="F113" s="18">
        <v>112000</v>
      </c>
      <c r="G113" s="60">
        <f>SUM(E112:E113)</f>
        <v>56</v>
      </c>
      <c r="H113" s="60">
        <f>SUM(F112:F113)</f>
        <v>224000</v>
      </c>
    </row>
    <row r="114" spans="1:8" ht="22.5" customHeight="1" x14ac:dyDescent="0.25">
      <c r="A114" s="81" t="s">
        <v>148</v>
      </c>
      <c r="B114" s="89"/>
      <c r="C114" s="89"/>
      <c r="D114" s="89"/>
      <c r="E114" s="89"/>
      <c r="F114" s="90"/>
    </row>
    <row r="115" spans="1:8" ht="32.450000000000003" customHeight="1" x14ac:dyDescent="0.25">
      <c r="A115" s="3" t="s">
        <v>149</v>
      </c>
      <c r="B115" s="72" t="s">
        <v>171</v>
      </c>
      <c r="C115" s="4" t="s">
        <v>205</v>
      </c>
      <c r="D115" s="69" t="s">
        <v>68</v>
      </c>
      <c r="E115" s="6">
        <v>56</v>
      </c>
      <c r="F115" s="16">
        <v>11200</v>
      </c>
    </row>
    <row r="116" spans="1:8" ht="32.450000000000003" customHeight="1" x14ac:dyDescent="0.25">
      <c r="A116" s="23" t="s">
        <v>206</v>
      </c>
      <c r="B116" s="74"/>
      <c r="C116" s="19" t="s">
        <v>192</v>
      </c>
      <c r="D116" s="75"/>
      <c r="E116" s="21">
        <v>56</v>
      </c>
      <c r="F116" s="22">
        <v>11200</v>
      </c>
    </row>
    <row r="117" spans="1:8" ht="32.450000000000003" customHeight="1" x14ac:dyDescent="0.25">
      <c r="A117" s="23" t="s">
        <v>150</v>
      </c>
      <c r="B117" s="76"/>
      <c r="C117" s="8" t="s">
        <v>193</v>
      </c>
      <c r="D117" s="70"/>
      <c r="E117" s="10">
        <v>56</v>
      </c>
      <c r="F117" s="17">
        <v>11200</v>
      </c>
    </row>
    <row r="118" spans="1:8" ht="32.450000000000003" customHeight="1" x14ac:dyDescent="0.25">
      <c r="A118" s="23" t="s">
        <v>89</v>
      </c>
      <c r="B118" s="76"/>
      <c r="C118" s="8" t="s">
        <v>194</v>
      </c>
      <c r="D118" s="70"/>
      <c r="E118" s="10">
        <v>56</v>
      </c>
      <c r="F118" s="17">
        <v>11200</v>
      </c>
    </row>
    <row r="119" spans="1:8" ht="32.450000000000003" customHeight="1" x14ac:dyDescent="0.25">
      <c r="A119" s="23" t="s">
        <v>90</v>
      </c>
      <c r="B119" s="76"/>
      <c r="C119" s="8" t="s">
        <v>195</v>
      </c>
      <c r="D119" s="70"/>
      <c r="E119" s="10">
        <v>56</v>
      </c>
      <c r="F119" s="17">
        <v>11200</v>
      </c>
    </row>
    <row r="120" spans="1:8" ht="32.450000000000003" customHeight="1" x14ac:dyDescent="0.25">
      <c r="A120" s="23" t="s">
        <v>151</v>
      </c>
      <c r="B120" s="76"/>
      <c r="C120" s="8" t="s">
        <v>196</v>
      </c>
      <c r="D120" s="70"/>
      <c r="E120" s="10">
        <v>56</v>
      </c>
      <c r="F120" s="17">
        <v>11200</v>
      </c>
    </row>
    <row r="121" spans="1:8" ht="32.450000000000003" customHeight="1" x14ac:dyDescent="0.25">
      <c r="A121" s="23" t="s">
        <v>152</v>
      </c>
      <c r="B121" s="76"/>
      <c r="C121" s="8" t="s">
        <v>197</v>
      </c>
      <c r="D121" s="70"/>
      <c r="E121" s="10">
        <v>56</v>
      </c>
      <c r="F121" s="17">
        <v>11200</v>
      </c>
    </row>
    <row r="122" spans="1:8" ht="32.450000000000003" customHeight="1" x14ac:dyDescent="0.25">
      <c r="A122" s="51"/>
      <c r="B122" s="65"/>
      <c r="C122" s="52"/>
      <c r="D122" s="66"/>
      <c r="E122" s="53"/>
      <c r="F122" s="54"/>
    </row>
    <row r="123" spans="1:8" ht="35.1" customHeight="1" x14ac:dyDescent="0.25">
      <c r="A123" s="3" t="s">
        <v>153</v>
      </c>
      <c r="B123" s="91" t="s">
        <v>2</v>
      </c>
      <c r="C123" s="4" t="s">
        <v>198</v>
      </c>
      <c r="D123" s="69" t="s">
        <v>68</v>
      </c>
      <c r="E123" s="6">
        <v>56</v>
      </c>
      <c r="F123" s="16">
        <v>11200</v>
      </c>
    </row>
    <row r="124" spans="1:8" ht="35.1" customHeight="1" x14ac:dyDescent="0.25">
      <c r="A124" s="23" t="s">
        <v>207</v>
      </c>
      <c r="B124" s="76"/>
      <c r="C124" s="19" t="s">
        <v>199</v>
      </c>
      <c r="D124" s="75"/>
      <c r="E124" s="21">
        <v>56</v>
      </c>
      <c r="F124" s="22">
        <v>11200</v>
      </c>
    </row>
    <row r="125" spans="1:8" ht="35.1" customHeight="1" x14ac:dyDescent="0.25">
      <c r="A125" s="7" t="s">
        <v>208</v>
      </c>
      <c r="B125" s="76"/>
      <c r="C125" s="8" t="s">
        <v>200</v>
      </c>
      <c r="D125" s="75"/>
      <c r="E125" s="10">
        <v>56</v>
      </c>
      <c r="F125" s="17">
        <v>11200</v>
      </c>
    </row>
    <row r="126" spans="1:8" ht="22.5" customHeight="1" x14ac:dyDescent="0.25">
      <c r="A126" s="81" t="s">
        <v>154</v>
      </c>
      <c r="B126" s="82"/>
      <c r="C126" s="82"/>
      <c r="D126" s="82"/>
      <c r="E126" s="82"/>
      <c r="F126" s="83"/>
    </row>
    <row r="127" spans="1:8" ht="81" customHeight="1" x14ac:dyDescent="0.25">
      <c r="A127" s="3" t="s">
        <v>155</v>
      </c>
      <c r="B127" s="72" t="s">
        <v>2</v>
      </c>
      <c r="C127" s="4" t="s">
        <v>209</v>
      </c>
      <c r="D127" s="69" t="s">
        <v>201</v>
      </c>
      <c r="E127" s="6">
        <v>140</v>
      </c>
      <c r="F127" s="16">
        <v>28000</v>
      </c>
    </row>
    <row r="128" spans="1:8" ht="81" customHeight="1" x14ac:dyDescent="0.25">
      <c r="A128" s="7" t="s">
        <v>156</v>
      </c>
      <c r="B128" s="76"/>
      <c r="C128" s="8" t="s">
        <v>210</v>
      </c>
      <c r="D128" s="70"/>
      <c r="E128" s="10">
        <v>140</v>
      </c>
      <c r="F128" s="17">
        <v>28000</v>
      </c>
    </row>
    <row r="129" spans="1:10" ht="81" customHeight="1" x14ac:dyDescent="0.25">
      <c r="A129" s="7" t="s">
        <v>157</v>
      </c>
      <c r="B129" s="76"/>
      <c r="C129" s="8" t="s">
        <v>211</v>
      </c>
      <c r="D129" s="70"/>
      <c r="E129" s="10">
        <v>140</v>
      </c>
      <c r="F129" s="17">
        <v>28000</v>
      </c>
    </row>
    <row r="130" spans="1:10" ht="81" customHeight="1" x14ac:dyDescent="0.25">
      <c r="A130" s="23" t="s">
        <v>158</v>
      </c>
      <c r="B130" s="76"/>
      <c r="C130" s="8" t="s">
        <v>212</v>
      </c>
      <c r="D130" s="70"/>
      <c r="E130" s="21">
        <v>140</v>
      </c>
      <c r="F130" s="22">
        <v>28000</v>
      </c>
    </row>
    <row r="131" spans="1:10" ht="81" customHeight="1" x14ac:dyDescent="0.25">
      <c r="A131" s="7" t="s">
        <v>159</v>
      </c>
      <c r="B131" s="76"/>
      <c r="C131" s="8" t="s">
        <v>213</v>
      </c>
      <c r="D131" s="70"/>
      <c r="E131" s="10">
        <v>140</v>
      </c>
      <c r="F131" s="17">
        <v>28000</v>
      </c>
    </row>
    <row r="132" spans="1:10" ht="81" customHeight="1" x14ac:dyDescent="0.25">
      <c r="A132" s="7" t="s">
        <v>160</v>
      </c>
      <c r="B132" s="76"/>
      <c r="C132" s="8" t="s">
        <v>214</v>
      </c>
      <c r="D132" s="70"/>
      <c r="E132" s="10">
        <v>140</v>
      </c>
      <c r="F132" s="17">
        <v>28000</v>
      </c>
    </row>
    <row r="133" spans="1:10" ht="81" customHeight="1" x14ac:dyDescent="0.25">
      <c r="A133" s="7" t="s">
        <v>161</v>
      </c>
      <c r="B133" s="76"/>
      <c r="C133" s="8" t="s">
        <v>215</v>
      </c>
      <c r="D133" s="70"/>
      <c r="E133" s="10">
        <v>140</v>
      </c>
      <c r="F133" s="17">
        <v>28000</v>
      </c>
    </row>
    <row r="134" spans="1:10" ht="81" customHeight="1" x14ac:dyDescent="0.25">
      <c r="A134" s="24" t="s">
        <v>162</v>
      </c>
      <c r="B134" s="77"/>
      <c r="C134" s="25" t="s">
        <v>216</v>
      </c>
      <c r="D134" s="78"/>
      <c r="E134" s="27">
        <v>140</v>
      </c>
      <c r="F134" s="28">
        <v>28000</v>
      </c>
    </row>
    <row r="135" spans="1:10" ht="81" customHeight="1" x14ac:dyDescent="0.25">
      <c r="A135" s="23" t="s">
        <v>163</v>
      </c>
      <c r="B135" s="74" t="s">
        <v>2</v>
      </c>
      <c r="C135" s="19" t="s">
        <v>217</v>
      </c>
      <c r="D135" s="75" t="s">
        <v>68</v>
      </c>
      <c r="E135" s="21">
        <v>140</v>
      </c>
      <c r="F135" s="22">
        <v>28000</v>
      </c>
    </row>
    <row r="136" spans="1:10" ht="81" customHeight="1" x14ac:dyDescent="0.25">
      <c r="A136" s="11" t="s">
        <v>164</v>
      </c>
      <c r="B136" s="73"/>
      <c r="C136" s="12" t="s">
        <v>218</v>
      </c>
      <c r="D136" s="71"/>
      <c r="E136" s="14">
        <v>140</v>
      </c>
      <c r="F136" s="18">
        <v>28000</v>
      </c>
      <c r="G136" s="60">
        <f>SUM(E115:E136)</f>
        <v>1960</v>
      </c>
      <c r="H136" s="60">
        <f>SUM(F115:F136)</f>
        <v>392000</v>
      </c>
    </row>
    <row r="137" spans="1:10" ht="22.5" customHeight="1" x14ac:dyDescent="0.25">
      <c r="A137" s="81" t="s">
        <v>167</v>
      </c>
      <c r="B137" s="82"/>
      <c r="C137" s="82"/>
      <c r="D137" s="82"/>
      <c r="E137" s="82"/>
      <c r="F137" s="83"/>
      <c r="H137" s="58" t="s">
        <v>172</v>
      </c>
      <c r="I137" s="58" t="s">
        <v>173</v>
      </c>
      <c r="J137" s="58">
        <f>280000</f>
        <v>280000</v>
      </c>
    </row>
    <row r="138" spans="1:10" ht="38.25" customHeight="1" x14ac:dyDescent="0.25">
      <c r="A138" s="3" t="s">
        <v>165</v>
      </c>
      <c r="B138" s="72" t="s">
        <v>2</v>
      </c>
      <c r="C138" s="4" t="s">
        <v>220</v>
      </c>
      <c r="D138" s="5" t="s">
        <v>57</v>
      </c>
      <c r="E138" s="6">
        <v>9</v>
      </c>
      <c r="F138" s="16">
        <v>1800</v>
      </c>
      <c r="H138" s="58" t="s">
        <v>91</v>
      </c>
      <c r="I138" s="58" t="s">
        <v>175</v>
      </c>
      <c r="J138" s="58">
        <f>933000</f>
        <v>933000</v>
      </c>
    </row>
    <row r="139" spans="1:10" ht="21" customHeight="1" x14ac:dyDescent="0.25">
      <c r="A139" s="23" t="s">
        <v>166</v>
      </c>
      <c r="B139" s="73"/>
      <c r="C139" s="19" t="s">
        <v>219</v>
      </c>
      <c r="D139" s="57" t="s">
        <v>55</v>
      </c>
      <c r="E139" s="33">
        <v>5</v>
      </c>
      <c r="F139" s="34">
        <v>1000</v>
      </c>
      <c r="H139" s="58" t="s">
        <v>92</v>
      </c>
      <c r="I139" s="58" t="s">
        <v>177</v>
      </c>
      <c r="J139" s="58">
        <f>504*500</f>
        <v>252000</v>
      </c>
    </row>
    <row r="140" spans="1:10" ht="21" customHeight="1" x14ac:dyDescent="0.25">
      <c r="A140" s="81" t="s">
        <v>168</v>
      </c>
      <c r="B140" s="82"/>
      <c r="C140" s="82"/>
      <c r="D140" s="82"/>
      <c r="E140" s="82"/>
      <c r="F140" s="83"/>
      <c r="H140" s="58" t="s">
        <v>174</v>
      </c>
      <c r="I140" s="58" t="s">
        <v>176</v>
      </c>
      <c r="J140" s="58">
        <f>233800</f>
        <v>233800</v>
      </c>
    </row>
    <row r="141" spans="1:10" ht="38.25" customHeight="1" x14ac:dyDescent="0.25">
      <c r="A141" s="1" t="s">
        <v>169</v>
      </c>
      <c r="B141" s="2" t="s">
        <v>137</v>
      </c>
      <c r="C141" s="2" t="s">
        <v>221</v>
      </c>
      <c r="D141" s="47" t="s">
        <v>67</v>
      </c>
      <c r="E141" s="48">
        <v>9</v>
      </c>
      <c r="F141" s="49">
        <v>18000</v>
      </c>
      <c r="G141" s="60">
        <f>SUM(E138:E141)</f>
        <v>23</v>
      </c>
      <c r="H141" s="60">
        <f>SUM(F138:F141)</f>
        <v>20800</v>
      </c>
      <c r="J141" s="58">
        <f>SUM(J137:J140)</f>
        <v>1698800</v>
      </c>
    </row>
    <row r="142" spans="1:10" ht="20.100000000000001" customHeight="1" x14ac:dyDescent="0.25">
      <c r="G142" s="60">
        <f>SUM(G27:G141)</f>
        <v>3915</v>
      </c>
      <c r="H142" s="60">
        <f>SUM(H27:H141)</f>
        <v>3397600</v>
      </c>
      <c r="J142" s="58">
        <f>J141*2</f>
        <v>3397600</v>
      </c>
    </row>
  </sheetData>
  <sortState ref="A4:F6">
    <sortCondition ref="A3"/>
  </sortState>
  <mergeCells count="29">
    <mergeCell ref="A140:F140"/>
    <mergeCell ref="A1:F1"/>
    <mergeCell ref="A137:F137"/>
    <mergeCell ref="A56:F56"/>
    <mergeCell ref="B4:B15"/>
    <mergeCell ref="B16:B27"/>
    <mergeCell ref="B29:B40"/>
    <mergeCell ref="B57:B66"/>
    <mergeCell ref="B67:B81"/>
    <mergeCell ref="A114:F114"/>
    <mergeCell ref="A126:F126"/>
    <mergeCell ref="B115:B121"/>
    <mergeCell ref="D115:D121"/>
    <mergeCell ref="D123:D125"/>
    <mergeCell ref="B123:B125"/>
    <mergeCell ref="B41:B52"/>
    <mergeCell ref="D57:D66"/>
    <mergeCell ref="D67:D81"/>
    <mergeCell ref="B138:B139"/>
    <mergeCell ref="B135:B136"/>
    <mergeCell ref="D135:D136"/>
    <mergeCell ref="B127:B134"/>
    <mergeCell ref="D127:D134"/>
    <mergeCell ref="B112:B113"/>
    <mergeCell ref="D112:D113"/>
    <mergeCell ref="B82:B93"/>
    <mergeCell ref="D82:D93"/>
    <mergeCell ref="D94:D111"/>
    <mergeCell ref="B94:B111"/>
  </mergeCells>
  <phoneticPr fontId="6" type="noConversion"/>
  <pageMargins left="0.59055118110236227" right="0.59055118110236227" top="0.47244094488188981" bottom="0.47244094488188981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邱秀珍</dc:creator>
  <cp:lastModifiedBy>邱秀珍</cp:lastModifiedBy>
  <cp:lastPrinted>2014-07-03T09:20:35Z</cp:lastPrinted>
  <dcterms:created xsi:type="dcterms:W3CDTF">2013-08-07T02:45:00Z</dcterms:created>
  <dcterms:modified xsi:type="dcterms:W3CDTF">2014-07-03T09:21:54Z</dcterms:modified>
</cp:coreProperties>
</file>