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ml.chartshapes+xml"/>
  <Override PartName="/xl/drawings/drawing8.xml" ContentType="application/vnd.openxmlformats-officedocument.drawingml.chartshapes+xml"/>
  <Override PartName="/xl/drawings/drawing19.xml" ContentType="application/vnd.openxmlformats-officedocument.drawingml.chartshap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ml.chartshapes+xml"/>
  <Override PartName="/xl/drawings/drawing17.xml" ContentType="application/vnd.openxmlformats-officedocument.drawingml.chartshapes+xml"/>
  <Override PartName="/xl/drawings/drawing18.xml" ContentType="application/vnd.openxmlformats-officedocument.drawing+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ml.chartshapes+xml"/>
  <Override PartName="/xl/drawings/drawing15.xml" ContentType="application/vnd.openxmlformats-officedocument.drawingml.chartshapes+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ml.chartshapes+xml"/>
  <Override PartName="/xl/worksheets/sheet1.xml" ContentType="application/vnd.openxmlformats-officedocument.spreadsheetml.worksheet+xml"/>
  <Override PartName="/xl/drawings/drawing11.xml" ContentType="application/vnd.openxmlformats-officedocument.drawingml.chartshapes+xml"/>
  <Override PartName="/xl/drawings/drawing12.xml" ContentType="application/vnd.openxmlformats-officedocument.drawingml.chartshapes+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Override PartName="/xl/drawings/drawing9.xml" ContentType="application/vnd.openxmlformats-officedocument.drawingml.chartshapes+xml"/>
  <Override PartName="/xl/charts/chart7.xml" ContentType="application/vnd.openxmlformats-officedocument.drawingml.chart+xml"/>
  <Override PartName="/xl/charts/chart10.xml" ContentType="application/vnd.openxmlformats-officedocument.drawingml.chart+xml"/>
  <Override PartName="/xl/worksheets/sheet14.xml" ContentType="application/vnd.openxmlformats-officedocument.spreadsheetml.worksheet+xml"/>
  <Override PartName="/xl/drawings/drawing7.xml" ContentType="application/vnd.openxmlformats-officedocument.drawing+xml"/>
  <Override PartName="/xl/charts/chart5.xml" ContentType="application/vnd.openxmlformats-officedocument.drawingml.chart+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45" windowWidth="9465" windowHeight="4275" activeTab="1"/>
  </bookViews>
  <sheets>
    <sheet name="存款" sheetId="1" r:id="rId1"/>
    <sheet name="存款圖" sheetId="3" r:id="rId2"/>
    <sheet name="放款" sheetId="4" r:id="rId3"/>
    <sheet name="放款圖" sheetId="6" r:id="rId4"/>
    <sheet name="證券" sheetId="7" r:id="rId5"/>
    <sheet name="證券圖" sheetId="9" r:id="rId6"/>
    <sheet name="保證" sheetId="10" r:id="rId7"/>
    <sheet name="保證圖" sheetId="12" r:id="rId8"/>
    <sheet name="承兌" sheetId="13" r:id="rId9"/>
    <sheet name="承兌圖" sheetId="15" r:id="rId10"/>
    <sheet name="純益" sheetId="16" r:id="rId11"/>
    <sheet name="純益資" sheetId="17" r:id="rId12"/>
    <sheet name="純益圖" sheetId="18" r:id="rId13"/>
    <sheet name="ROE" sheetId="19" r:id="rId14"/>
    <sheet name="ROE圖" sheetId="20" r:id="rId15"/>
  </sheets>
  <definedNames>
    <definedName name="_xlnm.Print_Area" localSheetId="13">ROE!$A$1:$D$20</definedName>
    <definedName name="_xlnm.Print_Area" localSheetId="1">存款圖!$A$1:$I$44</definedName>
    <definedName name="_xlnm.Print_Area" localSheetId="8">承兌!$A$1:$I$18</definedName>
    <definedName name="_xlnm.Print_Area" localSheetId="9">承兌圖!$A$1:$I$44</definedName>
    <definedName name="_xlnm.Print_Area" localSheetId="2">放款!$A$1:$I$29</definedName>
    <definedName name="_xlnm.Print_Area" localSheetId="3">放款圖!$A$1:$I$44</definedName>
    <definedName name="_xlnm.Print_Area" localSheetId="6">保證!$A$1:$I$20</definedName>
    <definedName name="_xlnm.Print_Area" localSheetId="7">保證圖!$A$1:$I$44</definedName>
    <definedName name="_xlnm.Print_Area" localSheetId="10">純益!$A$1:$H$24</definedName>
    <definedName name="_xlnm.Print_Area" localSheetId="12">純益圖!$A$1:$I$43</definedName>
    <definedName name="_xlnm.Print_Area" localSheetId="5">證券圖!$A$2:$I$44</definedName>
  </definedNames>
  <calcPr calcId="92512"/>
</workbook>
</file>

<file path=xl/calcChain.xml><?xml version="1.0" encoding="utf-8"?>
<calcChain xmlns="http://schemas.openxmlformats.org/spreadsheetml/2006/main">
  <c r="D11" i="19"/>
  <c r="D12"/>
  <c r="D13"/>
  <c r="D14"/>
  <c r="D15"/>
  <c r="D16"/>
  <c r="D17"/>
  <c r="D18"/>
  <c r="D19"/>
  <c r="D13" i="1"/>
  <c r="E13"/>
  <c r="H13"/>
  <c r="I13"/>
  <c r="D14"/>
  <c r="E14"/>
  <c r="H14"/>
  <c r="I14"/>
  <c r="D15"/>
  <c r="E15"/>
  <c r="H15"/>
  <c r="I15"/>
  <c r="D16"/>
  <c r="E16"/>
  <c r="H16"/>
  <c r="I16"/>
  <c r="D17"/>
  <c r="E17"/>
  <c r="H17"/>
  <c r="I17"/>
  <c r="D18"/>
  <c r="E18"/>
  <c r="H18"/>
  <c r="I18"/>
  <c r="B19"/>
  <c r="C19"/>
  <c r="D19"/>
  <c r="E19"/>
  <c r="H19"/>
  <c r="I19"/>
  <c r="D11" i="13"/>
  <c r="E11"/>
  <c r="H11"/>
  <c r="I11"/>
  <c r="D12"/>
  <c r="E12"/>
  <c r="H12"/>
  <c r="I12"/>
  <c r="B13"/>
  <c r="C13"/>
  <c r="D13"/>
  <c r="E13"/>
  <c r="H13"/>
  <c r="I13"/>
  <c r="D16" i="4"/>
  <c r="E16"/>
  <c r="H16"/>
  <c r="I16"/>
  <c r="D17"/>
  <c r="E17"/>
  <c r="H17"/>
  <c r="I17"/>
  <c r="D18"/>
  <c r="E18"/>
  <c r="H18"/>
  <c r="I18"/>
  <c r="D19"/>
  <c r="H19"/>
  <c r="I19"/>
  <c r="D20"/>
  <c r="E20"/>
  <c r="H20"/>
  <c r="I20"/>
  <c r="D21"/>
  <c r="E21"/>
  <c r="H21"/>
  <c r="I21"/>
  <c r="D22"/>
  <c r="E22"/>
  <c r="H22"/>
  <c r="I22"/>
  <c r="D23"/>
  <c r="E23"/>
  <c r="H23"/>
  <c r="I23"/>
  <c r="B24"/>
  <c r="C24"/>
  <c r="D24"/>
  <c r="E24"/>
  <c r="H24"/>
  <c r="I24"/>
  <c r="D12" i="10"/>
  <c r="E12"/>
  <c r="H12"/>
  <c r="I12"/>
  <c r="D13"/>
  <c r="E13"/>
  <c r="H13"/>
  <c r="I13"/>
  <c r="D14"/>
  <c r="E14"/>
  <c r="H14"/>
  <c r="I14"/>
  <c r="D15"/>
  <c r="E15"/>
  <c r="H15"/>
  <c r="I15"/>
  <c r="B16"/>
  <c r="C16"/>
  <c r="D16"/>
  <c r="E16"/>
  <c r="H16"/>
  <c r="I16"/>
  <c r="C14" i="16"/>
  <c r="G14"/>
  <c r="H14"/>
  <c r="C15"/>
  <c r="G15"/>
  <c r="C16"/>
  <c r="G16"/>
  <c r="H16"/>
  <c r="C17"/>
  <c r="G17"/>
  <c r="H17"/>
  <c r="C18"/>
  <c r="G18"/>
  <c r="H18"/>
  <c r="G19"/>
  <c r="H19"/>
  <c r="C20"/>
  <c r="G20"/>
  <c r="H20"/>
  <c r="C21"/>
  <c r="G21"/>
  <c r="H21"/>
  <c r="C22"/>
  <c r="G22"/>
  <c r="H22"/>
  <c r="B23"/>
  <c r="C23"/>
  <c r="E23"/>
  <c r="F23"/>
  <c r="G23"/>
  <c r="H23"/>
  <c r="D14" i="7"/>
  <c r="E14"/>
  <c r="J14"/>
  <c r="K14"/>
  <c r="D15"/>
  <c r="E15"/>
  <c r="J15"/>
  <c r="K15"/>
  <c r="D16"/>
  <c r="E16"/>
  <c r="J16"/>
  <c r="K16"/>
  <c r="D17"/>
  <c r="E17"/>
  <c r="J17"/>
  <c r="K17"/>
  <c r="D18"/>
  <c r="J18"/>
  <c r="K18"/>
  <c r="D19"/>
  <c r="E19"/>
  <c r="J19"/>
  <c r="K19"/>
  <c r="D20"/>
  <c r="E20"/>
  <c r="J20"/>
  <c r="K20"/>
  <c r="D21"/>
  <c r="E21"/>
  <c r="J21"/>
  <c r="K21"/>
  <c r="D22"/>
  <c r="E22"/>
  <c r="J22"/>
  <c r="K22"/>
  <c r="B23"/>
  <c r="C23"/>
  <c r="D23"/>
  <c r="E23"/>
  <c r="H23"/>
  <c r="J23"/>
  <c r="K23"/>
</calcChain>
</file>

<file path=xl/sharedStrings.xml><?xml version="1.0" encoding="utf-8"?>
<sst xmlns="http://schemas.openxmlformats.org/spreadsheetml/2006/main" count="381" uniqueCount="178">
  <si>
    <t xml:space="preserve"> </t>
    <phoneticPr fontId="7" type="noConversion"/>
  </si>
  <si>
    <r>
      <t>註：</t>
    </r>
    <r>
      <rPr>
        <sz val="12"/>
        <rFont val="Times New Roman"/>
        <family val="1"/>
      </rPr>
      <t>1.</t>
    </r>
    <r>
      <rPr>
        <sz val="12"/>
        <rFont val="標楷體"/>
        <family val="4"/>
        <charset val="136"/>
      </rPr>
      <t>本表所列放款未減備抵呆帳。</t>
    </r>
    <phoneticPr fontId="7" type="noConversion"/>
  </si>
  <si>
    <r>
      <t xml:space="preserve">        2.</t>
    </r>
    <r>
      <rPr>
        <sz val="12"/>
        <rFont val="標楷體"/>
        <family val="4"/>
        <charset val="136"/>
      </rPr>
      <t>保險公司包括再保險公司及產物保險合作社資料。</t>
    </r>
    <phoneticPr fontId="7" type="noConversion"/>
  </si>
  <si>
    <r>
      <t xml:space="preserve">        </t>
    </r>
    <r>
      <rPr>
        <sz val="12"/>
        <rFont val="華康楷書體W5"/>
        <family val="1"/>
        <charset val="136"/>
      </rPr>
      <t/>
    </r>
    <phoneticPr fontId="7" type="noConversion"/>
  </si>
  <si>
    <t>附：各類金融機構持有證券及投資統計表</t>
    <phoneticPr fontId="7" type="noConversion"/>
  </si>
  <si>
    <t>R</t>
    <phoneticPr fontId="7" type="noConversion"/>
  </si>
  <si>
    <t>保險公司</t>
    <phoneticPr fontId="7" type="noConversion"/>
  </si>
  <si>
    <r>
      <t>註</t>
    </r>
    <r>
      <rPr>
        <sz val="10"/>
        <rFont val="Times New Roman"/>
        <family val="1"/>
      </rPr>
      <t xml:space="preserve"> 1.</t>
    </r>
    <r>
      <rPr>
        <sz val="10"/>
        <rFont val="標楷體"/>
        <family val="4"/>
        <charset val="136"/>
      </rPr>
      <t>各金融機構除農、漁會信用部外，均已適用財務會計準則公報第</t>
    </r>
    <r>
      <rPr>
        <sz val="10"/>
        <rFont val="Times New Roman"/>
        <family val="1"/>
      </rPr>
      <t>34</t>
    </r>
    <r>
      <rPr>
        <sz val="10"/>
        <rFont val="標楷體"/>
        <family val="4"/>
        <charset val="136"/>
      </rPr>
      <t>號。</t>
    </r>
    <phoneticPr fontId="7" type="noConversion"/>
  </si>
  <si>
    <r>
      <t xml:space="preserve">     2.</t>
    </r>
    <r>
      <rPr>
        <sz val="10"/>
        <rFont val="標楷體"/>
        <family val="4"/>
        <charset val="136"/>
      </rPr>
      <t>本表所列證券及投資（農、漁會信用部外）包括帳列公平價值變動列入損益之金融資產、</t>
    </r>
    <r>
      <rPr>
        <sz val="10"/>
        <rFont val="Times New Roman"/>
        <family val="1"/>
      </rPr>
      <t xml:space="preserve"> </t>
    </r>
    <r>
      <rPr>
        <sz val="10"/>
        <rFont val="標楷體"/>
        <family val="4"/>
        <charset val="136"/>
      </rPr>
      <t>附賣回票債</t>
    </r>
    <phoneticPr fontId="7" type="noConversion"/>
  </si>
  <si>
    <r>
      <t xml:space="preserve">        </t>
    </r>
    <r>
      <rPr>
        <sz val="10"/>
        <rFont val="標楷體"/>
        <family val="4"/>
        <charset val="136"/>
      </rPr>
      <t>券投資、備供出售金融資產</t>
    </r>
    <r>
      <rPr>
        <sz val="10"/>
        <rFont val="Times New Roman"/>
        <family val="1"/>
      </rPr>
      <t>-</t>
    </r>
    <r>
      <rPr>
        <sz val="10"/>
        <rFont val="標楷體"/>
        <family val="4"/>
        <charset val="136"/>
      </rPr>
      <t>淨額、持有至到期日金融資產</t>
    </r>
    <r>
      <rPr>
        <sz val="10"/>
        <rFont val="Times New Roman"/>
        <family val="1"/>
      </rPr>
      <t>-</t>
    </r>
    <r>
      <rPr>
        <sz val="10"/>
        <rFont val="標楷體"/>
        <family val="4"/>
        <charset val="136"/>
      </rPr>
      <t>淨額、採權益法之股權投資</t>
    </r>
    <r>
      <rPr>
        <sz val="10"/>
        <rFont val="Times New Roman"/>
        <family val="1"/>
      </rPr>
      <t>-</t>
    </r>
    <r>
      <rPr>
        <sz val="10"/>
        <rFont val="標楷體"/>
        <family val="4"/>
        <charset val="136"/>
      </rPr>
      <t>淨額及其他投</t>
    </r>
    <phoneticPr fontId="7" type="noConversion"/>
  </si>
  <si>
    <r>
      <t xml:space="preserve">        </t>
    </r>
    <r>
      <rPr>
        <sz val="10"/>
        <rFont val="標楷體"/>
        <family val="4"/>
        <charset val="136"/>
      </rPr>
      <t>資</t>
    </r>
    <r>
      <rPr>
        <sz val="10"/>
        <rFont val="Times New Roman"/>
        <family val="1"/>
      </rPr>
      <t>-</t>
    </r>
    <r>
      <rPr>
        <sz val="10"/>
        <rFont val="標楷體"/>
        <family val="4"/>
        <charset val="136"/>
      </rPr>
      <t>淨額。銀行帳列公平價值變動列入損益之金融資產已扣除有關衍生性金融商品評價項目。</t>
    </r>
    <phoneticPr fontId="7" type="noConversion"/>
  </si>
  <si>
    <r>
      <t xml:space="preserve">      3.</t>
    </r>
    <r>
      <rPr>
        <sz val="10"/>
        <rFont val="標楷體"/>
        <family val="4"/>
        <charset val="136"/>
      </rPr>
      <t>保險公司包括再保險公司及產物保險合作社資料。</t>
    </r>
    <phoneticPr fontId="7" type="noConversion"/>
  </si>
  <si>
    <t xml:space="preserve">   </t>
    <phoneticPr fontId="7" type="noConversion"/>
  </si>
  <si>
    <t xml:space="preserve">    </t>
    <phoneticPr fontId="7" type="noConversion"/>
  </si>
  <si>
    <t>單位：新臺幣百萬元</t>
    <phoneticPr fontId="7" type="noConversion"/>
  </si>
  <si>
    <t>-</t>
    <phoneticPr fontId="7" type="noConversion"/>
  </si>
  <si>
    <t>保險公司</t>
    <phoneticPr fontId="7" type="noConversion"/>
  </si>
  <si>
    <t xml:space="preserve"> </t>
    <phoneticPr fontId="7" type="noConversion"/>
  </si>
  <si>
    <t>附：各類金融機構淨值報酬率</t>
    <phoneticPr fontId="7" type="noConversion"/>
  </si>
  <si>
    <t>本國銀行</t>
    <phoneticPr fontId="7" type="noConversion"/>
  </si>
  <si>
    <r>
      <t>101</t>
    </r>
    <r>
      <rPr>
        <sz val="11"/>
        <rFont val="標楷體"/>
        <family val="4"/>
        <charset val="136"/>
      </rPr>
      <t>年底</t>
    </r>
    <phoneticPr fontId="7" type="noConversion"/>
  </si>
  <si>
    <t>R</t>
    <phoneticPr fontId="7" type="noConversion"/>
  </si>
  <si>
    <r>
      <t xml:space="preserve">   </t>
    </r>
    <r>
      <rPr>
        <sz val="14"/>
        <rFont val="標楷體"/>
        <family val="4"/>
        <charset val="136"/>
      </rPr>
      <t>與上年底比較，本國銀行減少</t>
    </r>
    <r>
      <rPr>
        <sz val="14"/>
        <rFont val="Times New Roman"/>
        <family val="1"/>
      </rPr>
      <t xml:space="preserve"> 5.5</t>
    </r>
    <r>
      <rPr>
        <sz val="14"/>
        <rFont val="標楷體"/>
        <family val="4"/>
        <charset val="136"/>
      </rPr>
      <t>％，外國銀行在台分行則增加</t>
    </r>
    <r>
      <rPr>
        <sz val="14"/>
        <rFont val="Times New Roman"/>
        <family val="1"/>
      </rPr>
      <t xml:space="preserve"> 4.1</t>
    </r>
    <r>
      <rPr>
        <sz val="14"/>
        <rFont val="標楷體"/>
        <family val="4"/>
        <charset val="136"/>
      </rPr>
      <t>％。</t>
    </r>
    <phoneticPr fontId="7" type="noConversion"/>
  </si>
  <si>
    <r>
      <t>100</t>
    </r>
    <r>
      <rPr>
        <sz val="13"/>
        <rFont val="標楷體"/>
        <family val="4"/>
        <charset val="136"/>
      </rPr>
      <t>年</t>
    </r>
    <phoneticPr fontId="7" type="noConversion"/>
  </si>
  <si>
    <r>
      <t>101</t>
    </r>
    <r>
      <rPr>
        <sz val="13"/>
        <rFont val="標楷體"/>
        <family val="4"/>
        <charset val="136"/>
      </rPr>
      <t>年</t>
    </r>
    <phoneticPr fontId="7" type="noConversion"/>
  </si>
  <si>
    <r>
      <t xml:space="preserve">    101</t>
    </r>
    <r>
      <rPr>
        <sz val="14"/>
        <rFont val="標楷體"/>
        <family val="4"/>
        <charset val="136"/>
      </rPr>
      <t>年全體金融機構稅前純益總額</t>
    </r>
    <r>
      <rPr>
        <sz val="14"/>
        <rFont val="Times New Roman"/>
        <family val="1"/>
      </rPr>
      <t xml:space="preserve"> 334,313</t>
    </r>
    <r>
      <rPr>
        <sz val="14"/>
        <rFont val="標楷體"/>
        <family val="4"/>
        <charset val="136"/>
      </rPr>
      <t>百萬元，較上年稅前純益增加</t>
    </r>
    <r>
      <rPr>
        <sz val="14"/>
        <rFont val="Times New Roman"/>
        <family val="1"/>
      </rPr>
      <t xml:space="preserve"> </t>
    </r>
    <phoneticPr fontId="7" type="noConversion"/>
  </si>
  <si>
    <r>
      <t xml:space="preserve">    </t>
    </r>
    <r>
      <rPr>
        <sz val="14"/>
        <rFont val="標楷體"/>
        <family val="4"/>
        <charset val="136"/>
      </rPr>
      <t>與上年比較，保險公司增加</t>
    </r>
    <r>
      <rPr>
        <sz val="14"/>
        <rFont val="Times New Roman"/>
        <family val="1"/>
      </rPr>
      <t xml:space="preserve"> 43,494</t>
    </r>
    <r>
      <rPr>
        <sz val="14"/>
        <rFont val="標楷體"/>
        <family val="4"/>
        <charset val="136"/>
      </rPr>
      <t>百萬元為最多，本國銀行增加</t>
    </r>
    <r>
      <rPr>
        <sz val="14"/>
        <rFont val="Times New Roman"/>
        <family val="1"/>
      </rPr>
      <t>42,262</t>
    </r>
    <r>
      <rPr>
        <sz val="14"/>
        <rFont val="標楷體"/>
        <family val="4"/>
        <charset val="136"/>
      </rPr>
      <t>百</t>
    </r>
    <phoneticPr fontId="7" type="noConversion"/>
  </si>
  <si>
    <r>
      <t xml:space="preserve">     </t>
    </r>
    <r>
      <rPr>
        <sz val="14"/>
        <rFont val="標楷體"/>
        <family val="4"/>
        <charset val="136"/>
      </rPr>
      <t>各類金融機構中，以本國銀行稅前純益達</t>
    </r>
    <r>
      <rPr>
        <sz val="14"/>
        <rFont val="Times New Roman"/>
        <family val="1"/>
      </rPr>
      <t xml:space="preserve"> 254,097</t>
    </r>
    <r>
      <rPr>
        <sz val="14"/>
        <rFont val="標楷體"/>
        <family val="4"/>
        <charset val="136"/>
      </rPr>
      <t>百萬元為最多，保險公</t>
    </r>
    <phoneticPr fontId="7" type="noConversion"/>
  </si>
  <si>
    <r>
      <t>司</t>
    </r>
    <r>
      <rPr>
        <sz val="14"/>
        <rFont val="Times New Roman"/>
        <family val="1"/>
      </rPr>
      <t>50,717</t>
    </r>
    <r>
      <rPr>
        <sz val="14"/>
        <rFont val="標楷體"/>
        <family val="4"/>
        <charset val="136"/>
      </rPr>
      <t>百萬元次之，外國銀行在台分行</t>
    </r>
    <r>
      <rPr>
        <sz val="14"/>
        <rFont val="Times New Roman"/>
        <family val="1"/>
      </rPr>
      <t>13,172</t>
    </r>
    <r>
      <rPr>
        <sz val="14"/>
        <rFont val="標楷體"/>
        <family val="4"/>
        <charset val="136"/>
      </rPr>
      <t>百萬元再次之。</t>
    </r>
    <phoneticPr fontId="7" type="noConversion"/>
  </si>
  <si>
    <r>
      <t>萬元次之。外國銀行在台分行營業虧損</t>
    </r>
    <r>
      <rPr>
        <sz val="14"/>
        <rFont val="Times New Roman"/>
        <family val="1"/>
      </rPr>
      <t>3,589</t>
    </r>
    <r>
      <rPr>
        <sz val="14"/>
        <rFont val="標楷體"/>
        <family val="4"/>
        <charset val="136"/>
      </rPr>
      <t>百萬元為最多，票券金融公司</t>
    </r>
    <phoneticPr fontId="7" type="noConversion"/>
  </si>
  <si>
    <r>
      <t>虧損</t>
    </r>
    <r>
      <rPr>
        <sz val="14"/>
        <rFont val="Times New Roman"/>
        <family val="1"/>
      </rPr>
      <t>3,093</t>
    </r>
    <r>
      <rPr>
        <sz val="14"/>
        <rFont val="標楷體"/>
        <family val="4"/>
        <charset val="136"/>
      </rPr>
      <t>百萬元次之。</t>
    </r>
  </si>
  <si>
    <r>
      <t>101</t>
    </r>
    <r>
      <rPr>
        <sz val="12"/>
        <rFont val="細明體"/>
        <family val="3"/>
        <charset val="136"/>
      </rPr>
      <t>年底</t>
    </r>
  </si>
  <si>
    <r>
      <t>101</t>
    </r>
    <r>
      <rPr>
        <sz val="12"/>
        <rFont val="細明體"/>
        <family val="3"/>
        <charset val="136"/>
      </rPr>
      <t>年底</t>
    </r>
    <phoneticPr fontId="7" type="noConversion"/>
  </si>
  <si>
    <r>
      <t>100</t>
    </r>
    <r>
      <rPr>
        <sz val="12"/>
        <rFont val="細明體"/>
        <family val="3"/>
        <charset val="136"/>
      </rPr>
      <t>年底</t>
    </r>
  </si>
  <si>
    <r>
      <t>101</t>
    </r>
    <r>
      <rPr>
        <sz val="12"/>
        <rFont val="新細明體"/>
        <charset val="136"/>
      </rPr>
      <t>年底</t>
    </r>
    <phoneticPr fontId="7" type="noConversion"/>
  </si>
  <si>
    <r>
      <t>DBU</t>
    </r>
    <r>
      <rPr>
        <sz val="12"/>
        <rFont val="新細明體"/>
        <charset val="136"/>
      </rPr>
      <t>放款總額</t>
    </r>
    <phoneticPr fontId="7" type="noConversion"/>
  </si>
  <si>
    <r>
      <t>101</t>
    </r>
    <r>
      <rPr>
        <sz val="12"/>
        <rFont val="細明體"/>
        <family val="3"/>
        <charset val="136"/>
      </rPr>
      <t>年底</t>
    </r>
    <phoneticPr fontId="7" type="noConversion"/>
  </si>
  <si>
    <r>
      <t>100</t>
    </r>
    <r>
      <rPr>
        <sz val="12"/>
        <rFont val="細明體"/>
        <family val="3"/>
        <charset val="136"/>
      </rPr>
      <t>年</t>
    </r>
  </si>
  <si>
    <r>
      <t>101</t>
    </r>
    <r>
      <rPr>
        <sz val="12"/>
        <rFont val="細明體"/>
        <family val="3"/>
        <charset val="136"/>
      </rPr>
      <t>年</t>
    </r>
    <phoneticPr fontId="7" type="noConversion"/>
  </si>
  <si>
    <r>
      <t>914,633</t>
    </r>
    <r>
      <rPr>
        <sz val="14"/>
        <rFont val="標楷體"/>
        <family val="4"/>
        <charset val="136"/>
      </rPr>
      <t>百萬元或</t>
    </r>
    <r>
      <rPr>
        <sz val="14"/>
        <rFont val="Times New Roman"/>
        <family val="1"/>
      </rPr>
      <t>3.7%</t>
    </r>
    <r>
      <rPr>
        <sz val="14"/>
        <rFont val="標楷體"/>
        <family val="4"/>
        <charset val="136"/>
      </rPr>
      <t>。</t>
    </r>
    <phoneticPr fontId="7" type="noConversion"/>
  </si>
  <si>
    <r>
      <t xml:space="preserve">79,203 </t>
    </r>
    <r>
      <rPr>
        <sz val="14"/>
        <rFont val="標楷體"/>
        <family val="4"/>
        <charset val="136"/>
      </rPr>
      <t>百萬元。</t>
    </r>
    <phoneticPr fontId="7" type="noConversion"/>
  </si>
  <si>
    <r>
      <t>100</t>
    </r>
    <r>
      <rPr>
        <sz val="13"/>
        <rFont val="標楷體"/>
        <family val="4"/>
        <charset val="136"/>
      </rPr>
      <t>年</t>
    </r>
    <phoneticPr fontId="7" type="noConversion"/>
  </si>
  <si>
    <r>
      <t>101</t>
    </r>
    <r>
      <rPr>
        <sz val="13"/>
        <rFont val="標楷體"/>
        <family val="4"/>
        <charset val="136"/>
      </rPr>
      <t>年</t>
    </r>
    <phoneticPr fontId="7" type="noConversion"/>
  </si>
  <si>
    <r>
      <t xml:space="preserve">       101</t>
    </r>
    <r>
      <rPr>
        <sz val="14"/>
        <rFont val="標楷體"/>
        <family val="4"/>
        <charset val="136"/>
      </rPr>
      <t>年底全體金融機構持有證券及投資總餘額</t>
    </r>
    <r>
      <rPr>
        <sz val="14"/>
        <rFont val="Times New Roman"/>
        <family val="1"/>
      </rPr>
      <t>18,998,299</t>
    </r>
    <r>
      <rPr>
        <sz val="14"/>
        <rFont val="標楷體"/>
        <family val="4"/>
        <charset val="136"/>
      </rPr>
      <t>百萬元，較上年底</t>
    </r>
    <phoneticPr fontId="7" type="noConversion"/>
  </si>
  <si>
    <r>
      <t>增加</t>
    </r>
    <r>
      <rPr>
        <sz val="14"/>
        <rFont val="Times New Roman"/>
        <family val="1"/>
      </rPr>
      <t xml:space="preserve">2,063,177 </t>
    </r>
    <r>
      <rPr>
        <sz val="14"/>
        <rFont val="標楷體"/>
        <family val="4"/>
        <charset val="136"/>
      </rPr>
      <t>百萬元或</t>
    </r>
    <r>
      <rPr>
        <sz val="14"/>
        <rFont val="Times New Roman"/>
        <family val="1"/>
      </rPr>
      <t>12.2%</t>
    </r>
    <r>
      <rPr>
        <sz val="14"/>
        <rFont val="標楷體"/>
        <family val="4"/>
        <charset val="136"/>
      </rPr>
      <t>。</t>
    </r>
    <phoneticPr fontId="7" type="noConversion"/>
  </si>
  <si>
    <r>
      <t xml:space="preserve">       </t>
    </r>
    <r>
      <rPr>
        <sz val="14"/>
        <rFont val="標楷體"/>
        <family val="4"/>
        <charset val="136"/>
      </rPr>
      <t>各類金融機構中，以保險公司持有證券及投資餘額</t>
    </r>
    <r>
      <rPr>
        <sz val="14"/>
        <rFont val="Times New Roman"/>
        <family val="1"/>
      </rPr>
      <t>10,020,631</t>
    </r>
    <r>
      <rPr>
        <sz val="14"/>
        <rFont val="標楷體"/>
        <family val="4"/>
        <charset val="136"/>
      </rPr>
      <t>百萬元，占</t>
    </r>
    <phoneticPr fontId="7" type="noConversion"/>
  </si>
  <si>
    <r>
      <t>總餘額</t>
    </r>
    <r>
      <rPr>
        <sz val="14"/>
        <rFont val="Times New Roman"/>
        <family val="1"/>
      </rPr>
      <t xml:space="preserve"> 52.7%</t>
    </r>
    <r>
      <rPr>
        <sz val="14"/>
        <rFont val="標楷體"/>
        <family val="4"/>
        <charset val="136"/>
      </rPr>
      <t>為最多，其次為本國銀行占</t>
    </r>
    <r>
      <rPr>
        <sz val="14"/>
        <rFont val="Times New Roman"/>
        <family val="1"/>
      </rPr>
      <t>40.2%</t>
    </r>
    <r>
      <rPr>
        <sz val="14"/>
        <rFont val="標楷體"/>
        <family val="4"/>
        <charset val="136"/>
      </rPr>
      <t>。</t>
    </r>
    <phoneticPr fontId="7" type="noConversion"/>
  </si>
  <si>
    <r>
      <t xml:space="preserve">     101</t>
    </r>
    <r>
      <rPr>
        <sz val="14"/>
        <rFont val="標楷體"/>
        <family val="4"/>
        <charset val="136"/>
      </rPr>
      <t>年各類金融機構淨值報酬率以外國銀行在台分行</t>
    </r>
    <r>
      <rPr>
        <sz val="14"/>
        <rFont val="Times New Roman"/>
        <family val="1"/>
      </rPr>
      <t>20.0</t>
    </r>
    <r>
      <rPr>
        <sz val="14"/>
        <rFont val="標楷體"/>
        <family val="4"/>
        <charset val="136"/>
      </rPr>
      <t>％為最高，</t>
    </r>
    <phoneticPr fontId="7" type="noConversion"/>
  </si>
  <si>
    <r>
      <t>產物保險公司</t>
    </r>
    <r>
      <rPr>
        <sz val="14"/>
        <rFont val="Times New Roman"/>
        <family val="1"/>
      </rPr>
      <t>14.8</t>
    </r>
    <r>
      <rPr>
        <sz val="14"/>
        <rFont val="標楷體"/>
        <family val="4"/>
        <charset val="136"/>
      </rPr>
      <t>次之。</t>
    </r>
    <phoneticPr fontId="7" type="noConversion"/>
  </si>
  <si>
    <r>
      <t>餘各類金融機構均下降。外國銀行在台分行下降</t>
    </r>
    <r>
      <rPr>
        <sz val="14"/>
        <rFont val="Times New Roman"/>
        <family val="1"/>
      </rPr>
      <t>3.6</t>
    </r>
    <r>
      <rPr>
        <sz val="14"/>
        <rFont val="標楷體"/>
        <family val="4"/>
        <charset val="136"/>
      </rPr>
      <t>個百分點為最多，</t>
    </r>
    <phoneticPr fontId="7" type="noConversion"/>
  </si>
  <si>
    <t>之。</t>
    <phoneticPr fontId="7" type="noConversion"/>
  </si>
  <si>
    <r>
      <t>票券金融公司下降</t>
    </r>
    <r>
      <rPr>
        <sz val="14"/>
        <rFont val="Times New Roman"/>
        <family val="1"/>
      </rPr>
      <t>2.9</t>
    </r>
    <r>
      <rPr>
        <sz val="14"/>
        <rFont val="標楷體"/>
        <family val="4"/>
        <charset val="136"/>
      </rPr>
      <t>個百分點次之，漁會信用部下降</t>
    </r>
    <r>
      <rPr>
        <sz val="14"/>
        <rFont val="Times New Roman"/>
        <family val="1"/>
      </rPr>
      <t>2.8</t>
    </r>
    <r>
      <rPr>
        <sz val="14"/>
        <rFont val="標楷體"/>
        <family val="4"/>
        <charset val="136"/>
      </rPr>
      <t>個百分點再次</t>
    </r>
    <phoneticPr fontId="7" type="noConversion"/>
  </si>
  <si>
    <r>
      <t xml:space="preserve">      </t>
    </r>
    <r>
      <rPr>
        <sz val="14"/>
        <rFont val="標楷體"/>
        <family val="4"/>
        <charset val="136"/>
      </rPr>
      <t>與上年底比較，除外國銀行在台分行及證券金融公司分別減少</t>
    </r>
    <r>
      <rPr>
        <sz val="14"/>
        <rFont val="Times New Roman"/>
        <family val="1"/>
      </rPr>
      <t>12.8</t>
    </r>
    <r>
      <rPr>
        <sz val="14"/>
        <rFont val="標楷體"/>
        <family val="4"/>
        <charset val="136"/>
      </rPr>
      <t>％及</t>
    </r>
    <phoneticPr fontId="7" type="noConversion"/>
  </si>
  <si>
    <r>
      <t>22.9</t>
    </r>
    <r>
      <rPr>
        <sz val="14"/>
        <rFont val="標楷體"/>
        <family val="4"/>
        <charset val="136"/>
      </rPr>
      <t>％外，各類金融機構放款餘額均較上年底增加，其中以信用合作社及農</t>
    </r>
    <phoneticPr fontId="7" type="noConversion"/>
  </si>
  <si>
    <r>
      <t xml:space="preserve">       101</t>
    </r>
    <r>
      <rPr>
        <sz val="14"/>
        <rFont val="標楷體"/>
        <family val="4"/>
        <charset val="136"/>
      </rPr>
      <t>年底全體金融機構保證總餘額</t>
    </r>
    <r>
      <rPr>
        <sz val="14"/>
        <rFont val="Times New Roman"/>
        <family val="1"/>
      </rPr>
      <t xml:space="preserve"> 1,559,271 </t>
    </r>
    <r>
      <rPr>
        <sz val="14"/>
        <rFont val="標楷體"/>
        <family val="4"/>
        <charset val="136"/>
      </rPr>
      <t>百萬元，較上年底增加</t>
    </r>
    <r>
      <rPr>
        <sz val="14"/>
        <rFont val="Times New Roman"/>
        <family val="1"/>
      </rPr>
      <t>16,334</t>
    </r>
    <r>
      <rPr>
        <sz val="14"/>
        <rFont val="標楷體"/>
        <family val="4"/>
        <charset val="136"/>
      </rPr>
      <t>百</t>
    </r>
    <phoneticPr fontId="7" type="noConversion"/>
  </si>
  <si>
    <r>
      <t>萬元。各類金融機構中，以本國銀行保證餘額</t>
    </r>
    <r>
      <rPr>
        <sz val="14"/>
        <rFont val="Times New Roman"/>
        <family val="1"/>
      </rPr>
      <t xml:space="preserve"> 1,026,089</t>
    </r>
    <r>
      <rPr>
        <sz val="14"/>
        <rFont val="標楷體"/>
        <family val="4"/>
        <charset val="136"/>
      </rPr>
      <t>百萬元，占保證總餘額</t>
    </r>
    <r>
      <rPr>
        <sz val="14"/>
        <rFont val="Times New Roman"/>
        <family val="1"/>
      </rPr>
      <t xml:space="preserve"> </t>
    </r>
    <phoneticPr fontId="7" type="noConversion"/>
  </si>
  <si>
    <r>
      <t xml:space="preserve"> 65.8%</t>
    </r>
    <r>
      <rPr>
        <sz val="14"/>
        <rFont val="標楷體"/>
        <family val="4"/>
        <charset val="136"/>
      </rPr>
      <t>為最多；票券金融公司</t>
    </r>
    <r>
      <rPr>
        <sz val="14"/>
        <rFont val="Times New Roman"/>
        <family val="1"/>
      </rPr>
      <t xml:space="preserve">395,723 </t>
    </r>
    <r>
      <rPr>
        <sz val="14"/>
        <rFont val="標楷體"/>
        <family val="4"/>
        <charset val="136"/>
      </rPr>
      <t>百萬元占</t>
    </r>
    <r>
      <rPr>
        <sz val="14"/>
        <rFont val="Times New Roman"/>
        <family val="1"/>
      </rPr>
      <t>25.4</t>
    </r>
    <r>
      <rPr>
        <sz val="14"/>
        <rFont val="標楷體"/>
        <family val="4"/>
        <charset val="136"/>
      </rPr>
      <t>％次之。</t>
    </r>
    <phoneticPr fontId="7" type="noConversion"/>
  </si>
  <si>
    <r>
      <t xml:space="preserve">       </t>
    </r>
    <r>
      <rPr>
        <sz val="14"/>
        <rFont val="標楷體"/>
        <family val="4"/>
        <charset val="136"/>
      </rPr>
      <t>與上年底比較，票券金融公司增加</t>
    </r>
    <r>
      <rPr>
        <sz val="14"/>
        <rFont val="Times New Roman"/>
        <family val="1"/>
      </rPr>
      <t>29,437</t>
    </r>
    <r>
      <rPr>
        <sz val="14"/>
        <rFont val="標楷體"/>
        <family val="4"/>
        <charset val="136"/>
      </rPr>
      <t>百萬元或</t>
    </r>
    <r>
      <rPr>
        <sz val="14"/>
        <rFont val="Times New Roman"/>
        <family val="1"/>
      </rPr>
      <t>8.0</t>
    </r>
    <r>
      <rPr>
        <sz val="14"/>
        <rFont val="標楷體"/>
        <family val="4"/>
        <charset val="136"/>
      </rPr>
      <t>％，外國銀行在台分</t>
    </r>
    <phoneticPr fontId="7" type="noConversion"/>
  </si>
  <si>
    <r>
      <t>行則減少</t>
    </r>
    <r>
      <rPr>
        <sz val="14"/>
        <rFont val="Times New Roman"/>
        <family val="1"/>
      </rPr>
      <t>23,890</t>
    </r>
    <r>
      <rPr>
        <sz val="14"/>
        <rFont val="標楷體"/>
        <family val="4"/>
        <charset val="136"/>
      </rPr>
      <t>百萬元或</t>
    </r>
    <r>
      <rPr>
        <sz val="14"/>
        <rFont val="Times New Roman"/>
        <family val="1"/>
      </rPr>
      <t>14.8</t>
    </r>
    <r>
      <rPr>
        <sz val="14"/>
        <rFont val="標楷體"/>
        <family val="4"/>
        <charset val="136"/>
      </rPr>
      <t>％。</t>
    </r>
    <phoneticPr fontId="7" type="noConversion"/>
  </si>
  <si>
    <r>
      <t xml:space="preserve">       </t>
    </r>
    <r>
      <rPr>
        <sz val="14"/>
        <rFont val="標楷體"/>
        <family val="4"/>
        <charset val="136"/>
      </rPr>
      <t>與上年底比較，除票券金融公司、信用合作社及漁會信用部外，其他各</t>
    </r>
    <phoneticPr fontId="7" type="noConversion"/>
  </si>
  <si>
    <r>
      <t>類金融機構均增加，以保險公司增加</t>
    </r>
    <r>
      <rPr>
        <sz val="14"/>
        <rFont val="Times New Roman"/>
        <family val="1"/>
      </rPr>
      <t xml:space="preserve">1,230,106 </t>
    </r>
    <r>
      <rPr>
        <sz val="14"/>
        <rFont val="標楷體"/>
        <family val="4"/>
        <charset val="136"/>
      </rPr>
      <t>百萬元最多，本國銀行增加</t>
    </r>
    <phoneticPr fontId="7" type="noConversion"/>
  </si>
  <si>
    <r>
      <t>744,238</t>
    </r>
    <r>
      <rPr>
        <sz val="14"/>
        <rFont val="標楷體"/>
        <family val="4"/>
        <charset val="136"/>
      </rPr>
      <t>百萬元次之，外國銀行在台分行增加</t>
    </r>
    <r>
      <rPr>
        <sz val="14"/>
        <rFont val="Times New Roman"/>
        <family val="1"/>
      </rPr>
      <t>111,814</t>
    </r>
    <r>
      <rPr>
        <sz val="14"/>
        <rFont val="標楷體"/>
        <family val="4"/>
        <charset val="136"/>
      </rPr>
      <t>百萬元再次之。</t>
    </r>
    <phoneticPr fontId="7" type="noConversion"/>
  </si>
  <si>
    <r>
      <t xml:space="preserve">     </t>
    </r>
    <r>
      <rPr>
        <sz val="14"/>
        <rFont val="標楷體"/>
        <family val="4"/>
        <charset val="136"/>
      </rPr>
      <t>與上年比較，除人壽保險公司、信用合作社及本國銀行上升外，其</t>
    </r>
    <phoneticPr fontId="7" type="noConversion"/>
  </si>
  <si>
    <t xml:space="preserve">                                                                                                                                                                                                                                                                                                                                                                                                                                                                                                                                                                                                                                                                                                                                                                                                                                                                                                                                                                                                                                                                                                                                                                                                                                                                                                                                                                                                                                                                                                                                                                                                                                                                                                                                                                                                                                                                                                                                                                                                                                                                                                                                                                                                                                                                                                                                                                                                                                                                                                                                                                                                                                                                                                                                                                                                                                                                                                                                                                                                                                                                                                                                                                                                                                                                                                                                                                                                                                                                                                                                                                                                                                                                                                                                                                                                                                                                                                                                                                                                                                                                                                                                                                                                                                                                                                                                                                                                                                                                                                                                                                                                                                                                                                                                                                                                                                                                                                                                                                                                                                                                                                                                                                                                                                                                                                                                                                                                                                                                                                                                                                                                                                                                                                                                              </t>
    <phoneticPr fontId="7" type="noConversion"/>
  </si>
  <si>
    <r>
      <t>93</t>
    </r>
    <r>
      <rPr>
        <sz val="12"/>
        <rFont val="細明體"/>
        <family val="3"/>
        <charset val="136"/>
      </rPr>
      <t>年底</t>
    </r>
    <r>
      <rPr>
        <sz val="12"/>
        <rFont val="新細明體"/>
        <charset val="136"/>
      </rPr>
      <t/>
    </r>
    <phoneticPr fontId="7" type="noConversion"/>
  </si>
  <si>
    <r>
      <t>93</t>
    </r>
    <r>
      <rPr>
        <sz val="12"/>
        <rFont val="細明體"/>
        <family val="3"/>
        <charset val="136"/>
      </rPr>
      <t>年底</t>
    </r>
    <r>
      <rPr>
        <sz val="12"/>
        <rFont val="新細明體"/>
        <charset val="136"/>
      </rPr>
      <t/>
    </r>
    <phoneticPr fontId="7" type="noConversion"/>
  </si>
  <si>
    <r>
      <t>94</t>
    </r>
    <r>
      <rPr>
        <sz val="12"/>
        <rFont val="細明體"/>
        <family val="3"/>
        <charset val="136"/>
      </rPr>
      <t>年底</t>
    </r>
    <r>
      <rPr>
        <sz val="12"/>
        <rFont val="新細明體"/>
        <charset val="136"/>
      </rPr>
      <t/>
    </r>
    <phoneticPr fontId="7" type="noConversion"/>
  </si>
  <si>
    <r>
      <t>94</t>
    </r>
    <r>
      <rPr>
        <sz val="12"/>
        <rFont val="細明體"/>
        <family val="3"/>
        <charset val="136"/>
      </rPr>
      <t>年底</t>
    </r>
    <r>
      <rPr>
        <sz val="12"/>
        <rFont val="新細明體"/>
        <charset val="136"/>
      </rPr>
      <t/>
    </r>
    <phoneticPr fontId="7" type="noConversion"/>
  </si>
  <si>
    <r>
      <t>95</t>
    </r>
    <r>
      <rPr>
        <sz val="12"/>
        <rFont val="細明體"/>
        <family val="3"/>
        <charset val="136"/>
      </rPr>
      <t>年底</t>
    </r>
    <r>
      <rPr>
        <sz val="12"/>
        <rFont val="新細明體"/>
        <charset val="136"/>
      </rPr>
      <t/>
    </r>
    <phoneticPr fontId="7" type="noConversion"/>
  </si>
  <si>
    <r>
      <t>95</t>
    </r>
    <r>
      <rPr>
        <sz val="12"/>
        <rFont val="細明體"/>
        <family val="3"/>
        <charset val="136"/>
      </rPr>
      <t>年底</t>
    </r>
    <phoneticPr fontId="7" type="noConversion"/>
  </si>
  <si>
    <r>
      <t>96</t>
    </r>
    <r>
      <rPr>
        <sz val="12"/>
        <rFont val="細明體"/>
        <family val="3"/>
        <charset val="136"/>
      </rPr>
      <t>年底</t>
    </r>
    <r>
      <rPr>
        <sz val="12"/>
        <rFont val="新細明體"/>
        <charset val="136"/>
      </rPr>
      <t/>
    </r>
    <phoneticPr fontId="7" type="noConversion"/>
  </si>
  <si>
    <r>
      <t>96</t>
    </r>
    <r>
      <rPr>
        <sz val="12"/>
        <rFont val="細明體"/>
        <family val="3"/>
        <charset val="136"/>
      </rPr>
      <t>年底</t>
    </r>
    <phoneticPr fontId="7" type="noConversion"/>
  </si>
  <si>
    <r>
      <t>96</t>
    </r>
    <r>
      <rPr>
        <sz val="12"/>
        <rFont val="細明體"/>
        <family val="3"/>
        <charset val="136"/>
      </rPr>
      <t>年底</t>
    </r>
    <r>
      <rPr>
        <sz val="12"/>
        <rFont val="新細明體"/>
        <charset val="136"/>
      </rPr>
      <t/>
    </r>
    <phoneticPr fontId="7" type="noConversion"/>
  </si>
  <si>
    <r>
      <t>97</t>
    </r>
    <r>
      <rPr>
        <sz val="12"/>
        <rFont val="細明體"/>
        <family val="3"/>
        <charset val="136"/>
      </rPr>
      <t>年底</t>
    </r>
    <r>
      <rPr>
        <sz val="12"/>
        <rFont val="新細明體"/>
        <charset val="136"/>
      </rPr>
      <t/>
    </r>
    <phoneticPr fontId="7" type="noConversion"/>
  </si>
  <si>
    <t>一、存款</t>
  </si>
  <si>
    <t>附：各類金融機構存款統計表</t>
  </si>
  <si>
    <t>機構別</t>
  </si>
  <si>
    <t>比較增減</t>
  </si>
  <si>
    <t>總行及國內分支機構</t>
  </si>
  <si>
    <t>合計</t>
  </si>
  <si>
    <t>%</t>
  </si>
  <si>
    <t>金額</t>
  </si>
  <si>
    <t>信託投資公司</t>
  </si>
  <si>
    <t>外國銀行在台分行</t>
  </si>
  <si>
    <t>信用合作社</t>
  </si>
  <si>
    <t>農會信用部</t>
  </si>
  <si>
    <t>漁會信用部</t>
  </si>
  <si>
    <r>
      <t>85</t>
    </r>
    <r>
      <rPr>
        <sz val="12"/>
        <rFont val="新細明體"/>
        <charset val="136"/>
      </rPr>
      <t>年底</t>
    </r>
  </si>
  <si>
    <r>
      <t>84</t>
    </r>
    <r>
      <rPr>
        <sz val="12"/>
        <rFont val="新細明體"/>
        <charset val="136"/>
      </rPr>
      <t>年底</t>
    </r>
  </si>
  <si>
    <t>存款總額</t>
  </si>
  <si>
    <t>二、放款</t>
  </si>
  <si>
    <t>附：各類金融機構放款統計表</t>
  </si>
  <si>
    <t>證券金融公司</t>
  </si>
  <si>
    <t>保險公司</t>
  </si>
  <si>
    <t>三、證券及投資</t>
  </si>
  <si>
    <t xml:space="preserve"> </t>
  </si>
  <si>
    <t>票券金融公司</t>
  </si>
  <si>
    <t>證券及投資總額</t>
  </si>
  <si>
    <t>四、保證業務</t>
  </si>
  <si>
    <t>附：各類金融機構應收保證款項統計表</t>
  </si>
  <si>
    <t>保證總額</t>
  </si>
  <si>
    <t>五、承兌業務</t>
  </si>
  <si>
    <t>附：各類金融機構應收承兌票款統計表</t>
  </si>
  <si>
    <t>承兌總額</t>
  </si>
  <si>
    <t>六、稅前純益</t>
  </si>
  <si>
    <t>附：各類金融機構稅前純益統計表</t>
  </si>
  <si>
    <t>七、淨值報酬率</t>
  </si>
  <si>
    <t>產物保險公司</t>
  </si>
  <si>
    <t>人壽保險公司</t>
  </si>
  <si>
    <r>
      <t>87</t>
    </r>
    <r>
      <rPr>
        <sz val="12"/>
        <rFont val="新細明體"/>
        <charset val="136"/>
      </rPr>
      <t>年底</t>
    </r>
    <phoneticPr fontId="7" type="noConversion"/>
  </si>
  <si>
    <r>
      <t>86</t>
    </r>
    <r>
      <rPr>
        <sz val="12"/>
        <rFont val="新細明體"/>
        <charset val="136"/>
      </rPr>
      <t>年底</t>
    </r>
    <phoneticPr fontId="7" type="noConversion"/>
  </si>
  <si>
    <r>
      <t>86</t>
    </r>
    <r>
      <rPr>
        <sz val="12"/>
        <rFont val="新細明體"/>
        <charset val="136"/>
      </rPr>
      <t>年底</t>
    </r>
    <phoneticPr fontId="7" type="noConversion"/>
  </si>
  <si>
    <r>
      <t>87</t>
    </r>
    <r>
      <rPr>
        <sz val="12"/>
        <rFont val="新細明體"/>
        <charset val="136"/>
      </rPr>
      <t>年底</t>
    </r>
    <phoneticPr fontId="7" type="noConversion"/>
  </si>
  <si>
    <r>
      <t>87</t>
    </r>
    <r>
      <rPr>
        <sz val="12"/>
        <rFont val="新細明體"/>
        <charset val="136"/>
      </rPr>
      <t>年底</t>
    </r>
    <phoneticPr fontId="7" type="noConversion"/>
  </si>
  <si>
    <t>本國銀行</t>
    <phoneticPr fontId="7" type="noConversion"/>
  </si>
  <si>
    <t>本國銀行</t>
    <phoneticPr fontId="7" type="noConversion"/>
  </si>
  <si>
    <t>本國銀行</t>
    <phoneticPr fontId="7" type="noConversion"/>
  </si>
  <si>
    <r>
      <t>外國銀行</t>
    </r>
    <r>
      <rPr>
        <sz val="12"/>
        <rFont val="新細明體"/>
        <charset val="136"/>
      </rPr>
      <t>在台分行</t>
    </r>
    <phoneticPr fontId="7" type="noConversion"/>
  </si>
  <si>
    <t>本國銀行</t>
    <phoneticPr fontId="7" type="noConversion"/>
  </si>
  <si>
    <r>
      <t>信託投資</t>
    </r>
    <r>
      <rPr>
        <sz val="12"/>
        <rFont val="新細明體"/>
        <charset val="136"/>
      </rPr>
      <t>公司</t>
    </r>
    <phoneticPr fontId="7" type="noConversion"/>
  </si>
  <si>
    <r>
      <t>保</t>
    </r>
    <r>
      <rPr>
        <sz val="12"/>
        <rFont val="新細明體"/>
        <charset val="136"/>
      </rPr>
      <t>險</t>
    </r>
    <r>
      <rPr>
        <sz val="12"/>
        <rFont val="新細明體"/>
        <charset val="136"/>
      </rPr>
      <t>公</t>
    </r>
    <r>
      <rPr>
        <sz val="12"/>
        <rFont val="新細明體"/>
        <charset val="136"/>
      </rPr>
      <t>司</t>
    </r>
    <phoneticPr fontId="7" type="noConversion"/>
  </si>
  <si>
    <r>
      <t>本國</t>
    </r>
    <r>
      <rPr>
        <sz val="12"/>
        <rFont val="新細明體"/>
        <charset val="136"/>
      </rPr>
      <t>銀行</t>
    </r>
    <phoneticPr fontId="7" type="noConversion"/>
  </si>
  <si>
    <r>
      <t>88</t>
    </r>
    <r>
      <rPr>
        <sz val="12"/>
        <rFont val="新細明體"/>
        <charset val="136"/>
      </rPr>
      <t>年底</t>
    </r>
    <phoneticPr fontId="7" type="noConversion"/>
  </si>
  <si>
    <r>
      <t>88</t>
    </r>
    <r>
      <rPr>
        <sz val="12"/>
        <rFont val="新細明體"/>
        <charset val="136"/>
      </rPr>
      <t>年底</t>
    </r>
    <phoneticPr fontId="7" type="noConversion"/>
  </si>
  <si>
    <r>
      <t>88</t>
    </r>
    <r>
      <rPr>
        <sz val="12"/>
        <rFont val="新細明體"/>
        <charset val="136"/>
      </rPr>
      <t>年底</t>
    </r>
  </si>
  <si>
    <t>信託投資公司</t>
    <phoneticPr fontId="7" type="noConversion"/>
  </si>
  <si>
    <t>外國銀行在台分行</t>
    <phoneticPr fontId="7" type="noConversion"/>
  </si>
  <si>
    <t>信用合作社</t>
    <phoneticPr fontId="7" type="noConversion"/>
  </si>
  <si>
    <t>農會信用部</t>
    <phoneticPr fontId="7" type="noConversion"/>
  </si>
  <si>
    <t>漁會信用部</t>
    <phoneticPr fontId="7" type="noConversion"/>
  </si>
  <si>
    <t>票券金融公司</t>
    <phoneticPr fontId="7" type="noConversion"/>
  </si>
  <si>
    <t>證券金融公司</t>
    <phoneticPr fontId="7" type="noConversion"/>
  </si>
  <si>
    <r>
      <t>89</t>
    </r>
    <r>
      <rPr>
        <sz val="12"/>
        <rFont val="細明體"/>
        <family val="3"/>
        <charset val="136"/>
      </rPr>
      <t>年底</t>
    </r>
    <r>
      <rPr>
        <sz val="12"/>
        <rFont val="新細明體"/>
        <charset val="136"/>
      </rPr>
      <t/>
    </r>
  </si>
  <si>
    <t>單位：新臺幣百萬元</t>
    <phoneticPr fontId="7" type="noConversion"/>
  </si>
  <si>
    <r>
      <t>90</t>
    </r>
    <r>
      <rPr>
        <sz val="12"/>
        <rFont val="細明體"/>
        <family val="3"/>
        <charset val="136"/>
      </rPr>
      <t>年底</t>
    </r>
    <r>
      <rPr>
        <sz val="12"/>
        <rFont val="新細明體"/>
        <charset val="136"/>
      </rPr>
      <t/>
    </r>
  </si>
  <si>
    <r>
      <t>91</t>
    </r>
    <r>
      <rPr>
        <sz val="12"/>
        <rFont val="細明體"/>
        <family val="3"/>
        <charset val="136"/>
      </rPr>
      <t>年底</t>
    </r>
    <r>
      <rPr>
        <sz val="12"/>
        <rFont val="新細明體"/>
        <charset val="136"/>
      </rPr>
      <t/>
    </r>
  </si>
  <si>
    <r>
      <t>單位：</t>
    </r>
    <r>
      <rPr>
        <sz val="14"/>
        <rFont val="Times New Roman"/>
        <family val="1"/>
      </rPr>
      <t>%</t>
    </r>
  </si>
  <si>
    <r>
      <t>82</t>
    </r>
    <r>
      <rPr>
        <sz val="12"/>
        <rFont val="新細明體"/>
        <charset val="136"/>
      </rPr>
      <t>年底</t>
    </r>
    <phoneticPr fontId="7" type="noConversion"/>
  </si>
  <si>
    <r>
      <t>83</t>
    </r>
    <r>
      <rPr>
        <sz val="12"/>
        <rFont val="新細明體"/>
        <charset val="136"/>
      </rPr>
      <t>年底</t>
    </r>
    <phoneticPr fontId="7" type="noConversion"/>
  </si>
  <si>
    <r>
      <t>84</t>
    </r>
    <r>
      <rPr>
        <sz val="12"/>
        <rFont val="新細明體"/>
        <charset val="136"/>
      </rPr>
      <t>年底</t>
    </r>
    <phoneticPr fontId="7" type="noConversion"/>
  </si>
  <si>
    <r>
      <t>92</t>
    </r>
    <r>
      <rPr>
        <sz val="12"/>
        <rFont val="細明體"/>
        <family val="3"/>
        <charset val="136"/>
      </rPr>
      <t>年底</t>
    </r>
    <r>
      <rPr>
        <sz val="12"/>
        <rFont val="新細明體"/>
        <charset val="136"/>
      </rPr>
      <t/>
    </r>
    <phoneticPr fontId="7" type="noConversion"/>
  </si>
  <si>
    <r>
      <t>82</t>
    </r>
    <r>
      <rPr>
        <sz val="12"/>
        <rFont val="新細明體"/>
        <charset val="136"/>
      </rPr>
      <t>年底</t>
    </r>
    <phoneticPr fontId="7" type="noConversion"/>
  </si>
  <si>
    <r>
      <t>83</t>
    </r>
    <r>
      <rPr>
        <sz val="12"/>
        <rFont val="新細明體"/>
        <charset val="136"/>
      </rPr>
      <t>年底</t>
    </r>
    <phoneticPr fontId="7" type="noConversion"/>
  </si>
  <si>
    <r>
      <t>92</t>
    </r>
    <r>
      <rPr>
        <sz val="12"/>
        <rFont val="細明體"/>
        <family val="3"/>
        <charset val="136"/>
      </rPr>
      <t>年底</t>
    </r>
    <r>
      <rPr>
        <sz val="12"/>
        <rFont val="新細明體"/>
        <charset val="136"/>
      </rPr>
      <t/>
    </r>
    <phoneticPr fontId="7" type="noConversion"/>
  </si>
  <si>
    <r>
      <t>97</t>
    </r>
    <r>
      <rPr>
        <sz val="12"/>
        <rFont val="細明體"/>
        <family val="3"/>
        <charset val="136"/>
      </rPr>
      <t>年底</t>
    </r>
    <phoneticPr fontId="7" type="noConversion"/>
  </si>
  <si>
    <r>
      <t>98</t>
    </r>
    <r>
      <rPr>
        <sz val="12"/>
        <rFont val="細明體"/>
        <family val="3"/>
        <charset val="136"/>
      </rPr>
      <t>年底</t>
    </r>
    <r>
      <rPr>
        <sz val="12"/>
        <rFont val="新細明體"/>
        <charset val="136"/>
      </rPr>
      <t/>
    </r>
  </si>
  <si>
    <r>
      <t>98</t>
    </r>
    <r>
      <rPr>
        <sz val="12"/>
        <rFont val="細明體"/>
        <family val="3"/>
        <charset val="136"/>
      </rPr>
      <t>年底</t>
    </r>
  </si>
  <si>
    <t>DBU</t>
    <phoneticPr fontId="7" type="noConversion"/>
  </si>
  <si>
    <r>
      <t>機</t>
    </r>
    <r>
      <rPr>
        <sz val="12"/>
        <rFont val="Times New Roman"/>
        <family val="1"/>
      </rPr>
      <t xml:space="preserve"> </t>
    </r>
    <r>
      <rPr>
        <sz val="12"/>
        <rFont val="標楷體"/>
        <family val="4"/>
        <charset val="136"/>
      </rPr>
      <t>構</t>
    </r>
    <r>
      <rPr>
        <sz val="12"/>
        <rFont val="Times New Roman"/>
        <family val="1"/>
      </rPr>
      <t xml:space="preserve"> </t>
    </r>
    <r>
      <rPr>
        <sz val="12"/>
        <rFont val="標楷體"/>
        <family val="4"/>
        <charset val="136"/>
      </rPr>
      <t>別</t>
    </r>
    <phoneticPr fontId="7" type="noConversion"/>
  </si>
  <si>
    <r>
      <t>OBU</t>
    </r>
    <r>
      <rPr>
        <sz val="11"/>
        <rFont val="標楷體"/>
        <family val="4"/>
        <charset val="136"/>
      </rPr>
      <t>及海外分支機構</t>
    </r>
  </si>
  <si>
    <r>
      <t>合</t>
    </r>
    <r>
      <rPr>
        <sz val="11"/>
        <rFont val="Times New Roman"/>
        <family val="1"/>
      </rPr>
      <t xml:space="preserve">   </t>
    </r>
    <r>
      <rPr>
        <sz val="11"/>
        <rFont val="標楷體"/>
        <family val="4"/>
        <charset val="136"/>
      </rPr>
      <t>計</t>
    </r>
  </si>
  <si>
    <r>
      <t>合</t>
    </r>
    <r>
      <rPr>
        <sz val="11"/>
        <rFont val="Times New Roman"/>
        <family val="1"/>
      </rPr>
      <t xml:space="preserve">    </t>
    </r>
    <r>
      <rPr>
        <sz val="11"/>
        <rFont val="標楷體"/>
        <family val="4"/>
        <charset val="136"/>
      </rPr>
      <t>計</t>
    </r>
  </si>
  <si>
    <r>
      <t xml:space="preserve">    </t>
    </r>
    <r>
      <rPr>
        <sz val="12"/>
        <rFont val="標楷體"/>
        <family val="4"/>
        <charset val="136"/>
      </rPr>
      <t>合</t>
    </r>
    <r>
      <rPr>
        <sz val="12"/>
        <rFont val="Times New Roman"/>
        <family val="1"/>
      </rPr>
      <t xml:space="preserve">    </t>
    </r>
    <r>
      <rPr>
        <sz val="12"/>
        <rFont val="標楷體"/>
        <family val="4"/>
        <charset val="136"/>
      </rPr>
      <t>計</t>
    </r>
  </si>
  <si>
    <r>
      <t>100</t>
    </r>
    <r>
      <rPr>
        <sz val="11"/>
        <rFont val="標楷體"/>
        <family val="4"/>
        <charset val="136"/>
      </rPr>
      <t>年底</t>
    </r>
    <phoneticPr fontId="7" type="noConversion"/>
  </si>
  <si>
    <r>
      <t>99</t>
    </r>
    <r>
      <rPr>
        <sz val="12"/>
        <rFont val="細明體"/>
        <family val="3"/>
        <charset val="136"/>
      </rPr>
      <t>年底</t>
    </r>
  </si>
  <si>
    <r>
      <t>99</t>
    </r>
    <r>
      <rPr>
        <sz val="12"/>
        <rFont val="細明體"/>
        <family val="3"/>
        <charset val="136"/>
      </rPr>
      <t>年底</t>
    </r>
    <r>
      <rPr>
        <sz val="12"/>
        <rFont val="新細明體"/>
        <charset val="136"/>
      </rPr>
      <t/>
    </r>
  </si>
  <si>
    <r>
      <t>100</t>
    </r>
    <r>
      <rPr>
        <sz val="12"/>
        <rFont val="細明體"/>
        <family val="3"/>
        <charset val="136"/>
      </rPr>
      <t>年底</t>
    </r>
    <phoneticPr fontId="7" type="noConversion"/>
  </si>
  <si>
    <r>
      <t>100</t>
    </r>
    <r>
      <rPr>
        <sz val="12"/>
        <rFont val="細明體"/>
        <family val="3"/>
        <charset val="136"/>
      </rPr>
      <t>年底</t>
    </r>
    <phoneticPr fontId="7" type="noConversion"/>
  </si>
  <si>
    <t>本國銀行</t>
    <phoneticPr fontId="7" type="noConversion"/>
  </si>
  <si>
    <t>單位：新臺幣百萬元</t>
    <phoneticPr fontId="7" type="noConversion"/>
  </si>
  <si>
    <r>
      <t xml:space="preserve">       101</t>
    </r>
    <r>
      <rPr>
        <sz val="14"/>
        <rFont val="標楷體"/>
        <family val="4"/>
        <charset val="136"/>
      </rPr>
      <t>年底全體金融機構存款總餘額</t>
    </r>
    <r>
      <rPr>
        <sz val="14"/>
        <rFont val="Times New Roman"/>
        <family val="1"/>
      </rPr>
      <t xml:space="preserve"> 36,856,257 </t>
    </r>
    <r>
      <rPr>
        <sz val="14"/>
        <rFont val="標楷體"/>
        <family val="4"/>
        <charset val="136"/>
      </rPr>
      <t>百萬元，較上年底增加</t>
    </r>
    <r>
      <rPr>
        <sz val="14"/>
        <rFont val="Times New Roman"/>
        <family val="1"/>
      </rPr>
      <t>1,488,475</t>
    </r>
    <phoneticPr fontId="7" type="noConversion"/>
  </si>
  <si>
    <r>
      <t>百萬元或</t>
    </r>
    <r>
      <rPr>
        <sz val="14"/>
        <rFont val="Times New Roman"/>
        <family val="1"/>
      </rPr>
      <t xml:space="preserve"> 4.2%</t>
    </r>
    <r>
      <rPr>
        <sz val="14"/>
        <rFont val="標楷體"/>
        <family val="4"/>
        <charset val="136"/>
      </rPr>
      <t>。</t>
    </r>
    <phoneticPr fontId="7" type="noConversion"/>
  </si>
  <si>
    <r>
      <t>100</t>
    </r>
    <r>
      <rPr>
        <sz val="12"/>
        <rFont val="標楷體"/>
        <family val="4"/>
        <charset val="136"/>
      </rPr>
      <t>年底</t>
    </r>
    <phoneticPr fontId="7" type="noConversion"/>
  </si>
  <si>
    <r>
      <t>10</t>
    </r>
    <r>
      <rPr>
        <sz val="12"/>
        <rFont val="Times New Roman"/>
        <family val="1"/>
      </rPr>
      <t>1</t>
    </r>
    <r>
      <rPr>
        <sz val="12"/>
        <rFont val="標楷體"/>
        <family val="4"/>
        <charset val="136"/>
      </rPr>
      <t>年底</t>
    </r>
    <phoneticPr fontId="7" type="noConversion"/>
  </si>
  <si>
    <r>
      <t xml:space="preserve">       </t>
    </r>
    <r>
      <rPr>
        <sz val="14"/>
        <rFont val="標楷體"/>
        <family val="4"/>
        <charset val="136"/>
      </rPr>
      <t>與上年底比較，本國銀行增加</t>
    </r>
    <r>
      <rPr>
        <sz val="14"/>
        <rFont val="Times New Roman"/>
        <family val="1"/>
      </rPr>
      <t xml:space="preserve">1,553,058 </t>
    </r>
    <r>
      <rPr>
        <sz val="14"/>
        <rFont val="標楷體"/>
        <family val="4"/>
        <charset val="136"/>
      </rPr>
      <t>百萬元或</t>
    </r>
    <r>
      <rPr>
        <sz val="14"/>
        <rFont val="Times New Roman"/>
        <family val="1"/>
      </rPr>
      <t>4.8</t>
    </r>
    <r>
      <rPr>
        <sz val="14"/>
        <rFont val="標楷體"/>
        <family val="4"/>
        <charset val="136"/>
      </rPr>
      <t>％為最多</t>
    </r>
    <r>
      <rPr>
        <sz val="14"/>
        <rFont val="Times New Roman"/>
        <family val="1"/>
      </rPr>
      <t>;</t>
    </r>
    <r>
      <rPr>
        <sz val="14"/>
        <rFont val="標楷體"/>
        <family val="4"/>
        <charset val="136"/>
      </rPr>
      <t>外國銀行在台</t>
    </r>
    <phoneticPr fontId="7" type="noConversion"/>
  </si>
  <si>
    <r>
      <t>分行則減少</t>
    </r>
    <r>
      <rPr>
        <sz val="14"/>
        <rFont val="Times New Roman"/>
        <family val="1"/>
      </rPr>
      <t>139,139</t>
    </r>
    <r>
      <rPr>
        <sz val="14"/>
        <rFont val="標楷體"/>
        <family val="4"/>
        <charset val="136"/>
      </rPr>
      <t>百萬元或</t>
    </r>
    <r>
      <rPr>
        <sz val="14"/>
        <rFont val="Times New Roman"/>
        <family val="1"/>
      </rPr>
      <t>20.3</t>
    </r>
    <r>
      <rPr>
        <sz val="14"/>
        <rFont val="標楷體"/>
        <family val="4"/>
        <charset val="136"/>
      </rPr>
      <t>％，其他各類金融機構均較上年底增加。</t>
    </r>
    <phoneticPr fontId="7" type="noConversion"/>
  </si>
  <si>
    <r>
      <t xml:space="preserve">       </t>
    </r>
    <r>
      <rPr>
        <sz val="14"/>
        <rFont val="標楷體"/>
        <family val="4"/>
        <charset val="136"/>
      </rPr>
      <t>各類金融機構中，以本國銀行存款</t>
    </r>
    <r>
      <rPr>
        <sz val="14"/>
        <rFont val="Times New Roman"/>
        <family val="1"/>
      </rPr>
      <t xml:space="preserve">34,161,641 </t>
    </r>
    <r>
      <rPr>
        <sz val="14"/>
        <rFont val="標楷體"/>
        <family val="4"/>
        <charset val="136"/>
      </rPr>
      <t>百萬元，占總存款</t>
    </r>
    <r>
      <rPr>
        <sz val="14"/>
        <rFont val="Times New Roman"/>
        <family val="1"/>
      </rPr>
      <t>92.7%</t>
    </r>
    <r>
      <rPr>
        <sz val="14"/>
        <rFont val="標楷體"/>
        <family val="4"/>
        <charset val="136"/>
      </rPr>
      <t>為最多</t>
    </r>
    <phoneticPr fontId="7" type="noConversion"/>
  </si>
  <si>
    <r>
      <t>；其次為農會信用部占</t>
    </r>
    <r>
      <rPr>
        <sz val="14"/>
        <rFont val="Times New Roman"/>
        <family val="1"/>
      </rPr>
      <t xml:space="preserve"> 4.2%</t>
    </r>
    <r>
      <rPr>
        <sz val="14"/>
        <rFont val="標楷體"/>
        <family val="4"/>
        <charset val="136"/>
      </rPr>
      <t>。</t>
    </r>
    <phoneticPr fontId="7" type="noConversion"/>
  </si>
  <si>
    <r>
      <t>100</t>
    </r>
    <r>
      <rPr>
        <sz val="11"/>
        <rFont val="標楷體"/>
        <family val="4"/>
        <charset val="136"/>
      </rPr>
      <t>年底</t>
    </r>
    <phoneticPr fontId="7" type="noConversion"/>
  </si>
  <si>
    <r>
      <t>101</t>
    </r>
    <r>
      <rPr>
        <sz val="11"/>
        <rFont val="標楷體"/>
        <family val="4"/>
        <charset val="136"/>
      </rPr>
      <t>年底</t>
    </r>
    <phoneticPr fontId="7" type="noConversion"/>
  </si>
  <si>
    <r>
      <t xml:space="preserve">       101</t>
    </r>
    <r>
      <rPr>
        <sz val="14"/>
        <rFont val="標楷體"/>
        <family val="4"/>
        <charset val="136"/>
      </rPr>
      <t>年底全體金融機構放款總餘額</t>
    </r>
    <r>
      <rPr>
        <sz val="14"/>
        <rFont val="Times New Roman"/>
        <family val="1"/>
      </rPr>
      <t xml:space="preserve">25,870,728 </t>
    </r>
    <r>
      <rPr>
        <sz val="14"/>
        <rFont val="標楷體"/>
        <family val="4"/>
        <charset val="136"/>
      </rPr>
      <t>百萬元，較上年底增加</t>
    </r>
    <phoneticPr fontId="7" type="noConversion"/>
  </si>
  <si>
    <r>
      <t>最</t>
    </r>
    <r>
      <rPr>
        <sz val="14"/>
        <rFont val="Times New Roman"/>
        <family val="1"/>
      </rPr>
      <t xml:space="preserve"> </t>
    </r>
    <r>
      <rPr>
        <sz val="14"/>
        <rFont val="標楷體"/>
        <family val="4"/>
        <charset val="136"/>
      </rPr>
      <t>多；其次為保險公司占</t>
    </r>
    <r>
      <rPr>
        <sz val="14"/>
        <rFont val="Times New Roman"/>
        <family val="1"/>
      </rPr>
      <t xml:space="preserve"> 4.8%</t>
    </r>
    <r>
      <rPr>
        <sz val="14"/>
        <rFont val="標楷體"/>
        <family val="4"/>
        <charset val="136"/>
      </rPr>
      <t>。</t>
    </r>
    <phoneticPr fontId="7" type="noConversion"/>
  </si>
  <si>
    <r>
      <t xml:space="preserve">      </t>
    </r>
    <r>
      <rPr>
        <sz val="14"/>
        <rFont val="標楷體"/>
        <family val="4"/>
        <charset val="136"/>
      </rPr>
      <t>各類金融機構中，以本國銀行放款</t>
    </r>
    <r>
      <rPr>
        <sz val="14"/>
        <rFont val="Times New Roman"/>
        <family val="1"/>
      </rPr>
      <t xml:space="preserve"> 22,605,664 </t>
    </r>
    <r>
      <rPr>
        <sz val="14"/>
        <rFont val="標楷體"/>
        <family val="4"/>
        <charset val="136"/>
      </rPr>
      <t>百萬元，占總放款</t>
    </r>
    <r>
      <rPr>
        <sz val="14"/>
        <rFont val="Times New Roman"/>
        <family val="1"/>
      </rPr>
      <t xml:space="preserve">87.4% </t>
    </r>
    <r>
      <rPr>
        <sz val="14"/>
        <rFont val="標楷體"/>
        <family val="4"/>
        <charset val="136"/>
      </rPr>
      <t>為</t>
    </r>
    <phoneticPr fontId="7" type="noConversion"/>
  </si>
  <si>
    <r>
      <t>會信用部分別增加</t>
    </r>
    <r>
      <rPr>
        <sz val="14"/>
        <rFont val="Times New Roman"/>
        <family val="1"/>
      </rPr>
      <t xml:space="preserve">6.3% </t>
    </r>
    <r>
      <rPr>
        <sz val="14"/>
        <rFont val="標楷體"/>
        <family val="4"/>
        <charset val="136"/>
      </rPr>
      <t>及</t>
    </r>
    <r>
      <rPr>
        <sz val="14"/>
        <rFont val="Times New Roman"/>
        <family val="1"/>
      </rPr>
      <t>6.1</t>
    </r>
    <r>
      <rPr>
        <sz val="14"/>
        <rFont val="標楷體"/>
        <family val="4"/>
        <charset val="136"/>
      </rPr>
      <t>％，幅度最大。</t>
    </r>
    <phoneticPr fontId="7" type="noConversion"/>
  </si>
  <si>
    <r>
      <t xml:space="preserve">   101</t>
    </r>
    <r>
      <rPr>
        <sz val="14"/>
        <rFont val="標楷體"/>
        <family val="4"/>
        <charset val="136"/>
      </rPr>
      <t>年底全體金融機構應收承兌票款總餘額</t>
    </r>
    <r>
      <rPr>
        <sz val="14"/>
        <rFont val="Times New Roman"/>
        <family val="1"/>
      </rPr>
      <t xml:space="preserve">77,725 </t>
    </r>
    <r>
      <rPr>
        <sz val="14"/>
        <rFont val="標楷體"/>
        <family val="4"/>
        <charset val="136"/>
      </rPr>
      <t>百萬元，較上年底減少</t>
    </r>
    <r>
      <rPr>
        <sz val="14"/>
        <rFont val="Times New Roman"/>
        <family val="1"/>
      </rPr>
      <t xml:space="preserve"> 3,662 </t>
    </r>
    <phoneticPr fontId="7" type="noConversion"/>
  </si>
  <si>
    <r>
      <t>百萬元或</t>
    </r>
    <r>
      <rPr>
        <sz val="14"/>
        <rFont val="Times New Roman"/>
        <family val="1"/>
      </rPr>
      <t>4.5</t>
    </r>
    <r>
      <rPr>
        <sz val="14"/>
        <rFont val="標楷體"/>
        <family val="4"/>
        <charset val="136"/>
      </rPr>
      <t>％。其中本國銀行</t>
    </r>
    <r>
      <rPr>
        <sz val="14"/>
        <rFont val="Times New Roman"/>
        <family val="1"/>
      </rPr>
      <t xml:space="preserve">68,548 </t>
    </r>
    <r>
      <rPr>
        <sz val="14"/>
        <rFont val="標楷體"/>
        <family val="4"/>
        <charset val="136"/>
      </rPr>
      <t>百萬元，占總餘額之</t>
    </r>
    <r>
      <rPr>
        <sz val="14"/>
        <rFont val="Times New Roman"/>
        <family val="1"/>
      </rPr>
      <t>88.2</t>
    </r>
    <r>
      <rPr>
        <sz val="14"/>
        <rFont val="標楷體"/>
        <family val="4"/>
        <charset val="136"/>
      </rPr>
      <t>％為最多；其餘為</t>
    </r>
    <phoneticPr fontId="7" type="noConversion"/>
  </si>
  <si>
    <r>
      <t>外國銀行在台分行</t>
    </r>
    <r>
      <rPr>
        <sz val="14"/>
        <rFont val="Times New Roman"/>
        <family val="1"/>
      </rPr>
      <t xml:space="preserve">9,177 </t>
    </r>
    <r>
      <rPr>
        <sz val="14"/>
        <rFont val="標楷體"/>
        <family val="4"/>
        <charset val="136"/>
      </rPr>
      <t>百萬元占</t>
    </r>
    <r>
      <rPr>
        <sz val="14"/>
        <rFont val="Times New Roman"/>
        <family val="1"/>
      </rPr>
      <t xml:space="preserve"> 11.8</t>
    </r>
    <r>
      <rPr>
        <sz val="14"/>
        <rFont val="標楷體"/>
        <family val="4"/>
        <charset val="136"/>
      </rPr>
      <t>％。</t>
    </r>
    <phoneticPr fontId="7" type="noConversion"/>
  </si>
  <si>
    <r>
      <t xml:space="preserve">      4. R</t>
    </r>
    <r>
      <rPr>
        <sz val="10"/>
        <rFont val="標楷體"/>
        <family val="4"/>
        <charset val="136"/>
      </rPr>
      <t>係修正數字，以下各表均同。</t>
    </r>
    <phoneticPr fontId="7" type="noConversion"/>
  </si>
</sst>
</file>

<file path=xl/styles.xml><?xml version="1.0" encoding="utf-8"?>
<styleSheet xmlns="http://schemas.openxmlformats.org/spreadsheetml/2006/main">
  <numFmts count="7">
    <numFmt numFmtId="183" formatCode="_(* #,##0.00_);_(* \(#,##0.00\);_(* &quot;-&quot;??_);_(@_)"/>
    <numFmt numFmtId="185" formatCode="0.0"/>
    <numFmt numFmtId="190" formatCode="#,##0.0_);\(#,##0.0\)"/>
    <numFmt numFmtId="192" formatCode="0.0_ "/>
    <numFmt numFmtId="193" formatCode="#,##0_ "/>
    <numFmt numFmtId="195" formatCode="_(* #,##0_);_(* \(#,##0\);_(* &quot;-&quot;??_);_(@_)"/>
    <numFmt numFmtId="198" formatCode="#,##0.0_ "/>
  </numFmts>
  <fonts count="27">
    <font>
      <sz val="12"/>
      <name val="Times New Roman"/>
      <family val="1"/>
    </font>
    <font>
      <sz val="12"/>
      <name val="Times New Roman"/>
      <family val="1"/>
    </font>
    <font>
      <sz val="12"/>
      <name val="華康楷書體W5"/>
      <family val="1"/>
      <charset val="136"/>
    </font>
    <font>
      <sz val="10"/>
      <name val="華康楷書體W5"/>
      <family val="1"/>
      <charset val="136"/>
    </font>
    <font>
      <sz val="10"/>
      <name val="Times New Roman"/>
      <family val="1"/>
    </font>
    <font>
      <sz val="12"/>
      <name val="Times New Roman"/>
      <family val="1"/>
    </font>
    <font>
      <sz val="13"/>
      <name val="Times New Roman"/>
      <family val="1"/>
    </font>
    <font>
      <sz val="9"/>
      <name val="新細明體"/>
      <family val="1"/>
      <charset val="136"/>
    </font>
    <font>
      <sz val="12"/>
      <name val="新細明體"/>
      <charset val="136"/>
    </font>
    <font>
      <sz val="14"/>
      <name val="Times New Roman"/>
      <family val="1"/>
    </font>
    <font>
      <sz val="11"/>
      <name val="Times New Roman"/>
      <family val="1"/>
    </font>
    <font>
      <sz val="12"/>
      <name val="細明體"/>
      <family val="3"/>
      <charset val="136"/>
    </font>
    <font>
      <sz val="16"/>
      <name val="Times New Roman"/>
      <family val="1"/>
    </font>
    <font>
      <sz val="12"/>
      <name val="Times New Roman"/>
      <family val="1"/>
    </font>
    <font>
      <sz val="14"/>
      <name val="標楷體"/>
      <family val="4"/>
      <charset val="136"/>
    </font>
    <font>
      <sz val="11"/>
      <name val="標楷體"/>
      <family val="4"/>
      <charset val="136"/>
    </font>
    <font>
      <sz val="12"/>
      <name val="標楷體"/>
      <family val="4"/>
      <charset val="136"/>
    </font>
    <font>
      <sz val="10"/>
      <name val="標楷體"/>
      <family val="4"/>
      <charset val="136"/>
    </font>
    <font>
      <sz val="11"/>
      <color indexed="10"/>
      <name val="Times New Roman"/>
      <family val="1"/>
    </font>
    <font>
      <sz val="14"/>
      <color indexed="10"/>
      <name val="Times New Roman"/>
      <family val="1"/>
    </font>
    <font>
      <sz val="16"/>
      <color indexed="10"/>
      <name val="Times New Roman"/>
      <family val="1"/>
    </font>
    <font>
      <sz val="12"/>
      <color indexed="10"/>
      <name val="Times New Roman"/>
      <family val="1"/>
    </font>
    <font>
      <sz val="16"/>
      <name val="標楷體"/>
      <family val="4"/>
      <charset val="136"/>
    </font>
    <font>
      <sz val="11"/>
      <color indexed="10"/>
      <name val="標楷體"/>
      <family val="4"/>
      <charset val="136"/>
    </font>
    <font>
      <sz val="13"/>
      <name val="標楷體"/>
      <family val="4"/>
      <charset val="136"/>
    </font>
    <font>
      <sz val="12"/>
      <name val="Times New Roman"/>
      <family val="1"/>
    </font>
    <font>
      <sz val="14"/>
      <name val="細明體"/>
      <family val="3"/>
      <charset val="136"/>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2">
    <xf numFmtId="0" fontId="0" fillId="0" borderId="0"/>
    <xf numFmtId="183" fontId="1" fillId="0" borderId="0" applyFont="0" applyFill="0" applyBorder="0" applyAlignment="0" applyProtection="0"/>
  </cellStyleXfs>
  <cellXfs count="161">
    <xf numFmtId="0" fontId="0" fillId="0" borderId="0" xfId="0"/>
    <xf numFmtId="3" fontId="0" fillId="0" borderId="0" xfId="0" applyNumberFormat="1"/>
    <xf numFmtId="3" fontId="3" fillId="0" borderId="1" xfId="0" applyNumberFormat="1" applyFont="1" applyBorder="1" applyAlignment="1">
      <alignment vertical="center"/>
    </xf>
    <xf numFmtId="0" fontId="6" fillId="0" borderId="2" xfId="0" applyFont="1" applyBorder="1"/>
    <xf numFmtId="0" fontId="5" fillId="0" borderId="0" xfId="0" applyFont="1"/>
    <xf numFmtId="0" fontId="8" fillId="0" borderId="0" xfId="0" applyFont="1"/>
    <xf numFmtId="0" fontId="9" fillId="0" borderId="0" xfId="0" applyFont="1"/>
    <xf numFmtId="193" fontId="0" fillId="0" borderId="0" xfId="0" applyNumberFormat="1"/>
    <xf numFmtId="0" fontId="0" fillId="0" borderId="0" xfId="0" applyAlignment="1">
      <alignment horizontal="center"/>
    </xf>
    <xf numFmtId="0" fontId="8" fillId="0" borderId="0" xfId="0" applyFont="1" applyAlignment="1">
      <alignment horizontal="center"/>
    </xf>
    <xf numFmtId="0" fontId="8" fillId="0" borderId="0" xfId="0" applyFont="1" applyAlignment="1">
      <alignment horizontal="center" wrapText="1"/>
    </xf>
    <xf numFmtId="0" fontId="8" fillId="0" borderId="0" xfId="0" applyFont="1" applyAlignment="1">
      <alignment wrapText="1"/>
    </xf>
    <xf numFmtId="195" fontId="0" fillId="0" borderId="0" xfId="1" applyNumberFormat="1" applyFont="1"/>
    <xf numFmtId="3" fontId="10" fillId="0" borderId="1" xfId="0" applyNumberFormat="1" applyFont="1" applyBorder="1" applyAlignment="1">
      <alignment vertical="center"/>
    </xf>
    <xf numFmtId="185" fontId="10" fillId="0" borderId="1" xfId="0" applyNumberFormat="1" applyFont="1" applyBorder="1" applyAlignment="1">
      <alignment vertical="center"/>
    </xf>
    <xf numFmtId="3" fontId="10" fillId="0" borderId="1" xfId="0" applyNumberFormat="1" applyFont="1" applyBorder="1" applyAlignment="1">
      <alignment horizontal="right" vertical="center"/>
    </xf>
    <xf numFmtId="3" fontId="4" fillId="0" borderId="1" xfId="0" applyNumberFormat="1" applyFont="1" applyBorder="1" applyAlignment="1">
      <alignment vertical="center"/>
    </xf>
    <xf numFmtId="185" fontId="4" fillId="0" borderId="1" xfId="0" applyNumberFormat="1" applyFont="1" applyBorder="1" applyAlignment="1">
      <alignment vertical="center"/>
    </xf>
    <xf numFmtId="3" fontId="4" fillId="0" borderId="1" xfId="0" applyNumberFormat="1" applyFont="1" applyBorder="1" applyAlignment="1">
      <alignment horizontal="right" vertical="center"/>
    </xf>
    <xf numFmtId="185" fontId="12" fillId="0" borderId="0" xfId="0" applyNumberFormat="1" applyFont="1"/>
    <xf numFmtId="0" fontId="12" fillId="0" borderId="0" xfId="0" applyFont="1"/>
    <xf numFmtId="3" fontId="9" fillId="0" borderId="0" xfId="0" applyNumberFormat="1" applyFont="1"/>
    <xf numFmtId="185" fontId="9" fillId="0" borderId="0" xfId="0" applyNumberFormat="1" applyFont="1"/>
    <xf numFmtId="3" fontId="12" fillId="0" borderId="0" xfId="0" applyNumberFormat="1" applyFont="1" applyAlignment="1">
      <alignment vertical="center"/>
    </xf>
    <xf numFmtId="185" fontId="12" fillId="0" borderId="0" xfId="0" applyNumberFormat="1" applyFont="1" applyAlignment="1">
      <alignment vertical="center"/>
    </xf>
    <xf numFmtId="0" fontId="12" fillId="0" borderId="0" xfId="0" applyFont="1" applyAlignment="1">
      <alignment vertical="center"/>
    </xf>
    <xf numFmtId="0" fontId="10" fillId="0" borderId="0" xfId="0" applyFont="1"/>
    <xf numFmtId="3" fontId="10" fillId="0" borderId="0" xfId="0" applyNumberFormat="1" applyFont="1"/>
    <xf numFmtId="185" fontId="10" fillId="0" borderId="0" xfId="0" applyNumberFormat="1" applyFont="1"/>
    <xf numFmtId="3" fontId="13" fillId="0" borderId="0" xfId="0" applyNumberFormat="1" applyFont="1"/>
    <xf numFmtId="3" fontId="10" fillId="0" borderId="1" xfId="0" applyNumberFormat="1" applyFont="1" applyBorder="1" applyAlignment="1">
      <alignment horizontal="centerContinuous" vertical="center"/>
    </xf>
    <xf numFmtId="185" fontId="10" fillId="0" borderId="1" xfId="0" applyNumberFormat="1" applyFont="1" applyBorder="1" applyAlignment="1">
      <alignment horizontal="centerContinuous" vertical="center"/>
    </xf>
    <xf numFmtId="0" fontId="10" fillId="0" borderId="0" xfId="0" applyFont="1" applyAlignment="1">
      <alignment vertical="center"/>
    </xf>
    <xf numFmtId="0" fontId="13" fillId="0" borderId="2" xfId="0" applyFont="1" applyBorder="1"/>
    <xf numFmtId="3" fontId="10" fillId="0" borderId="1" xfId="0" applyNumberFormat="1" applyFont="1" applyBorder="1" applyAlignment="1">
      <alignment horizontal="center" vertical="center" wrapText="1"/>
    </xf>
    <xf numFmtId="185" fontId="10" fillId="0" borderId="1" xfId="0" applyNumberFormat="1" applyFont="1" applyBorder="1" applyAlignment="1">
      <alignment horizontal="center" vertical="center"/>
    </xf>
    <xf numFmtId="0" fontId="10" fillId="0" borderId="0" xfId="0" applyFont="1" applyAlignment="1">
      <alignment horizontal="center" vertical="center"/>
    </xf>
    <xf numFmtId="185" fontId="13" fillId="0" borderId="0" xfId="0" applyNumberFormat="1" applyFont="1"/>
    <xf numFmtId="0" fontId="13" fillId="0" borderId="0" xfId="0" applyFont="1"/>
    <xf numFmtId="0" fontId="10" fillId="0" borderId="1" xfId="0" applyFont="1" applyBorder="1" applyAlignment="1">
      <alignment horizontal="centerContinuous" vertical="center"/>
    </xf>
    <xf numFmtId="0" fontId="13" fillId="0" borderId="2" xfId="0" applyFont="1" applyBorder="1" applyAlignment="1"/>
    <xf numFmtId="185" fontId="5" fillId="0" borderId="0" xfId="0" applyNumberFormat="1" applyFont="1"/>
    <xf numFmtId="185" fontId="6" fillId="0" borderId="1" xfId="0" applyNumberFormat="1" applyFont="1" applyBorder="1" applyAlignment="1">
      <alignment horizontal="centerContinuous" vertical="center"/>
    </xf>
    <xf numFmtId="0" fontId="6" fillId="0" borderId="0" xfId="0" applyFont="1" applyAlignment="1">
      <alignment vertical="center"/>
    </xf>
    <xf numFmtId="185" fontId="6" fillId="0" borderId="1" xfId="0" applyNumberFormat="1" applyFont="1" applyBorder="1" applyAlignment="1">
      <alignment horizontal="center" vertical="center"/>
    </xf>
    <xf numFmtId="0" fontId="6" fillId="0" borderId="0" xfId="0" applyFont="1" applyAlignment="1">
      <alignment horizontal="center" vertical="center"/>
    </xf>
    <xf numFmtId="3" fontId="13" fillId="0" borderId="1" xfId="0" applyNumberFormat="1" applyFont="1" applyBorder="1" applyAlignment="1">
      <alignment vertical="center"/>
    </xf>
    <xf numFmtId="185" fontId="12" fillId="0" borderId="0" xfId="0" applyNumberFormat="1" applyFont="1" applyAlignment="1">
      <alignment horizontal="right"/>
    </xf>
    <xf numFmtId="190" fontId="12" fillId="0" borderId="0" xfId="0" applyNumberFormat="1" applyFont="1"/>
    <xf numFmtId="185" fontId="9" fillId="0" borderId="0" xfId="0" applyNumberFormat="1" applyFont="1" applyAlignment="1">
      <alignment horizontal="right"/>
    </xf>
    <xf numFmtId="190" fontId="9" fillId="0" borderId="0" xfId="0" applyNumberFormat="1" applyFont="1"/>
    <xf numFmtId="185" fontId="12" fillId="0" borderId="0" xfId="0" applyNumberFormat="1" applyFont="1" applyAlignment="1">
      <alignment horizontal="right" vertical="center"/>
    </xf>
    <xf numFmtId="190" fontId="12" fillId="0" borderId="0" xfId="0" applyNumberFormat="1" applyFont="1" applyAlignment="1">
      <alignment vertical="center"/>
    </xf>
    <xf numFmtId="0" fontId="13" fillId="0" borderId="0" xfId="0" applyFont="1" applyAlignment="1">
      <alignment wrapText="1"/>
    </xf>
    <xf numFmtId="185" fontId="13" fillId="0" borderId="0" xfId="0" applyNumberFormat="1" applyFont="1" applyAlignment="1">
      <alignment horizontal="right"/>
    </xf>
    <xf numFmtId="185" fontId="9" fillId="0" borderId="1" xfId="0" applyNumberFormat="1" applyFont="1" applyBorder="1" applyAlignment="1">
      <alignment horizontal="right" vertical="center"/>
    </xf>
    <xf numFmtId="192" fontId="9" fillId="0" borderId="1" xfId="0" applyNumberFormat="1" applyFont="1" applyBorder="1" applyAlignment="1">
      <alignment vertical="center"/>
    </xf>
    <xf numFmtId="190" fontId="13" fillId="0" borderId="0" xfId="0" applyNumberFormat="1" applyFont="1"/>
    <xf numFmtId="185" fontId="4" fillId="0" borderId="1" xfId="0" applyNumberFormat="1" applyFont="1" applyFill="1" applyBorder="1" applyAlignment="1">
      <alignment vertical="center"/>
    </xf>
    <xf numFmtId="0" fontId="14" fillId="0" borderId="0" xfId="0" applyFont="1"/>
    <xf numFmtId="0" fontId="4" fillId="0" borderId="0" xfId="0" applyFont="1"/>
    <xf numFmtId="185" fontId="4" fillId="0" borderId="0" xfId="0" applyNumberFormat="1" applyFont="1"/>
    <xf numFmtId="0" fontId="4" fillId="0" borderId="0" xfId="0" applyFont="1" applyFill="1" applyBorder="1" applyAlignment="1">
      <alignment vertical="center"/>
    </xf>
    <xf numFmtId="0" fontId="11" fillId="0" borderId="0" xfId="0" applyFont="1"/>
    <xf numFmtId="3" fontId="0" fillId="0" borderId="0" xfId="0" applyNumberFormat="1" applyFill="1"/>
    <xf numFmtId="3" fontId="3" fillId="0" borderId="1" xfId="0" applyNumberFormat="1" applyFont="1" applyFill="1" applyBorder="1" applyAlignment="1">
      <alignment vertical="center"/>
    </xf>
    <xf numFmtId="185" fontId="9" fillId="0" borderId="1" xfId="0" applyNumberFormat="1" applyFont="1" applyFill="1" applyBorder="1" applyAlignment="1">
      <alignment horizontal="right" vertical="center"/>
    </xf>
    <xf numFmtId="0" fontId="16" fillId="0" borderId="0" xfId="0" applyFont="1"/>
    <xf numFmtId="195" fontId="0" fillId="0" borderId="0" xfId="1" applyNumberFormat="1" applyFont="1" applyFill="1"/>
    <xf numFmtId="198" fontId="13" fillId="0" borderId="1" xfId="0" applyNumberFormat="1" applyFont="1" applyBorder="1" applyAlignment="1">
      <alignment horizontal="right" vertical="center"/>
    </xf>
    <xf numFmtId="0" fontId="17" fillId="0" borderId="3" xfId="0" applyFont="1" applyFill="1" applyBorder="1" applyAlignment="1">
      <alignment vertical="center"/>
    </xf>
    <xf numFmtId="3" fontId="18" fillId="0" borderId="1" xfId="0" applyNumberFormat="1" applyFont="1" applyBorder="1" applyAlignment="1">
      <alignment vertical="center"/>
    </xf>
    <xf numFmtId="3" fontId="18" fillId="0" borderId="1" xfId="0" applyNumberFormat="1" applyFont="1" applyBorder="1" applyAlignment="1">
      <alignment horizontal="right" vertical="center"/>
    </xf>
    <xf numFmtId="185" fontId="18" fillId="0" borderId="1" xfId="0" applyNumberFormat="1" applyFont="1" applyBorder="1" applyAlignment="1">
      <alignment vertical="center"/>
    </xf>
    <xf numFmtId="0" fontId="18" fillId="0" borderId="0" xfId="0" applyFont="1" applyAlignment="1">
      <alignment vertical="center"/>
    </xf>
    <xf numFmtId="3" fontId="4" fillId="0" borderId="1" xfId="0" applyNumberFormat="1" applyFont="1" applyFill="1" applyBorder="1" applyAlignment="1">
      <alignment vertical="center"/>
    </xf>
    <xf numFmtId="185" fontId="20" fillId="0" borderId="0" xfId="0" applyNumberFormat="1" applyFont="1"/>
    <xf numFmtId="185" fontId="21" fillId="0" borderId="0" xfId="0" applyNumberFormat="1" applyFont="1"/>
    <xf numFmtId="185" fontId="20" fillId="0" borderId="0" xfId="0" applyNumberFormat="1" applyFont="1" applyAlignment="1">
      <alignment vertical="center"/>
    </xf>
    <xf numFmtId="0" fontId="21" fillId="0" borderId="0" xfId="0" applyFont="1"/>
    <xf numFmtId="0" fontId="20" fillId="0" borderId="0" xfId="0" applyFont="1"/>
    <xf numFmtId="0" fontId="20" fillId="0" borderId="0" xfId="0" applyFont="1" applyAlignment="1">
      <alignment vertical="center"/>
    </xf>
    <xf numFmtId="3" fontId="21" fillId="0" borderId="1" xfId="0" applyNumberFormat="1" applyFont="1" applyBorder="1" applyAlignment="1">
      <alignment vertical="center"/>
    </xf>
    <xf numFmtId="185" fontId="21" fillId="0" borderId="1" xfId="0" applyNumberFormat="1" applyFont="1" applyBorder="1" applyAlignment="1">
      <alignment horizontal="right" vertical="center"/>
    </xf>
    <xf numFmtId="0" fontId="9" fillId="0" borderId="1" xfId="0" applyNumberFormat="1" applyFont="1" applyBorder="1" applyAlignment="1">
      <alignment horizontal="right" vertical="center"/>
    </xf>
    <xf numFmtId="3" fontId="4" fillId="0" borderId="4" xfId="0" applyNumberFormat="1" applyFont="1" applyBorder="1" applyAlignment="1">
      <alignment vertical="center"/>
    </xf>
    <xf numFmtId="3" fontId="4" fillId="0" borderId="4" xfId="0" applyNumberFormat="1" applyFont="1" applyFill="1" applyBorder="1" applyAlignment="1">
      <alignment vertical="center"/>
    </xf>
    <xf numFmtId="185" fontId="4" fillId="0" borderId="5" xfId="0" applyNumberFormat="1" applyFont="1" applyBorder="1" applyAlignment="1">
      <alignment vertical="center"/>
    </xf>
    <xf numFmtId="0" fontId="22" fillId="0" borderId="0" xfId="0" applyFont="1"/>
    <xf numFmtId="0" fontId="22" fillId="0" borderId="0" xfId="0" applyFont="1" applyAlignment="1">
      <alignment vertical="center"/>
    </xf>
    <xf numFmtId="185" fontId="15" fillId="0" borderId="0" xfId="0" applyNumberFormat="1" applyFont="1" applyAlignment="1">
      <alignment horizontal="right"/>
    </xf>
    <xf numFmtId="0" fontId="16" fillId="0" borderId="6" xfId="0" applyFont="1" applyBorder="1" applyAlignment="1">
      <alignment horizontal="center"/>
    </xf>
    <xf numFmtId="3" fontId="16" fillId="0" borderId="1" xfId="0" applyNumberFormat="1" applyFont="1" applyBorder="1" applyAlignment="1">
      <alignment horizontal="centerContinuous" vertical="center"/>
    </xf>
    <xf numFmtId="3" fontId="15" fillId="0" borderId="1" xfId="0" applyNumberFormat="1" applyFont="1" applyBorder="1" applyAlignment="1">
      <alignment horizontal="center" vertical="center" wrapText="1"/>
    </xf>
    <xf numFmtId="3" fontId="15" fillId="0" borderId="1" xfId="0" applyNumberFormat="1" applyFont="1" applyBorder="1" applyAlignment="1">
      <alignment horizontal="center" vertical="center"/>
    </xf>
    <xf numFmtId="0" fontId="15" fillId="0" borderId="1" xfId="0" applyFont="1" applyBorder="1" applyAlignment="1">
      <alignment horizontal="left" vertical="center"/>
    </xf>
    <xf numFmtId="0" fontId="23" fillId="0" borderId="1" xfId="0" applyFont="1" applyBorder="1" applyAlignment="1">
      <alignment vertical="center"/>
    </xf>
    <xf numFmtId="0" fontId="15" fillId="0" borderId="1" xfId="0" applyFont="1" applyBorder="1" applyAlignment="1">
      <alignment vertical="center"/>
    </xf>
    <xf numFmtId="0" fontId="15" fillId="0" borderId="1" xfId="0" applyFont="1" applyBorder="1" applyAlignment="1">
      <alignment horizontal="center" vertical="center"/>
    </xf>
    <xf numFmtId="0" fontId="15" fillId="0" borderId="6" xfId="0" applyFont="1" applyBorder="1" applyAlignment="1">
      <alignment horizontal="center"/>
    </xf>
    <xf numFmtId="0" fontId="15" fillId="0" borderId="1" xfId="0" applyFont="1" applyBorder="1" applyAlignment="1">
      <alignment horizontal="centerContinuous" vertical="center"/>
    </xf>
    <xf numFmtId="0" fontId="14" fillId="0" borderId="0" xfId="0" applyFont="1" applyAlignment="1">
      <alignment vertical="center"/>
    </xf>
    <xf numFmtId="0" fontId="14" fillId="0" borderId="0" xfId="0" applyFont="1" applyAlignment="1"/>
    <xf numFmtId="185" fontId="16" fillId="0" borderId="0" xfId="0" applyNumberFormat="1" applyFont="1" applyAlignment="1">
      <alignment horizontal="right"/>
    </xf>
    <xf numFmtId="0" fontId="24" fillId="0" borderId="6" xfId="0" applyFont="1" applyBorder="1" applyAlignment="1">
      <alignment horizontal="center"/>
    </xf>
    <xf numFmtId="0" fontId="24" fillId="0" borderId="1" xfId="0" applyFont="1" applyBorder="1" applyAlignment="1">
      <alignment horizontal="centerContinuous" vertical="center"/>
    </xf>
    <xf numFmtId="3" fontId="24" fillId="0" borderId="1" xfId="0" applyNumberFormat="1"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vertical="center" wrapText="1"/>
    </xf>
    <xf numFmtId="185" fontId="13" fillId="0" borderId="1" xfId="0" applyNumberFormat="1" applyFont="1" applyBorder="1" applyAlignment="1">
      <alignment horizontal="right" vertical="center"/>
    </xf>
    <xf numFmtId="185" fontId="25" fillId="0" borderId="1" xfId="0" applyNumberFormat="1" applyFont="1" applyBorder="1" applyAlignment="1">
      <alignment horizontal="right" vertical="center"/>
    </xf>
    <xf numFmtId="3" fontId="25" fillId="0" borderId="1" xfId="0" applyNumberFormat="1" applyFont="1" applyBorder="1" applyAlignment="1">
      <alignment vertical="center"/>
    </xf>
    <xf numFmtId="49" fontId="25" fillId="0" borderId="1" xfId="0" applyNumberFormat="1" applyFont="1" applyBorder="1" applyAlignment="1">
      <alignment horizontal="right" vertical="center"/>
    </xf>
    <xf numFmtId="0" fontId="22" fillId="0" borderId="0" xfId="0" applyFont="1" applyAlignment="1"/>
    <xf numFmtId="190" fontId="14" fillId="0" borderId="0" xfId="0" applyNumberFormat="1" applyFont="1" applyAlignment="1">
      <alignment horizontal="center"/>
    </xf>
    <xf numFmtId="0" fontId="24" fillId="0" borderId="6" xfId="0" applyFont="1" applyBorder="1" applyAlignment="1">
      <alignment horizontal="center" vertical="center" wrapText="1"/>
    </xf>
    <xf numFmtId="190" fontId="24" fillId="0" borderId="1" xfId="0" applyNumberFormat="1" applyFont="1" applyBorder="1" applyAlignment="1">
      <alignment horizontal="centerContinuous" vertical="center"/>
    </xf>
    <xf numFmtId="185" fontId="4" fillId="0" borderId="5" xfId="0" applyNumberFormat="1" applyFont="1" applyFill="1" applyBorder="1" applyAlignment="1">
      <alignment vertical="center"/>
    </xf>
    <xf numFmtId="193" fontId="1" fillId="0" borderId="0" xfId="0" applyNumberFormat="1" applyFont="1"/>
    <xf numFmtId="192" fontId="13" fillId="0" borderId="1" xfId="0" applyNumberFormat="1" applyFont="1" applyBorder="1" applyAlignment="1">
      <alignment horizontal="right" vertical="center"/>
    </xf>
    <xf numFmtId="0" fontId="19" fillId="0" borderId="0" xfId="0" applyFont="1"/>
    <xf numFmtId="185" fontId="19" fillId="0" borderId="0" xfId="0" applyNumberFormat="1" applyFont="1"/>
    <xf numFmtId="3" fontId="13" fillId="0" borderId="1" xfId="0" applyNumberFormat="1" applyFont="1" applyBorder="1" applyAlignment="1">
      <alignment horizontal="centerContinuous" vertical="center"/>
    </xf>
    <xf numFmtId="0" fontId="9" fillId="0" borderId="0" xfId="0" applyFont="1" applyAlignment="1"/>
    <xf numFmtId="185" fontId="25" fillId="0" borderId="0" xfId="0" applyNumberFormat="1" applyFont="1"/>
    <xf numFmtId="0" fontId="25" fillId="0" borderId="0" xfId="0" applyFont="1"/>
    <xf numFmtId="3" fontId="13" fillId="0" borderId="1" xfId="0" applyNumberFormat="1" applyFont="1" applyFill="1" applyBorder="1" applyAlignment="1">
      <alignment vertical="center"/>
    </xf>
    <xf numFmtId="0" fontId="13" fillId="0" borderId="1" xfId="0" applyFont="1" applyBorder="1" applyAlignment="1">
      <alignment horizontal="left" vertical="center"/>
    </xf>
    <xf numFmtId="3" fontId="0" fillId="0" borderId="1" xfId="0" applyNumberFormat="1" applyBorder="1" applyAlignment="1">
      <alignment horizontal="centerContinuous" vertical="center"/>
    </xf>
    <xf numFmtId="0" fontId="26" fillId="0" borderId="0" xfId="0" applyFont="1"/>
    <xf numFmtId="185" fontId="4" fillId="0" borderId="7" xfId="0" applyNumberFormat="1" applyFont="1" applyBorder="1" applyAlignment="1">
      <alignment vertical="center"/>
    </xf>
    <xf numFmtId="185" fontId="4" fillId="0" borderId="7" xfId="0" applyNumberFormat="1" applyFont="1" applyBorder="1" applyAlignment="1">
      <alignment horizontal="right" vertical="center"/>
    </xf>
    <xf numFmtId="3" fontId="24" fillId="0" borderId="4" xfId="0" applyNumberFormat="1" applyFont="1" applyBorder="1" applyAlignment="1">
      <alignment horizontal="center" vertical="center"/>
    </xf>
    <xf numFmtId="3" fontId="13" fillId="0" borderId="4" xfId="0" applyNumberFormat="1" applyFont="1" applyBorder="1" applyAlignment="1">
      <alignment vertical="center"/>
    </xf>
    <xf numFmtId="3" fontId="25" fillId="0" borderId="4" xfId="0" applyNumberFormat="1" applyFont="1" applyBorder="1" applyAlignment="1">
      <alignment vertical="center"/>
    </xf>
    <xf numFmtId="3" fontId="13" fillId="0" borderId="4" xfId="0" applyNumberFormat="1" applyFont="1" applyFill="1" applyBorder="1" applyAlignment="1">
      <alignment vertical="center"/>
    </xf>
    <xf numFmtId="185" fontId="6" fillId="0" borderId="5" xfId="0" applyNumberFormat="1" applyFont="1" applyBorder="1" applyAlignment="1">
      <alignment horizontal="center" vertical="center"/>
    </xf>
    <xf numFmtId="185" fontId="13" fillId="0" borderId="5" xfId="0" applyNumberFormat="1" applyFont="1" applyBorder="1" applyAlignment="1">
      <alignment horizontal="right" vertical="center"/>
    </xf>
    <xf numFmtId="185" fontId="25" fillId="0" borderId="5" xfId="0" applyNumberFormat="1" applyFont="1" applyBorder="1" applyAlignment="1">
      <alignment horizontal="right" vertical="center"/>
    </xf>
    <xf numFmtId="185" fontId="0" fillId="0" borderId="5" xfId="0" applyNumberFormat="1" applyBorder="1" applyAlignment="1">
      <alignment horizontal="right" vertical="center"/>
    </xf>
    <xf numFmtId="3" fontId="5" fillId="0" borderId="0" xfId="0" applyNumberFormat="1" applyFont="1"/>
    <xf numFmtId="3" fontId="10" fillId="0" borderId="0" xfId="0" applyNumberFormat="1" applyFont="1" applyAlignment="1">
      <alignment horizontal="center" vertical="center"/>
    </xf>
    <xf numFmtId="0" fontId="8" fillId="0" borderId="0" xfId="0" applyFont="1" applyAlignment="1">
      <alignment horizontal="left"/>
    </xf>
    <xf numFmtId="3" fontId="15" fillId="0" borderId="5" xfId="0" applyNumberFormat="1" applyFont="1" applyBorder="1" applyAlignment="1">
      <alignment horizontal="center" vertical="center"/>
    </xf>
    <xf numFmtId="3" fontId="15" fillId="0" borderId="7" xfId="0" applyNumberFormat="1" applyFont="1" applyBorder="1" applyAlignment="1">
      <alignment horizontal="center" vertical="center"/>
    </xf>
    <xf numFmtId="0" fontId="13" fillId="0" borderId="4" xfId="0" applyFont="1" applyBorder="1" applyAlignment="1">
      <alignment horizontal="center" vertical="center"/>
    </xf>
    <xf numFmtId="0" fontId="10" fillId="0" borderId="5" xfId="0" applyFont="1" applyBorder="1" applyAlignment="1">
      <alignment horizontal="center" vertical="center"/>
    </xf>
    <xf numFmtId="0" fontId="13" fillId="0" borderId="7" xfId="0" applyFont="1" applyBorder="1" applyAlignment="1">
      <alignment horizontal="center" vertical="center"/>
    </xf>
    <xf numFmtId="0" fontId="10" fillId="0" borderId="7" xfId="0" applyFont="1" applyBorder="1" applyAlignment="1">
      <alignment horizontal="center" vertical="center"/>
    </xf>
    <xf numFmtId="0" fontId="10" fillId="0" borderId="3" xfId="0" applyFont="1" applyFill="1" applyBorder="1" applyAlignment="1">
      <alignment vertical="center"/>
    </xf>
    <xf numFmtId="0" fontId="10" fillId="0" borderId="3" xfId="0" applyFont="1" applyBorder="1" applyAlignment="1"/>
    <xf numFmtId="0" fontId="10" fillId="0" borderId="0" xfId="0" applyFont="1" applyAlignment="1"/>
    <xf numFmtId="0" fontId="22" fillId="0" borderId="0" xfId="0" applyFont="1" applyAlignment="1">
      <alignment horizontal="center" vertical="center"/>
    </xf>
    <xf numFmtId="0" fontId="13" fillId="0" borderId="0" xfId="0" applyFont="1"/>
    <xf numFmtId="0" fontId="9" fillId="0" borderId="0" xfId="0" applyFont="1" applyAlignment="1"/>
    <xf numFmtId="0" fontId="13" fillId="0" borderId="0" xfId="0" applyFont="1" applyAlignment="1"/>
    <xf numFmtId="0" fontId="6" fillId="0" borderId="5" xfId="0" applyFont="1"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13" fillId="0" borderId="3" xfId="0" applyFont="1" applyFill="1" applyBorder="1" applyAlignment="1">
      <alignment vertical="center" wrapText="1"/>
    </xf>
    <xf numFmtId="0" fontId="13" fillId="0" borderId="3" xfId="0" applyFont="1" applyBorder="1" applyAlignment="1"/>
  </cellXfs>
  <cellStyles count="2">
    <cellStyle name="一般" xfId="0" builtinId="0"/>
    <cellStyle name="千分位" xfId="1" builtin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chart1.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各類金融機構存款</a:t>
            </a:r>
          </a:p>
        </c:rich>
      </c:tx>
      <c:layout>
        <c:manualLayout>
          <c:xMode val="edge"/>
          <c:yMode val="edge"/>
          <c:x val="0.36363687606657547"/>
          <c:y val="3.1111178626689728E-2"/>
        </c:manualLayout>
      </c:layout>
      <c:spPr>
        <a:noFill/>
        <a:ln w="25400">
          <a:noFill/>
        </a:ln>
      </c:spPr>
    </c:title>
    <c:plotArea>
      <c:layout>
        <c:manualLayout>
          <c:layoutTarget val="inner"/>
          <c:xMode val="edge"/>
          <c:yMode val="edge"/>
          <c:x val="7.7922187728551875E-2"/>
          <c:y val="0.23777829378970006"/>
          <c:w val="0.91053519364289326"/>
          <c:h val="0.6888903838767011"/>
        </c:manualLayout>
      </c:layout>
      <c:barChart>
        <c:barDir val="col"/>
        <c:grouping val="clustered"/>
        <c:ser>
          <c:idx val="0"/>
          <c:order val="0"/>
          <c:tx>
            <c:strRef>
              <c:f>存款圖!$B$51</c:f>
              <c:strCache>
                <c:ptCount val="1"/>
                <c:pt idx="0">
                  <c:v>101年底</c:v>
                </c:pt>
              </c:strCache>
            </c:strRef>
          </c:tx>
          <c:spPr>
            <a:solidFill>
              <a:srgbClr val="000080"/>
            </a:solidFill>
            <a:ln w="12700">
              <a:solidFill>
                <a:srgbClr val="000000"/>
              </a:solidFill>
              <a:prstDash val="solid"/>
            </a:ln>
          </c:spPr>
          <c:dLbls>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存款圖!$A$52:$A$57</c:f>
              <c:strCache>
                <c:ptCount val="5"/>
                <c:pt idx="0">
                  <c:v>本國銀行</c:v>
                </c:pt>
                <c:pt idx="1">
                  <c:v>外國銀行在台分行</c:v>
                </c:pt>
                <c:pt idx="2">
                  <c:v>信用合作社</c:v>
                </c:pt>
                <c:pt idx="3">
                  <c:v>農會信用部</c:v>
                </c:pt>
                <c:pt idx="4">
                  <c:v>漁會信用部</c:v>
                </c:pt>
              </c:strCache>
            </c:strRef>
          </c:cat>
          <c:val>
            <c:numRef>
              <c:f>存款圖!$B$52:$B$57</c:f>
              <c:numCache>
                <c:formatCode>#,##0_ </c:formatCode>
                <c:ptCount val="5"/>
                <c:pt idx="0">
                  <c:v>34162</c:v>
                </c:pt>
                <c:pt idx="1">
                  <c:v>546</c:v>
                </c:pt>
                <c:pt idx="2">
                  <c:v>563</c:v>
                </c:pt>
                <c:pt idx="3">
                  <c:v>1538</c:v>
                </c:pt>
                <c:pt idx="4">
                  <c:v>47</c:v>
                </c:pt>
              </c:numCache>
            </c:numRef>
          </c:val>
        </c:ser>
        <c:ser>
          <c:idx val="1"/>
          <c:order val="1"/>
          <c:tx>
            <c:strRef>
              <c:f>存款圖!$C$51</c:f>
              <c:strCache>
                <c:ptCount val="1"/>
                <c:pt idx="0">
                  <c:v>100年底</c:v>
                </c:pt>
              </c:strCache>
            </c:strRef>
          </c:tx>
          <c:spPr>
            <a:solidFill>
              <a:srgbClr val="FFFF99"/>
            </a:solidFill>
            <a:ln w="12700">
              <a:solidFill>
                <a:srgbClr val="000000"/>
              </a:solidFill>
              <a:prstDash val="solid"/>
            </a:ln>
          </c:spPr>
          <c:dLbls>
            <c:dLbl>
              <c:idx val="0"/>
              <c:layout>
                <c:manualLayout>
                  <c:xMode val="edge"/>
                  <c:yMode val="edge"/>
                  <c:x val="0.1789324310803784"/>
                  <c:y val="0.31111178626689728"/>
                </c:manualLayout>
              </c:layout>
              <c:dLblPos val="outEnd"/>
              <c:showVal val="1"/>
            </c:dLbl>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存款圖!$A$52:$A$57</c:f>
              <c:strCache>
                <c:ptCount val="5"/>
                <c:pt idx="0">
                  <c:v>本國銀行</c:v>
                </c:pt>
                <c:pt idx="1">
                  <c:v>外國銀行在台分行</c:v>
                </c:pt>
                <c:pt idx="2">
                  <c:v>信用合作社</c:v>
                </c:pt>
                <c:pt idx="3">
                  <c:v>農會信用部</c:v>
                </c:pt>
                <c:pt idx="4">
                  <c:v>漁會信用部</c:v>
                </c:pt>
              </c:strCache>
            </c:strRef>
          </c:cat>
          <c:val>
            <c:numRef>
              <c:f>存款圖!$C$52:$C$57</c:f>
              <c:numCache>
                <c:formatCode>#,##0_ </c:formatCode>
                <c:ptCount val="5"/>
                <c:pt idx="0">
                  <c:v>32609</c:v>
                </c:pt>
                <c:pt idx="1">
                  <c:v>686</c:v>
                </c:pt>
                <c:pt idx="2">
                  <c:v>546</c:v>
                </c:pt>
                <c:pt idx="3">
                  <c:v>1482</c:v>
                </c:pt>
                <c:pt idx="4">
                  <c:v>45</c:v>
                </c:pt>
              </c:numCache>
            </c:numRef>
          </c:val>
        </c:ser>
        <c:dLbls>
          <c:showVal val="1"/>
        </c:dLbls>
        <c:axId val="53946624"/>
        <c:axId val="53956608"/>
      </c:barChart>
      <c:catAx>
        <c:axId val="53946624"/>
        <c:scaling>
          <c:orientation val="minMax"/>
        </c:scaling>
        <c:axPos val="b"/>
        <c:numFmt formatCode="General" sourceLinked="1"/>
        <c:majorTickMark val="in"/>
        <c:tickLblPos val="nextTo"/>
        <c:spPr>
          <a:ln w="3175">
            <a:solidFill>
              <a:srgbClr val="000000"/>
            </a:solidFill>
            <a:prstDash val="solid"/>
          </a:ln>
        </c:spPr>
        <c:txPr>
          <a:bodyPr rot="0" vert="horz"/>
          <a:lstStyle/>
          <a:p>
            <a:pPr>
              <a:defRPr sz="700" b="0" i="0" u="none" strike="noStrike" baseline="0">
                <a:solidFill>
                  <a:srgbClr val="000000"/>
                </a:solidFill>
                <a:latin typeface="標楷體"/>
                <a:ea typeface="標楷體"/>
                <a:cs typeface="標楷體"/>
              </a:defRPr>
            </a:pPr>
            <a:endParaRPr lang="zh-TW"/>
          </a:p>
        </c:txPr>
        <c:crossAx val="53956608"/>
        <c:crosses val="autoZero"/>
        <c:lblAlgn val="ctr"/>
        <c:lblOffset val="100"/>
        <c:tickLblSkip val="1"/>
        <c:tickMarkSkip val="1"/>
      </c:catAx>
      <c:valAx>
        <c:axId val="53956608"/>
        <c:scaling>
          <c:orientation val="minMax"/>
        </c:scaling>
        <c:axPos val="l"/>
        <c:majorGridlines>
          <c:spPr>
            <a:ln w="3175">
              <a:solidFill>
                <a:srgbClr val="000000"/>
              </a:solidFill>
              <a:prstDash val="solid"/>
            </a:ln>
          </c:spPr>
        </c:majorGridlines>
        <c:numFmt formatCode="#,##0_ "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zh-TW"/>
          </a:p>
        </c:txPr>
        <c:crossAx val="53946624"/>
        <c:crosses val="autoZero"/>
        <c:crossBetween val="between"/>
      </c:valAx>
      <c:spPr>
        <a:solidFill>
          <a:srgbClr val="FFFFFF"/>
        </a:solidFill>
        <a:ln w="12700">
          <a:solidFill>
            <a:srgbClr val="969696"/>
          </a:solidFill>
          <a:prstDash val="solid"/>
        </a:ln>
      </c:spPr>
    </c:plotArea>
    <c:legend>
      <c:legendPos val="t"/>
      <c:layout>
        <c:manualLayout>
          <c:xMode val="edge"/>
          <c:yMode val="edge"/>
          <c:x val="0.36940888997239413"/>
          <c:y val="0.11777803337246825"/>
          <c:w val="0.23232355970920099"/>
          <c:h val="6.2222357253379455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全體金融機構存款變動趨勢</a:t>
            </a:r>
          </a:p>
        </c:rich>
      </c:tx>
      <c:layout>
        <c:manualLayout>
          <c:xMode val="edge"/>
          <c:yMode val="edge"/>
          <c:x val="0.29667170023043216"/>
          <c:y val="3.160270880361174E-2"/>
        </c:manualLayout>
      </c:layout>
      <c:spPr>
        <a:noFill/>
        <a:ln w="25400">
          <a:noFill/>
        </a:ln>
      </c:spPr>
    </c:title>
    <c:plotArea>
      <c:layout>
        <c:manualLayout>
          <c:layoutTarget val="inner"/>
          <c:xMode val="edge"/>
          <c:yMode val="edge"/>
          <c:x val="7.5253309326743775E-2"/>
          <c:y val="0.17381489841986456"/>
          <c:w val="0.91172278607401103"/>
          <c:h val="0.65237020316027083"/>
        </c:manualLayout>
      </c:layout>
      <c:barChart>
        <c:barDir val="col"/>
        <c:grouping val="clustered"/>
        <c:ser>
          <c:idx val="0"/>
          <c:order val="0"/>
          <c:spPr>
            <a:solidFill>
              <a:srgbClr val="8080FF"/>
            </a:solidFill>
            <a:ln w="12700">
              <a:solidFill>
                <a:srgbClr val="000000"/>
              </a:solidFill>
              <a:prstDash val="solid"/>
            </a:ln>
          </c:spPr>
          <c:dLbls>
            <c:dLbl>
              <c:idx val="0"/>
              <c:layout>
                <c:manualLayout>
                  <c:xMode val="edge"/>
                  <c:yMode val="edge"/>
                  <c:x val="8.9725099581886805E-2"/>
                  <c:y val="0.43340857787810383"/>
                </c:manualLayout>
              </c:layout>
              <c:dLblPos val="outEnd"/>
              <c:showVal val="1"/>
            </c:dLbl>
            <c:dLbl>
              <c:idx val="1"/>
              <c:layout>
                <c:manualLayout>
                  <c:xMode val="edge"/>
                  <c:yMode val="edge"/>
                  <c:x val="0.17366148306171639"/>
                  <c:y val="0.38600451467268621"/>
                </c:manualLayout>
              </c:layout>
              <c:dLblPos val="outEnd"/>
              <c:showVal val="1"/>
            </c:dLbl>
            <c:dLbl>
              <c:idx val="5"/>
              <c:layout>
                <c:manualLayout>
                  <c:xMode val="edge"/>
                  <c:yMode val="edge"/>
                  <c:x val="0.50361830087897752"/>
                  <c:y val="0.3340857787810384"/>
                </c:manualLayout>
              </c:layout>
              <c:dLblPos val="outEnd"/>
              <c:showVal val="1"/>
            </c:dLbl>
            <c:dLbl>
              <c:idx val="6"/>
              <c:layout>
                <c:manualLayout>
                  <c:xMode val="edge"/>
                  <c:yMode val="edge"/>
                  <c:x val="0.58755468435880709"/>
                  <c:y val="0.27990970654627539"/>
                </c:manualLayout>
              </c:layout>
              <c:dLblPos val="outEnd"/>
              <c:showVal val="1"/>
            </c:dLbl>
            <c:dLbl>
              <c:idx val="9"/>
              <c:layout>
                <c:manualLayout>
                  <c:xMode val="edge"/>
                  <c:yMode val="edge"/>
                  <c:x val="0.83502229772175296"/>
                  <c:y val="0.22121896162528218"/>
                </c:manualLayout>
              </c:layout>
              <c:dLblPos val="outEnd"/>
              <c:showVal val="1"/>
            </c:dLbl>
            <c:dLbl>
              <c:idx val="10"/>
              <c:layout>
                <c:manualLayout>
                  <c:xMode val="edge"/>
                  <c:yMode val="edge"/>
                  <c:x val="0.92040586022709692"/>
                  <c:y val="0.2054176072234763"/>
                </c:manualLayout>
              </c:layout>
              <c:dLblPos val="outEnd"/>
              <c:showVal val="1"/>
            </c:dLbl>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存款圖!$J$59:$T$59</c:f>
              <c:strCache>
                <c:ptCount val="11"/>
                <c:pt idx="0">
                  <c:v>91年底</c:v>
                </c:pt>
                <c:pt idx="1">
                  <c:v>92年底</c:v>
                </c:pt>
                <c:pt idx="2">
                  <c:v>93年底</c:v>
                </c:pt>
                <c:pt idx="3">
                  <c:v>94年底</c:v>
                </c:pt>
                <c:pt idx="4">
                  <c:v>95年底</c:v>
                </c:pt>
                <c:pt idx="5">
                  <c:v>96年底</c:v>
                </c:pt>
                <c:pt idx="6">
                  <c:v>97年底</c:v>
                </c:pt>
                <c:pt idx="7">
                  <c:v>98年底</c:v>
                </c:pt>
                <c:pt idx="8">
                  <c:v>99年底</c:v>
                </c:pt>
                <c:pt idx="9">
                  <c:v>100年底</c:v>
                </c:pt>
                <c:pt idx="10">
                  <c:v>101年底</c:v>
                </c:pt>
              </c:strCache>
            </c:strRef>
          </c:cat>
          <c:val>
            <c:numRef>
              <c:f>存款圖!$J$60:$T$60</c:f>
              <c:numCache>
                <c:formatCode>#,##0</c:formatCode>
                <c:ptCount val="11"/>
                <c:pt idx="0">
                  <c:v>21343</c:v>
                </c:pt>
                <c:pt idx="1">
                  <c:v>22440</c:v>
                </c:pt>
                <c:pt idx="2">
                  <c:v>23902</c:v>
                </c:pt>
                <c:pt idx="3">
                  <c:v>25402</c:v>
                </c:pt>
                <c:pt idx="4">
                  <c:v>26599</c:v>
                </c:pt>
                <c:pt idx="5">
                  <c:v>27007</c:v>
                </c:pt>
                <c:pt idx="6">
                  <c:v>28878</c:v>
                </c:pt>
                <c:pt idx="7">
                  <c:v>30808</c:v>
                </c:pt>
                <c:pt idx="8">
                  <c:v>32205</c:v>
                </c:pt>
                <c:pt idx="9">
                  <c:v>33542</c:v>
                </c:pt>
                <c:pt idx="10">
                  <c:v>34796</c:v>
                </c:pt>
              </c:numCache>
            </c:numRef>
          </c:val>
        </c:ser>
        <c:axId val="53995776"/>
        <c:axId val="54140928"/>
      </c:barChart>
      <c:catAx>
        <c:axId val="53995776"/>
        <c:scaling>
          <c:orientation val="minMax"/>
        </c:scaling>
        <c:axPos val="b"/>
        <c:numFmt formatCode="General"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標楷體"/>
                <a:ea typeface="標楷體"/>
                <a:cs typeface="標楷體"/>
              </a:defRPr>
            </a:pPr>
            <a:endParaRPr lang="zh-TW"/>
          </a:p>
        </c:txPr>
        <c:crossAx val="54140928"/>
        <c:crosses val="autoZero"/>
        <c:lblAlgn val="ctr"/>
        <c:lblOffset val="100"/>
        <c:tickLblSkip val="1"/>
        <c:tickMarkSkip val="1"/>
      </c:catAx>
      <c:valAx>
        <c:axId val="54140928"/>
        <c:scaling>
          <c:orientation val="minMax"/>
        </c:scaling>
        <c:axPos val="l"/>
        <c:majorGridlines>
          <c:spPr>
            <a:ln w="3175">
              <a:solidFill>
                <a:srgbClr val="000000"/>
              </a:solidFill>
              <a:prstDash val="solid"/>
            </a:ln>
          </c:spPr>
        </c:majorGridlines>
        <c:numFmt formatCode="#,##0"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zh-TW"/>
          </a:p>
        </c:txPr>
        <c:crossAx val="53995776"/>
        <c:crosses val="autoZero"/>
        <c:crossBetween val="between"/>
      </c:valAx>
      <c:spPr>
        <a:solidFill>
          <a:srgbClr val="FFFFFF"/>
        </a:solidFill>
        <a:ln w="12700">
          <a:solidFill>
            <a:srgbClr val="808080"/>
          </a:solidFill>
          <a:prstDash val="solid"/>
        </a:ln>
      </c:spPr>
    </c:plotArea>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各類金融機構放款</a:t>
            </a:r>
          </a:p>
        </c:rich>
      </c:tx>
      <c:layout>
        <c:manualLayout>
          <c:xMode val="edge"/>
          <c:yMode val="edge"/>
          <c:x val="0.35616491296392361"/>
          <c:y val="3.1111178626689728E-2"/>
        </c:manualLayout>
      </c:layout>
      <c:spPr>
        <a:noFill/>
        <a:ln w="25400">
          <a:noFill/>
        </a:ln>
      </c:spPr>
    </c:title>
    <c:plotArea>
      <c:layout>
        <c:manualLayout>
          <c:layoutTarget val="inner"/>
          <c:xMode val="edge"/>
          <c:yMode val="edge"/>
          <c:x val="7.7625686158803872E-2"/>
          <c:y val="0.23777829378970006"/>
          <c:w val="0.91324336657416316"/>
          <c:h val="0.70444597319004598"/>
        </c:manualLayout>
      </c:layout>
      <c:barChart>
        <c:barDir val="col"/>
        <c:grouping val="clustered"/>
        <c:ser>
          <c:idx val="0"/>
          <c:order val="0"/>
          <c:tx>
            <c:strRef>
              <c:f>放款圖!$B$51</c:f>
              <c:strCache>
                <c:ptCount val="1"/>
                <c:pt idx="0">
                  <c:v>101年底</c:v>
                </c:pt>
              </c:strCache>
            </c:strRef>
          </c:tx>
          <c:spPr>
            <a:solidFill>
              <a:srgbClr val="000080"/>
            </a:solidFill>
            <a:ln w="12700">
              <a:solidFill>
                <a:srgbClr val="000000"/>
              </a:solidFill>
              <a:prstDash val="solid"/>
            </a:ln>
          </c:spPr>
          <c:dLbls>
            <c:dLbl>
              <c:idx val="0"/>
              <c:layout>
                <c:manualLayout>
                  <c:xMode val="edge"/>
                  <c:yMode val="edge"/>
                  <c:x val="9.7412625767910738E-2"/>
                  <c:y val="0.26888947241638977"/>
                </c:manualLayout>
              </c:layout>
              <c:dLblPos val="outEnd"/>
              <c:showVal val="1"/>
            </c:dLbl>
            <c:dLbl>
              <c:idx val="7"/>
              <c:layout>
                <c:manualLayout>
                  <c:xMode val="edge"/>
                  <c:yMode val="edge"/>
                  <c:x val="0.85997083685733688"/>
                  <c:y val="0.86889077450254881"/>
                </c:manualLayout>
              </c:layout>
              <c:dLblPos val="outEnd"/>
              <c:showVal val="1"/>
            </c:dLbl>
            <c:spPr>
              <a:noFill/>
              <a:ln w="25400">
                <a:noFill/>
              </a:ln>
            </c:spPr>
            <c:txPr>
              <a:bodyPr/>
              <a:lstStyle/>
              <a:p>
                <a:pPr>
                  <a:defRPr sz="600" b="0" i="0" u="none" strike="noStrike" baseline="0">
                    <a:solidFill>
                      <a:srgbClr val="000000"/>
                    </a:solidFill>
                    <a:latin typeface="Times New Roman"/>
                    <a:ea typeface="Times New Roman"/>
                    <a:cs typeface="Times New Roman"/>
                  </a:defRPr>
                </a:pPr>
                <a:endParaRPr lang="zh-TW"/>
              </a:p>
            </c:txPr>
            <c:showVal val="1"/>
          </c:dLbls>
          <c:cat>
            <c:strRef>
              <c:f>放款圖!$A$52:$A$59</c:f>
              <c:strCache>
                <c:ptCount val="7"/>
                <c:pt idx="0">
                  <c:v>本國銀行</c:v>
                </c:pt>
                <c:pt idx="1">
                  <c:v>外國銀行在台分行</c:v>
                </c:pt>
                <c:pt idx="2">
                  <c:v>信用合作社</c:v>
                </c:pt>
                <c:pt idx="3">
                  <c:v>農會信用部</c:v>
                </c:pt>
                <c:pt idx="4">
                  <c:v>漁會信用部</c:v>
                </c:pt>
                <c:pt idx="5">
                  <c:v>證券金融公司</c:v>
                </c:pt>
                <c:pt idx="6">
                  <c:v>保險公司</c:v>
                </c:pt>
              </c:strCache>
            </c:strRef>
          </c:cat>
          <c:val>
            <c:numRef>
              <c:f>放款圖!$B$52:$B$59</c:f>
              <c:numCache>
                <c:formatCode>#,##0</c:formatCode>
                <c:ptCount val="7"/>
                <c:pt idx="0">
                  <c:v>22606</c:v>
                </c:pt>
                <c:pt idx="1">
                  <c:v>826</c:v>
                </c:pt>
                <c:pt idx="2">
                  <c:v>361</c:v>
                </c:pt>
                <c:pt idx="3">
                  <c:v>789</c:v>
                </c:pt>
                <c:pt idx="4">
                  <c:v>23</c:v>
                </c:pt>
                <c:pt idx="5">
                  <c:v>16</c:v>
                </c:pt>
                <c:pt idx="6">
                  <c:v>1250</c:v>
                </c:pt>
              </c:numCache>
            </c:numRef>
          </c:val>
        </c:ser>
        <c:ser>
          <c:idx val="1"/>
          <c:order val="1"/>
          <c:tx>
            <c:strRef>
              <c:f>放款圖!$C$51</c:f>
              <c:strCache>
                <c:ptCount val="1"/>
                <c:pt idx="0">
                  <c:v>100年底</c:v>
                </c:pt>
              </c:strCache>
            </c:strRef>
          </c:tx>
          <c:spPr>
            <a:solidFill>
              <a:srgbClr val="FFFF99"/>
            </a:solidFill>
            <a:ln w="12700">
              <a:solidFill>
                <a:srgbClr val="000000"/>
              </a:solidFill>
              <a:prstDash val="solid"/>
            </a:ln>
          </c:spPr>
          <c:dLbls>
            <c:dLbl>
              <c:idx val="0"/>
              <c:layout>
                <c:manualLayout>
                  <c:xMode val="edge"/>
                  <c:yMode val="edge"/>
                  <c:x val="0.15981758915047856"/>
                  <c:y val="0.29333396990878885"/>
                </c:manualLayout>
              </c:layout>
              <c:dLblPos val="outEnd"/>
              <c:showVal val="1"/>
            </c:dLbl>
            <c:dLbl>
              <c:idx val="7"/>
              <c:layout>
                <c:manualLayout>
                  <c:xMode val="edge"/>
                  <c:yMode val="edge"/>
                  <c:x val="0.89345642696505623"/>
                  <c:y val="0.86666854745778532"/>
                </c:manualLayout>
              </c:layout>
              <c:dLblPos val="outEnd"/>
              <c:showVal val="1"/>
            </c:dLbl>
            <c:spPr>
              <a:noFill/>
              <a:ln w="25400">
                <a:noFill/>
              </a:ln>
            </c:spPr>
            <c:txPr>
              <a:bodyPr/>
              <a:lstStyle/>
              <a:p>
                <a:pPr>
                  <a:defRPr sz="600" b="0" i="0" u="none" strike="noStrike" baseline="0">
                    <a:solidFill>
                      <a:srgbClr val="000000"/>
                    </a:solidFill>
                    <a:latin typeface="Times New Roman"/>
                    <a:ea typeface="Times New Roman"/>
                    <a:cs typeface="Times New Roman"/>
                  </a:defRPr>
                </a:pPr>
                <a:endParaRPr lang="zh-TW"/>
              </a:p>
            </c:txPr>
            <c:showVal val="1"/>
          </c:dLbls>
          <c:cat>
            <c:strRef>
              <c:f>放款圖!$A$52:$A$59</c:f>
              <c:strCache>
                <c:ptCount val="7"/>
                <c:pt idx="0">
                  <c:v>本國銀行</c:v>
                </c:pt>
                <c:pt idx="1">
                  <c:v>外國銀行在台分行</c:v>
                </c:pt>
                <c:pt idx="2">
                  <c:v>信用合作社</c:v>
                </c:pt>
                <c:pt idx="3">
                  <c:v>農會信用部</c:v>
                </c:pt>
                <c:pt idx="4">
                  <c:v>漁會信用部</c:v>
                </c:pt>
                <c:pt idx="5">
                  <c:v>證券金融公司</c:v>
                </c:pt>
                <c:pt idx="6">
                  <c:v>保險公司</c:v>
                </c:pt>
              </c:strCache>
            </c:strRef>
          </c:cat>
          <c:val>
            <c:numRef>
              <c:f>放款圖!$C$52:$C$59</c:f>
              <c:numCache>
                <c:formatCode>#,##0</c:formatCode>
                <c:ptCount val="7"/>
                <c:pt idx="0">
                  <c:v>21683</c:v>
                </c:pt>
                <c:pt idx="1">
                  <c:v>947</c:v>
                </c:pt>
                <c:pt idx="2">
                  <c:v>339</c:v>
                </c:pt>
                <c:pt idx="3">
                  <c:v>744</c:v>
                </c:pt>
                <c:pt idx="4">
                  <c:v>23</c:v>
                </c:pt>
                <c:pt idx="5">
                  <c:v>21</c:v>
                </c:pt>
                <c:pt idx="6">
                  <c:v>1199</c:v>
                </c:pt>
              </c:numCache>
            </c:numRef>
          </c:val>
        </c:ser>
        <c:dLbls>
          <c:showVal val="1"/>
        </c:dLbls>
        <c:axId val="54302976"/>
        <c:axId val="54329344"/>
      </c:barChart>
      <c:catAx>
        <c:axId val="54302976"/>
        <c:scaling>
          <c:orientation val="minMax"/>
        </c:scaling>
        <c:axPos val="b"/>
        <c:numFmt formatCode="General" sourceLinked="1"/>
        <c:majorTickMark val="in"/>
        <c:tickLblPos val="nextTo"/>
        <c:spPr>
          <a:ln w="3175">
            <a:solidFill>
              <a:srgbClr val="000000"/>
            </a:solidFill>
            <a:prstDash val="solid"/>
          </a:ln>
        </c:spPr>
        <c:txPr>
          <a:bodyPr rot="0" vert="horz"/>
          <a:lstStyle/>
          <a:p>
            <a:pPr>
              <a:defRPr sz="600" b="0" i="0" u="none" strike="noStrike" baseline="0">
                <a:solidFill>
                  <a:srgbClr val="000000"/>
                </a:solidFill>
                <a:latin typeface="標楷體"/>
                <a:ea typeface="標楷體"/>
                <a:cs typeface="標楷體"/>
              </a:defRPr>
            </a:pPr>
            <a:endParaRPr lang="zh-TW"/>
          </a:p>
        </c:txPr>
        <c:crossAx val="54329344"/>
        <c:crosses val="autoZero"/>
        <c:lblAlgn val="ctr"/>
        <c:lblOffset val="100"/>
        <c:tickLblSkip val="1"/>
        <c:tickMarkSkip val="1"/>
      </c:catAx>
      <c:valAx>
        <c:axId val="54329344"/>
        <c:scaling>
          <c:orientation val="minMax"/>
        </c:scaling>
        <c:axPos val="l"/>
        <c:majorGridlines>
          <c:spPr>
            <a:ln w="3175">
              <a:solidFill>
                <a:srgbClr val="000000"/>
              </a:solidFill>
              <a:prstDash val="solid"/>
            </a:ln>
          </c:spPr>
        </c:majorGridlines>
        <c:numFmt formatCode="0_);[Red]\(0\)" sourceLinked="0"/>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zh-TW"/>
          </a:p>
        </c:txPr>
        <c:crossAx val="54302976"/>
        <c:crosses val="autoZero"/>
        <c:crossBetween val="between"/>
      </c:valAx>
      <c:spPr>
        <a:solidFill>
          <a:srgbClr val="FFFFFF"/>
        </a:solidFill>
        <a:ln w="12700">
          <a:solidFill>
            <a:srgbClr val="808080"/>
          </a:solidFill>
          <a:prstDash val="solid"/>
        </a:ln>
      </c:spPr>
    </c:plotArea>
    <c:legend>
      <c:legendPos val="t"/>
      <c:layout>
        <c:manualLayout>
          <c:xMode val="edge"/>
          <c:yMode val="edge"/>
          <c:x val="0.36377527435204166"/>
          <c:y val="0.11555580632770471"/>
          <c:w val="0.24505363669740043"/>
          <c:h val="6.2222357253379455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全體金融機構放款變動趨勢</a:t>
            </a:r>
          </a:p>
        </c:rich>
      </c:tx>
      <c:layout>
        <c:manualLayout>
          <c:xMode val="edge"/>
          <c:yMode val="edge"/>
          <c:x val="0.28549639603440785"/>
          <c:y val="3.1460708677919461E-2"/>
        </c:manualLayout>
      </c:layout>
      <c:spPr>
        <a:noFill/>
        <a:ln w="25400">
          <a:noFill/>
        </a:ln>
      </c:spPr>
    </c:title>
    <c:plotArea>
      <c:layout>
        <c:manualLayout>
          <c:layoutTarget val="inner"/>
          <c:xMode val="edge"/>
          <c:yMode val="edge"/>
          <c:x val="8.8549684331527559E-2"/>
          <c:y val="0.18651705859052251"/>
          <c:w val="0.89313043679213144"/>
          <c:h val="0.66292207571330286"/>
        </c:manualLayout>
      </c:layout>
      <c:barChart>
        <c:barDir val="col"/>
        <c:grouping val="clustered"/>
        <c:ser>
          <c:idx val="0"/>
          <c:order val="0"/>
          <c:spPr>
            <a:solidFill>
              <a:srgbClr val="8080FF"/>
            </a:solidFill>
            <a:ln w="12700">
              <a:solidFill>
                <a:srgbClr val="000000"/>
              </a:solidFill>
              <a:prstDash val="solid"/>
            </a:ln>
          </c:spPr>
          <c:dLbls>
            <c:dLbl>
              <c:idx val="4"/>
              <c:layout>
                <c:manualLayout>
                  <c:xMode val="edge"/>
                  <c:yMode val="edge"/>
                  <c:x val="0.425954516008555"/>
                  <c:y val="0.31460708677919458"/>
                </c:manualLayout>
              </c:layout>
              <c:dLblPos val="outEnd"/>
              <c:showVal val="1"/>
            </c:dLbl>
            <c:dLbl>
              <c:idx val="8"/>
              <c:layout>
                <c:manualLayout>
                  <c:xMode val="edge"/>
                  <c:yMode val="edge"/>
                  <c:x val="0.75114559812261306"/>
                  <c:y val="0.23146092813040745"/>
                </c:manualLayout>
              </c:layout>
              <c:dLblPos val="outEnd"/>
              <c:showVal val="1"/>
            </c:dLbl>
            <c:dLbl>
              <c:idx val="9"/>
              <c:layout>
                <c:manualLayout>
                  <c:xMode val="edge"/>
                  <c:yMode val="edge"/>
                  <c:x val="0.82748153289117132"/>
                  <c:y val="0.19550583249849948"/>
                </c:manualLayout>
              </c:layout>
              <c:dLblPos val="outEnd"/>
              <c:showVal val="1"/>
            </c:dLbl>
            <c:dLbl>
              <c:idx val="10"/>
              <c:layout>
                <c:manualLayout>
                  <c:xMode val="edge"/>
                  <c:yMode val="edge"/>
                  <c:x val="0.91145106113658536"/>
                  <c:y val="0.18202267163653402"/>
                </c:manualLayout>
              </c:layout>
              <c:dLblPos val="outEnd"/>
              <c:showVal val="1"/>
            </c:dLbl>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放款圖!$K$61:$U$61</c:f>
              <c:strCache>
                <c:ptCount val="11"/>
                <c:pt idx="0">
                  <c:v>91年底</c:v>
                </c:pt>
                <c:pt idx="1">
                  <c:v>92年底</c:v>
                </c:pt>
                <c:pt idx="2">
                  <c:v>93年底</c:v>
                </c:pt>
                <c:pt idx="3">
                  <c:v>94年底</c:v>
                </c:pt>
                <c:pt idx="4">
                  <c:v>95年底</c:v>
                </c:pt>
                <c:pt idx="5">
                  <c:v>96年底</c:v>
                </c:pt>
                <c:pt idx="6">
                  <c:v>97年底</c:v>
                </c:pt>
                <c:pt idx="7">
                  <c:v>98年底</c:v>
                </c:pt>
                <c:pt idx="8">
                  <c:v>99年底</c:v>
                </c:pt>
                <c:pt idx="9">
                  <c:v>100年底</c:v>
                </c:pt>
                <c:pt idx="10">
                  <c:v>101年底</c:v>
                </c:pt>
              </c:strCache>
            </c:strRef>
          </c:cat>
          <c:val>
            <c:numRef>
              <c:f>放款圖!$K$62:$U$62</c:f>
              <c:numCache>
                <c:formatCode>_(* #,##0_);_(* \(#,##0\);_(* "-"??_);_(@_)</c:formatCode>
                <c:ptCount val="11"/>
                <c:pt idx="0">
                  <c:v>15816</c:v>
                </c:pt>
                <c:pt idx="1">
                  <c:v>16120</c:v>
                </c:pt>
                <c:pt idx="2">
                  <c:v>16969</c:v>
                </c:pt>
                <c:pt idx="3">
                  <c:v>17970</c:v>
                </c:pt>
                <c:pt idx="4" formatCode="#,##0">
                  <c:v>18697</c:v>
                </c:pt>
                <c:pt idx="5" formatCode="#,##0">
                  <c:v>19384</c:v>
                </c:pt>
                <c:pt idx="6" formatCode="#,##0">
                  <c:v>19834</c:v>
                </c:pt>
                <c:pt idx="7" formatCode="#,##0">
                  <c:v>19937</c:v>
                </c:pt>
                <c:pt idx="8" formatCode="#,##0">
                  <c:v>21053</c:v>
                </c:pt>
                <c:pt idx="9" formatCode="#,##0">
                  <c:v>22165</c:v>
                </c:pt>
                <c:pt idx="10" formatCode="#,##0">
                  <c:v>22812</c:v>
                </c:pt>
              </c:numCache>
            </c:numRef>
          </c:val>
        </c:ser>
        <c:axId val="54355456"/>
        <c:axId val="54356992"/>
      </c:barChart>
      <c:catAx>
        <c:axId val="54355456"/>
        <c:scaling>
          <c:orientation val="minMax"/>
        </c:scaling>
        <c:axPos val="b"/>
        <c:numFmt formatCode="General" sourceLinked="1"/>
        <c:majorTickMark val="in"/>
        <c:tickLblPos val="nextTo"/>
        <c:spPr>
          <a:ln w="3175">
            <a:solidFill>
              <a:srgbClr val="000000"/>
            </a:solidFill>
            <a:prstDash val="solid"/>
          </a:ln>
        </c:spPr>
        <c:txPr>
          <a:bodyPr rot="0" vert="horz"/>
          <a:lstStyle/>
          <a:p>
            <a:pPr>
              <a:defRPr sz="900" b="0" i="0" u="none" strike="noStrike" baseline="0">
                <a:solidFill>
                  <a:srgbClr val="000000"/>
                </a:solidFill>
                <a:latin typeface="標楷體"/>
                <a:ea typeface="標楷體"/>
                <a:cs typeface="標楷體"/>
              </a:defRPr>
            </a:pPr>
            <a:endParaRPr lang="zh-TW"/>
          </a:p>
        </c:txPr>
        <c:crossAx val="54356992"/>
        <c:crosses val="autoZero"/>
        <c:lblAlgn val="ctr"/>
        <c:lblOffset val="100"/>
        <c:tickLblSkip val="1"/>
        <c:tickMarkSkip val="1"/>
      </c:catAx>
      <c:valAx>
        <c:axId val="54356992"/>
        <c:scaling>
          <c:orientation val="minMax"/>
        </c:scaling>
        <c:axPos val="l"/>
        <c:majorGridlines>
          <c:spPr>
            <a:ln w="3175">
              <a:solidFill>
                <a:srgbClr val="000000"/>
              </a:solidFill>
              <a:prstDash val="solid"/>
            </a:ln>
          </c:spPr>
        </c:majorGridlines>
        <c:numFmt formatCode="#,##0_);[Red]\(#,##0\)" sourceLinked="0"/>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zh-TW"/>
          </a:p>
        </c:txPr>
        <c:crossAx val="54355456"/>
        <c:crosses val="autoZero"/>
        <c:crossBetween val="between"/>
      </c:valAx>
      <c:spPr>
        <a:solidFill>
          <a:srgbClr val="FFFFFF"/>
        </a:solidFill>
        <a:ln w="12700">
          <a:solidFill>
            <a:srgbClr val="808080"/>
          </a:solidFill>
          <a:prstDash val="solid"/>
        </a:ln>
      </c:spPr>
    </c:plotArea>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各類金融機構證券及投資</a:t>
            </a:r>
          </a:p>
        </c:rich>
      </c:tx>
      <c:layout>
        <c:manualLayout>
          <c:xMode val="edge"/>
          <c:yMode val="edge"/>
          <c:x val="0.29392971246006389"/>
          <c:y val="3.1111178626689728E-2"/>
        </c:manualLayout>
      </c:layout>
      <c:spPr>
        <a:noFill/>
        <a:ln w="25400">
          <a:noFill/>
        </a:ln>
      </c:spPr>
    </c:title>
    <c:plotArea>
      <c:layout>
        <c:manualLayout>
          <c:layoutTarget val="inner"/>
          <c:xMode val="edge"/>
          <c:yMode val="edge"/>
          <c:x val="7.9872204472843447E-2"/>
          <c:y val="0.23777829378970006"/>
          <c:w val="0.89616613418530355"/>
          <c:h val="0.71111265432433668"/>
        </c:manualLayout>
      </c:layout>
      <c:barChart>
        <c:barDir val="col"/>
        <c:grouping val="clustered"/>
        <c:ser>
          <c:idx val="0"/>
          <c:order val="0"/>
          <c:tx>
            <c:strRef>
              <c:f>證券圖!$B$51</c:f>
              <c:strCache>
                <c:ptCount val="1"/>
                <c:pt idx="0">
                  <c:v>101年底</c:v>
                </c:pt>
              </c:strCache>
            </c:strRef>
          </c:tx>
          <c:spPr>
            <a:solidFill>
              <a:srgbClr val="000080"/>
            </a:solidFill>
            <a:ln w="12700">
              <a:solidFill>
                <a:srgbClr val="000000"/>
              </a:solidFill>
              <a:prstDash val="solid"/>
            </a:ln>
          </c:spPr>
          <c:dLbls>
            <c:dLbl>
              <c:idx val="6"/>
              <c:layout>
                <c:manualLayout>
                  <c:xMode val="edge"/>
                  <c:yMode val="edge"/>
                  <c:x val="0.78594249201277955"/>
                  <c:y val="0.90000195312923859"/>
                </c:manualLayout>
              </c:layout>
              <c:dLblPos val="outEnd"/>
              <c:showVal val="1"/>
            </c:dLbl>
            <c:dLbl>
              <c:idx val="7"/>
              <c:layout>
                <c:manualLayout>
                  <c:xMode val="edge"/>
                  <c:yMode val="edge"/>
                  <c:x val="0.8769968051118211"/>
                  <c:y val="0.30666733217737019"/>
                </c:manualLayout>
              </c:layout>
              <c:dLblPos val="outEnd"/>
              <c:showVal val="1"/>
            </c:dLbl>
            <c:dLbl>
              <c:idx val="8"/>
              <c:layout>
                <c:manualLayout>
                  <c:xMode val="edge"/>
                  <c:yMode val="edge"/>
                  <c:x val="0.89137380191693294"/>
                  <c:y val="0.7822239197567703"/>
                </c:manualLayout>
              </c:layout>
              <c:dLblPos val="outEnd"/>
              <c:showVal val="1"/>
            </c:dLbl>
            <c:spPr>
              <a:noFill/>
              <a:ln w="25400">
                <a:noFill/>
              </a:ln>
            </c:spPr>
            <c:txPr>
              <a:bodyPr/>
              <a:lstStyle/>
              <a:p>
                <a:pPr>
                  <a:defRPr sz="700" b="0" i="0" u="none" strike="noStrike" baseline="0">
                    <a:solidFill>
                      <a:srgbClr val="000000"/>
                    </a:solidFill>
                    <a:latin typeface="Times New Roman"/>
                    <a:ea typeface="Times New Roman"/>
                    <a:cs typeface="Times New Roman"/>
                  </a:defRPr>
                </a:pPr>
                <a:endParaRPr lang="zh-TW"/>
              </a:p>
            </c:txPr>
            <c:showVal val="1"/>
          </c:dLbls>
          <c:cat>
            <c:strRef>
              <c:f>證券圖!$A$52:$A$60</c:f>
              <c:strCache>
                <c:ptCount val="8"/>
                <c:pt idx="0">
                  <c:v>本國銀行</c:v>
                </c:pt>
                <c:pt idx="1">
                  <c:v>外國銀行在台分行</c:v>
                </c:pt>
                <c:pt idx="2">
                  <c:v>信用合作社</c:v>
                </c:pt>
                <c:pt idx="3">
                  <c:v>農會信用部</c:v>
                </c:pt>
                <c:pt idx="4">
                  <c:v>漁會信用部</c:v>
                </c:pt>
                <c:pt idx="5">
                  <c:v>票券金融公司</c:v>
                </c:pt>
                <c:pt idx="6">
                  <c:v>證券金融公司</c:v>
                </c:pt>
                <c:pt idx="7">
                  <c:v>保險公司</c:v>
                </c:pt>
              </c:strCache>
            </c:strRef>
          </c:cat>
          <c:val>
            <c:numRef>
              <c:f>證券圖!$B$52:$B$60</c:f>
              <c:numCache>
                <c:formatCode>#,##0</c:formatCode>
                <c:ptCount val="8"/>
                <c:pt idx="0">
                  <c:v>7637</c:v>
                </c:pt>
                <c:pt idx="1">
                  <c:v>521</c:v>
                </c:pt>
                <c:pt idx="2">
                  <c:v>32</c:v>
                </c:pt>
                <c:pt idx="3">
                  <c:v>46</c:v>
                </c:pt>
                <c:pt idx="4">
                  <c:v>1</c:v>
                </c:pt>
                <c:pt idx="5">
                  <c:v>736</c:v>
                </c:pt>
                <c:pt idx="6">
                  <c:v>4</c:v>
                </c:pt>
                <c:pt idx="7">
                  <c:v>10021</c:v>
                </c:pt>
              </c:numCache>
            </c:numRef>
          </c:val>
        </c:ser>
        <c:ser>
          <c:idx val="1"/>
          <c:order val="1"/>
          <c:tx>
            <c:strRef>
              <c:f>證券圖!$C$51</c:f>
              <c:strCache>
                <c:ptCount val="1"/>
                <c:pt idx="0">
                  <c:v>100年底</c:v>
                </c:pt>
              </c:strCache>
            </c:strRef>
          </c:tx>
          <c:spPr>
            <a:solidFill>
              <a:srgbClr val="FFFF99"/>
            </a:solidFill>
            <a:ln w="12700">
              <a:solidFill>
                <a:srgbClr val="000000"/>
              </a:solidFill>
              <a:prstDash val="solid"/>
            </a:ln>
          </c:spPr>
          <c:dLbls>
            <c:dLbl>
              <c:idx val="0"/>
              <c:layout>
                <c:manualLayout>
                  <c:xMode val="edge"/>
                  <c:yMode val="edge"/>
                  <c:x val="0.14217252396166133"/>
                  <c:y val="0.49777885802703564"/>
                </c:manualLayout>
              </c:layout>
              <c:dLblPos val="outEnd"/>
              <c:showVal val="1"/>
            </c:dLbl>
            <c:dLbl>
              <c:idx val="2"/>
              <c:layout>
                <c:manualLayout>
                  <c:xMode val="edge"/>
                  <c:yMode val="edge"/>
                  <c:x val="0.36421725239616615"/>
                  <c:y val="0.90444640721876568"/>
                </c:manualLayout>
              </c:layout>
              <c:dLblPos val="outEnd"/>
              <c:showVal val="1"/>
            </c:dLbl>
            <c:dLbl>
              <c:idx val="7"/>
              <c:layout>
                <c:manualLayout>
                  <c:xMode val="edge"/>
                  <c:yMode val="edge"/>
                  <c:x val="0.92332268370607029"/>
                  <c:y val="0.38000082465456742"/>
                </c:manualLayout>
              </c:layout>
              <c:dLblPos val="outEnd"/>
              <c:showVal val="1"/>
            </c:dLbl>
            <c:dLbl>
              <c:idx val="8"/>
              <c:layout>
                <c:manualLayout>
                  <c:xMode val="edge"/>
                  <c:yMode val="edge"/>
                  <c:x val="0.92492012779552712"/>
                  <c:y val="0.81555732542822357"/>
                </c:manualLayout>
              </c:layout>
              <c:dLblPos val="outEnd"/>
              <c:showVal val="1"/>
            </c:dLbl>
            <c:spPr>
              <a:noFill/>
              <a:ln w="25400">
                <a:noFill/>
              </a:ln>
            </c:spPr>
            <c:txPr>
              <a:bodyPr/>
              <a:lstStyle/>
              <a:p>
                <a:pPr>
                  <a:defRPr sz="700" b="0" i="0" u="none" strike="noStrike" baseline="0">
                    <a:solidFill>
                      <a:srgbClr val="000000"/>
                    </a:solidFill>
                    <a:latin typeface="Times New Roman"/>
                    <a:ea typeface="Times New Roman"/>
                    <a:cs typeface="Times New Roman"/>
                  </a:defRPr>
                </a:pPr>
                <a:endParaRPr lang="zh-TW"/>
              </a:p>
            </c:txPr>
            <c:showVal val="1"/>
          </c:dLbls>
          <c:cat>
            <c:strRef>
              <c:f>證券圖!$A$52:$A$60</c:f>
              <c:strCache>
                <c:ptCount val="8"/>
                <c:pt idx="0">
                  <c:v>本國銀行</c:v>
                </c:pt>
                <c:pt idx="1">
                  <c:v>外國銀行在台分行</c:v>
                </c:pt>
                <c:pt idx="2">
                  <c:v>信用合作社</c:v>
                </c:pt>
                <c:pt idx="3">
                  <c:v>農會信用部</c:v>
                </c:pt>
                <c:pt idx="4">
                  <c:v>漁會信用部</c:v>
                </c:pt>
                <c:pt idx="5">
                  <c:v>票券金融公司</c:v>
                </c:pt>
                <c:pt idx="6">
                  <c:v>證券金融公司</c:v>
                </c:pt>
                <c:pt idx="7">
                  <c:v>保險公司</c:v>
                </c:pt>
              </c:strCache>
            </c:strRef>
          </c:cat>
          <c:val>
            <c:numRef>
              <c:f>證券圖!$C$52:$C$60</c:f>
              <c:numCache>
                <c:formatCode>#,##0</c:formatCode>
                <c:ptCount val="8"/>
                <c:pt idx="0">
                  <c:v>6893</c:v>
                </c:pt>
                <c:pt idx="1">
                  <c:v>409</c:v>
                </c:pt>
                <c:pt idx="2">
                  <c:v>34</c:v>
                </c:pt>
                <c:pt idx="3">
                  <c:v>44</c:v>
                </c:pt>
                <c:pt idx="4">
                  <c:v>1</c:v>
                </c:pt>
                <c:pt idx="5">
                  <c:v>760</c:v>
                </c:pt>
                <c:pt idx="6">
                  <c:v>3</c:v>
                </c:pt>
                <c:pt idx="7">
                  <c:v>8791</c:v>
                </c:pt>
              </c:numCache>
            </c:numRef>
          </c:val>
        </c:ser>
        <c:dLbls>
          <c:showVal val="1"/>
        </c:dLbls>
        <c:axId val="43059072"/>
        <c:axId val="43060608"/>
      </c:barChart>
      <c:catAx>
        <c:axId val="43059072"/>
        <c:scaling>
          <c:orientation val="minMax"/>
        </c:scaling>
        <c:axPos val="b"/>
        <c:numFmt formatCode="General" sourceLinked="1"/>
        <c:majorTickMark val="in"/>
        <c:tickLblPos val="nextTo"/>
        <c:spPr>
          <a:ln w="3175">
            <a:solidFill>
              <a:srgbClr val="000000"/>
            </a:solidFill>
            <a:prstDash val="solid"/>
          </a:ln>
        </c:spPr>
        <c:txPr>
          <a:bodyPr rot="0" vert="horz"/>
          <a:lstStyle/>
          <a:p>
            <a:pPr>
              <a:defRPr sz="600" b="0" i="0" u="none" strike="noStrike" baseline="0">
                <a:solidFill>
                  <a:srgbClr val="000000"/>
                </a:solidFill>
                <a:latin typeface="標楷體"/>
                <a:ea typeface="標楷體"/>
                <a:cs typeface="標楷體"/>
              </a:defRPr>
            </a:pPr>
            <a:endParaRPr lang="zh-TW"/>
          </a:p>
        </c:txPr>
        <c:crossAx val="43060608"/>
        <c:crosses val="autoZero"/>
        <c:lblAlgn val="ctr"/>
        <c:lblOffset val="100"/>
        <c:tickLblSkip val="1"/>
        <c:tickMarkSkip val="1"/>
      </c:catAx>
      <c:valAx>
        <c:axId val="43060608"/>
        <c:scaling>
          <c:orientation val="minMax"/>
        </c:scaling>
        <c:axPos val="l"/>
        <c:majorGridlines>
          <c:spPr>
            <a:ln w="3175">
              <a:solidFill>
                <a:srgbClr val="000000"/>
              </a:solidFill>
              <a:prstDash val="solid"/>
            </a:ln>
          </c:spPr>
        </c:majorGridlines>
        <c:numFmt formatCode="#,##0"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zh-TW"/>
          </a:p>
        </c:txPr>
        <c:crossAx val="43059072"/>
        <c:crosses val="autoZero"/>
        <c:crossBetween val="between"/>
      </c:valAx>
      <c:spPr>
        <a:solidFill>
          <a:srgbClr val="FFFFFF"/>
        </a:solidFill>
        <a:ln w="12700">
          <a:solidFill>
            <a:srgbClr val="808080"/>
          </a:solidFill>
          <a:prstDash val="solid"/>
        </a:ln>
      </c:spPr>
    </c:plotArea>
    <c:legend>
      <c:legendPos val="t"/>
      <c:layout>
        <c:manualLayout>
          <c:xMode val="edge"/>
          <c:yMode val="edge"/>
          <c:x val="0.37539936102236421"/>
          <c:y val="0.13111139564104957"/>
          <c:w val="0.25718849840255592"/>
          <c:h val="6.2222357253379455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全體金融機構證券及投資變動趨勢</a:t>
            </a:r>
          </a:p>
        </c:rich>
      </c:tx>
      <c:layout>
        <c:manualLayout>
          <c:xMode val="edge"/>
          <c:yMode val="edge"/>
          <c:x val="0.22169093539881038"/>
          <c:y val="3.1180400890868598E-2"/>
        </c:manualLayout>
      </c:layout>
      <c:spPr>
        <a:noFill/>
        <a:ln w="25400">
          <a:noFill/>
        </a:ln>
      </c:spPr>
    </c:title>
    <c:plotArea>
      <c:layout>
        <c:manualLayout>
          <c:layoutTarget val="inner"/>
          <c:xMode val="edge"/>
          <c:yMode val="edge"/>
          <c:x val="8.1339839606757766E-2"/>
          <c:y val="0.18708240534521159"/>
          <c:w val="0.89154843804269779"/>
          <c:h val="0.63474387527839649"/>
        </c:manualLayout>
      </c:layout>
      <c:barChart>
        <c:barDir val="col"/>
        <c:grouping val="clustered"/>
        <c:ser>
          <c:idx val="0"/>
          <c:order val="0"/>
          <c:spPr>
            <a:solidFill>
              <a:srgbClr val="600080"/>
            </a:solidFill>
            <a:ln w="12700">
              <a:solidFill>
                <a:srgbClr val="000000"/>
              </a:solidFill>
              <a:prstDash val="solid"/>
            </a:ln>
          </c:spPr>
          <c:dLbls>
            <c:dLbl>
              <c:idx val="4"/>
              <c:layout>
                <c:manualLayout>
                  <c:xMode val="edge"/>
                  <c:yMode val="edge"/>
                  <c:x val="0.4162685909287015"/>
                  <c:y val="0.43652561247216037"/>
                </c:manualLayout>
              </c:layout>
              <c:dLblPos val="outEnd"/>
              <c:showVal val="1"/>
            </c:dLbl>
            <c:dLbl>
              <c:idx val="5"/>
              <c:layout>
                <c:manualLayout>
                  <c:xMode val="edge"/>
                  <c:yMode val="edge"/>
                  <c:x val="0.49920332935127804"/>
                  <c:y val="0.48997772828507796"/>
                </c:manualLayout>
              </c:layout>
              <c:dLblPos val="outEnd"/>
              <c:showVal val="1"/>
            </c:dLbl>
            <c:dLbl>
              <c:idx val="7"/>
              <c:layout>
                <c:manualLayout>
                  <c:xMode val="edge"/>
                  <c:yMode val="edge"/>
                  <c:x val="0.66028810974897478"/>
                  <c:y val="0.44766146993318484"/>
                </c:manualLayout>
              </c:layout>
              <c:dLblPos val="outEnd"/>
              <c:showVal val="1"/>
            </c:dLbl>
            <c:dLbl>
              <c:idx val="8"/>
              <c:layout>
                <c:manualLayout>
                  <c:xMode val="edge"/>
                  <c:yMode val="edge"/>
                  <c:x val="0.74641264580318889"/>
                  <c:y val="0.33630289532293989"/>
                </c:manualLayout>
              </c:layout>
              <c:dLblPos val="outEnd"/>
              <c:showVal val="1"/>
            </c:dLbl>
            <c:dLbl>
              <c:idx val="9"/>
              <c:layout>
                <c:manualLayout>
                  <c:xMode val="edge"/>
                  <c:yMode val="edge"/>
                  <c:x val="0.81977799133085272"/>
                  <c:y val="0.26280623608017817"/>
                </c:manualLayout>
              </c:layout>
              <c:dLblPos val="outEnd"/>
              <c:showVal val="1"/>
            </c:dLbl>
            <c:dLbl>
              <c:idx val="10"/>
              <c:layout>
                <c:manualLayout>
                  <c:xMode val="edge"/>
                  <c:yMode val="edge"/>
                  <c:x val="0.90430762856924807"/>
                  <c:y val="0.20044543429844097"/>
                </c:manualLayout>
              </c:layout>
              <c:dLblPos val="outEnd"/>
              <c:showVal val="1"/>
            </c:dLbl>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證券圖!$K$62:$U$62</c:f>
              <c:strCache>
                <c:ptCount val="11"/>
                <c:pt idx="0">
                  <c:v>91年底</c:v>
                </c:pt>
                <c:pt idx="1">
                  <c:v>92年底</c:v>
                </c:pt>
                <c:pt idx="2">
                  <c:v>93年底</c:v>
                </c:pt>
                <c:pt idx="3">
                  <c:v>94年底</c:v>
                </c:pt>
                <c:pt idx="4">
                  <c:v>95年底</c:v>
                </c:pt>
                <c:pt idx="5">
                  <c:v>96年底</c:v>
                </c:pt>
                <c:pt idx="6">
                  <c:v>97年底</c:v>
                </c:pt>
                <c:pt idx="7">
                  <c:v>98年底</c:v>
                </c:pt>
                <c:pt idx="8">
                  <c:v>99年底</c:v>
                </c:pt>
                <c:pt idx="9">
                  <c:v>100年底</c:v>
                </c:pt>
                <c:pt idx="10">
                  <c:v>101年底</c:v>
                </c:pt>
              </c:strCache>
            </c:strRef>
          </c:cat>
          <c:val>
            <c:numRef>
              <c:f>證券圖!$K$63:$U$63</c:f>
              <c:numCache>
                <c:formatCode>#,##0</c:formatCode>
                <c:ptCount val="11"/>
                <c:pt idx="0">
                  <c:v>6215</c:v>
                </c:pt>
                <c:pt idx="1">
                  <c:v>9392</c:v>
                </c:pt>
                <c:pt idx="2">
                  <c:v>10324</c:v>
                </c:pt>
                <c:pt idx="3">
                  <c:v>10379</c:v>
                </c:pt>
                <c:pt idx="4">
                  <c:v>10848</c:v>
                </c:pt>
                <c:pt idx="5">
                  <c:v>9183</c:v>
                </c:pt>
                <c:pt idx="6">
                  <c:v>9955</c:v>
                </c:pt>
                <c:pt idx="7">
                  <c:v>10272</c:v>
                </c:pt>
                <c:pt idx="8">
                  <c:v>13462</c:v>
                </c:pt>
                <c:pt idx="9">
                  <c:v>16248</c:v>
                </c:pt>
                <c:pt idx="10">
                  <c:v>18256</c:v>
                </c:pt>
              </c:numCache>
            </c:numRef>
          </c:val>
        </c:ser>
        <c:axId val="54593408"/>
        <c:axId val="54594944"/>
      </c:barChart>
      <c:catAx>
        <c:axId val="54593408"/>
        <c:scaling>
          <c:orientation val="minMax"/>
        </c:scaling>
        <c:axPos val="b"/>
        <c:numFmt formatCode="General" sourceLinked="1"/>
        <c:majorTickMark val="in"/>
        <c:tickLblPos val="nextTo"/>
        <c:spPr>
          <a:ln w="3175">
            <a:solidFill>
              <a:srgbClr val="000000"/>
            </a:solidFill>
            <a:prstDash val="solid"/>
          </a:ln>
        </c:spPr>
        <c:txPr>
          <a:bodyPr rot="0" vert="horz"/>
          <a:lstStyle/>
          <a:p>
            <a:pPr>
              <a:defRPr sz="900" b="0" i="0" u="none" strike="noStrike" baseline="0">
                <a:solidFill>
                  <a:srgbClr val="000000"/>
                </a:solidFill>
                <a:latin typeface="標楷體"/>
                <a:ea typeface="標楷體"/>
                <a:cs typeface="標楷體"/>
              </a:defRPr>
            </a:pPr>
            <a:endParaRPr lang="zh-TW"/>
          </a:p>
        </c:txPr>
        <c:crossAx val="54594944"/>
        <c:crosses val="autoZero"/>
        <c:lblAlgn val="ctr"/>
        <c:lblOffset val="100"/>
        <c:tickLblSkip val="1"/>
        <c:tickMarkSkip val="1"/>
      </c:catAx>
      <c:valAx>
        <c:axId val="54594944"/>
        <c:scaling>
          <c:orientation val="minMax"/>
        </c:scaling>
        <c:axPos val="l"/>
        <c:majorGridlines>
          <c:spPr>
            <a:ln w="3175">
              <a:solidFill>
                <a:srgbClr val="000000"/>
              </a:solidFill>
              <a:prstDash val="solid"/>
            </a:ln>
          </c:spPr>
        </c:majorGridlines>
        <c:numFmt formatCode="#,##0"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zh-TW"/>
          </a:p>
        </c:txPr>
        <c:crossAx val="54593408"/>
        <c:crosses val="autoZero"/>
        <c:crossBetween val="between"/>
      </c:valAx>
      <c:spPr>
        <a:solidFill>
          <a:srgbClr val="FFFFFF"/>
        </a:solidFill>
        <a:ln w="12700">
          <a:solidFill>
            <a:srgbClr val="808080"/>
          </a:solidFill>
          <a:prstDash val="solid"/>
        </a:ln>
      </c:spPr>
    </c:plotArea>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各類金融機構保證</a:t>
            </a:r>
          </a:p>
        </c:rich>
      </c:tx>
      <c:layout>
        <c:manualLayout>
          <c:xMode val="edge"/>
          <c:yMode val="edge"/>
          <c:x val="0.34824281150159747"/>
          <c:y val="3.1111178626689728E-2"/>
        </c:manualLayout>
      </c:layout>
      <c:spPr>
        <a:noFill/>
        <a:ln w="25400">
          <a:noFill/>
        </a:ln>
      </c:spPr>
    </c:title>
    <c:plotArea>
      <c:layout>
        <c:manualLayout>
          <c:layoutTarget val="inner"/>
          <c:xMode val="edge"/>
          <c:yMode val="edge"/>
          <c:x val="8.6261980830670923E-2"/>
          <c:y val="0.24222274787922718"/>
          <c:w val="0.89456869009584661"/>
          <c:h val="0.66444588638430202"/>
        </c:manualLayout>
      </c:layout>
      <c:barChart>
        <c:barDir val="col"/>
        <c:grouping val="clustered"/>
        <c:ser>
          <c:idx val="0"/>
          <c:order val="0"/>
          <c:tx>
            <c:strRef>
              <c:f>保證圖!$B$51</c:f>
              <c:strCache>
                <c:ptCount val="1"/>
                <c:pt idx="0">
                  <c:v>101年底</c:v>
                </c:pt>
              </c:strCache>
            </c:strRef>
          </c:tx>
          <c:spPr>
            <a:solidFill>
              <a:srgbClr val="000080"/>
            </a:solidFill>
            <a:ln w="12700">
              <a:solidFill>
                <a:srgbClr val="000000"/>
              </a:solidFill>
              <a:prstDash val="solid"/>
            </a:ln>
          </c:spPr>
          <c:dLbls>
            <c:dLbl>
              <c:idx val="1"/>
              <c:layout>
                <c:manualLayout>
                  <c:xMode val="edge"/>
                  <c:yMode val="edge"/>
                  <c:x val="0.47284345047923321"/>
                  <c:y val="0.79333505498058809"/>
                </c:manualLayout>
              </c:layout>
              <c:dLblPos val="outEnd"/>
              <c:showVal val="1"/>
            </c:dLbl>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保證圖!$A$52:$A$55</c:f>
              <c:strCache>
                <c:ptCount val="3"/>
                <c:pt idx="0">
                  <c:v>本國銀行</c:v>
                </c:pt>
                <c:pt idx="1">
                  <c:v>外國銀行在台分行</c:v>
                </c:pt>
                <c:pt idx="2">
                  <c:v>票券金融公司</c:v>
                </c:pt>
              </c:strCache>
            </c:strRef>
          </c:cat>
          <c:val>
            <c:numRef>
              <c:f>保證圖!$B$52:$B$55</c:f>
              <c:numCache>
                <c:formatCode>General</c:formatCode>
                <c:ptCount val="3"/>
                <c:pt idx="0" formatCode="#,##0_ ">
                  <c:v>1026</c:v>
                </c:pt>
                <c:pt idx="1">
                  <c:v>137</c:v>
                </c:pt>
                <c:pt idx="2">
                  <c:v>396</c:v>
                </c:pt>
              </c:numCache>
            </c:numRef>
          </c:val>
        </c:ser>
        <c:ser>
          <c:idx val="1"/>
          <c:order val="1"/>
          <c:tx>
            <c:strRef>
              <c:f>保證圖!$C$51</c:f>
              <c:strCache>
                <c:ptCount val="1"/>
                <c:pt idx="0">
                  <c:v>100年底</c:v>
                </c:pt>
              </c:strCache>
            </c:strRef>
          </c:tx>
          <c:spPr>
            <a:solidFill>
              <a:srgbClr val="FFFF99"/>
            </a:solidFill>
            <a:ln w="12700">
              <a:solidFill>
                <a:srgbClr val="000000"/>
              </a:solidFill>
              <a:prstDash val="solid"/>
            </a:ln>
          </c:spPr>
          <c:dLbls>
            <c:dLbl>
              <c:idx val="2"/>
              <c:layout>
                <c:manualLayout>
                  <c:xMode val="edge"/>
                  <c:yMode val="edge"/>
                  <c:x val="0.85782747603833864"/>
                  <c:y val="0.64222361593666655"/>
                </c:manualLayout>
              </c:layout>
              <c:dLblPos val="outEnd"/>
              <c:showVal val="1"/>
            </c:dLbl>
            <c:spPr>
              <a:noFill/>
              <a:ln w="25400">
                <a:noFill/>
              </a:ln>
            </c:spPr>
            <c:txPr>
              <a:bodyPr/>
              <a:lstStyle/>
              <a:p>
                <a:pPr>
                  <a:defRPr sz="1000" b="0" i="0" u="none" strike="noStrike" baseline="0">
                    <a:solidFill>
                      <a:srgbClr val="000000"/>
                    </a:solidFill>
                    <a:latin typeface="Times New Roman"/>
                    <a:ea typeface="Times New Roman"/>
                    <a:cs typeface="Times New Roman"/>
                  </a:defRPr>
                </a:pPr>
                <a:endParaRPr lang="zh-TW"/>
              </a:p>
            </c:txPr>
            <c:showVal val="1"/>
          </c:dLbls>
          <c:cat>
            <c:strRef>
              <c:f>保證圖!$A$52:$A$55</c:f>
              <c:strCache>
                <c:ptCount val="3"/>
                <c:pt idx="0">
                  <c:v>本國銀行</c:v>
                </c:pt>
                <c:pt idx="1">
                  <c:v>外國銀行在台分行</c:v>
                </c:pt>
                <c:pt idx="2">
                  <c:v>票券金融公司</c:v>
                </c:pt>
              </c:strCache>
            </c:strRef>
          </c:cat>
          <c:val>
            <c:numRef>
              <c:f>保證圖!$C$52:$C$55</c:f>
              <c:numCache>
                <c:formatCode>General</c:formatCode>
                <c:ptCount val="3"/>
                <c:pt idx="0">
                  <c:v>1015</c:v>
                </c:pt>
                <c:pt idx="1">
                  <c:v>162</c:v>
                </c:pt>
                <c:pt idx="2">
                  <c:v>366</c:v>
                </c:pt>
              </c:numCache>
            </c:numRef>
          </c:val>
        </c:ser>
        <c:dLbls>
          <c:showVal val="1"/>
        </c:dLbls>
        <c:axId val="54424704"/>
        <c:axId val="54426240"/>
      </c:barChart>
      <c:catAx>
        <c:axId val="54424704"/>
        <c:scaling>
          <c:orientation val="minMax"/>
        </c:scaling>
        <c:axPos val="b"/>
        <c:numFmt formatCode="General"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標楷體"/>
                <a:ea typeface="標楷體"/>
                <a:cs typeface="標楷體"/>
              </a:defRPr>
            </a:pPr>
            <a:endParaRPr lang="zh-TW"/>
          </a:p>
        </c:txPr>
        <c:crossAx val="54426240"/>
        <c:crosses val="autoZero"/>
        <c:lblAlgn val="ctr"/>
        <c:lblOffset val="100"/>
        <c:tickLblSkip val="1"/>
        <c:tickMarkSkip val="1"/>
      </c:catAx>
      <c:valAx>
        <c:axId val="54426240"/>
        <c:scaling>
          <c:orientation val="minMax"/>
        </c:scaling>
        <c:axPos val="l"/>
        <c:majorGridlines>
          <c:spPr>
            <a:ln w="3175">
              <a:solidFill>
                <a:srgbClr val="000000"/>
              </a:solidFill>
              <a:prstDash val="solid"/>
            </a:ln>
          </c:spPr>
        </c:majorGridlines>
        <c:numFmt formatCode="#,##0_ "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Times New Roman"/>
                <a:ea typeface="Times New Roman"/>
                <a:cs typeface="Times New Roman"/>
              </a:defRPr>
            </a:pPr>
            <a:endParaRPr lang="zh-TW"/>
          </a:p>
        </c:txPr>
        <c:crossAx val="54424704"/>
        <c:crosses val="autoZero"/>
        <c:crossBetween val="between"/>
      </c:valAx>
      <c:spPr>
        <a:solidFill>
          <a:srgbClr val="FFFFFF"/>
        </a:solidFill>
        <a:ln w="12700">
          <a:solidFill>
            <a:srgbClr val="808080"/>
          </a:solidFill>
          <a:prstDash val="solid"/>
        </a:ln>
      </c:spPr>
    </c:plotArea>
    <c:legend>
      <c:legendPos val="r"/>
      <c:layout>
        <c:manualLayout>
          <c:xMode val="edge"/>
          <c:yMode val="edge"/>
          <c:x val="0.37539936102236421"/>
          <c:y val="0.14888921199915797"/>
          <c:w val="0.25718849840255592"/>
          <c:h val="6.2222357253379455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全體金融機構保證變動趨勢</a:t>
            </a:r>
          </a:p>
        </c:rich>
      </c:tx>
      <c:layout>
        <c:manualLayout>
          <c:xMode val="edge"/>
          <c:yMode val="edge"/>
          <c:x val="0.27403889041042295"/>
          <c:y val="3.1531600884186911E-2"/>
        </c:manualLayout>
      </c:layout>
      <c:spPr>
        <a:noFill/>
        <a:ln w="25400">
          <a:noFill/>
        </a:ln>
      </c:spPr>
    </c:title>
    <c:plotArea>
      <c:layout>
        <c:manualLayout>
          <c:layoutTarget val="inner"/>
          <c:xMode val="edge"/>
          <c:yMode val="edge"/>
          <c:x val="8.9743730192887047E-2"/>
          <c:y val="0.17567606206904135"/>
          <c:w val="0.88141163582299775"/>
          <c:h val="0.68243393342204528"/>
        </c:manualLayout>
      </c:layout>
      <c:barChart>
        <c:barDir val="col"/>
        <c:grouping val="clustered"/>
        <c:ser>
          <c:idx val="0"/>
          <c:order val="0"/>
          <c:spPr>
            <a:solidFill>
              <a:srgbClr val="8080FF"/>
            </a:solidFill>
            <a:ln w="12700">
              <a:solidFill>
                <a:srgbClr val="000000"/>
              </a:solidFill>
              <a:prstDash val="solid"/>
            </a:ln>
          </c:spPr>
          <c:dLbls>
            <c:dLbl>
              <c:idx val="3"/>
              <c:layout>
                <c:manualLayout>
                  <c:xMode val="edge"/>
                  <c:yMode val="edge"/>
                  <c:x val="0.3429492546656755"/>
                  <c:y val="0.24774829266146858"/>
                </c:manualLayout>
              </c:layout>
              <c:dLblPos val="outEnd"/>
              <c:showVal val="1"/>
            </c:dLbl>
            <c:dLbl>
              <c:idx val="8"/>
              <c:layout>
                <c:manualLayout>
                  <c:xMode val="edge"/>
                  <c:yMode val="edge"/>
                  <c:x val="0.74359090731249267"/>
                  <c:y val="0.28378440795768217"/>
                </c:manualLayout>
              </c:layout>
              <c:dLblPos val="outEnd"/>
              <c:showVal val="1"/>
            </c:dLbl>
            <c:dLbl>
              <c:idx val="9"/>
              <c:layout>
                <c:manualLayout>
                  <c:xMode val="edge"/>
                  <c:yMode val="edge"/>
                  <c:x val="0.82371923784185608"/>
                  <c:y val="0.25450506427950864"/>
                </c:manualLayout>
              </c:layout>
              <c:dLblPos val="outEnd"/>
              <c:showVal val="1"/>
            </c:dLbl>
            <c:dLbl>
              <c:idx val="10"/>
              <c:layout>
                <c:manualLayout>
                  <c:xMode val="edge"/>
                  <c:yMode val="edge"/>
                  <c:x val="0.89903986853945772"/>
                  <c:y val="0.24549603545545523"/>
                </c:manualLayout>
              </c:layout>
              <c:dLblPos val="outEnd"/>
              <c:showVal val="1"/>
            </c:dLbl>
            <c:spPr>
              <a:noFill/>
              <a:ln w="25400">
                <a:noFill/>
              </a:ln>
            </c:spPr>
            <c:txPr>
              <a:bodyPr/>
              <a:lstStyle/>
              <a:p>
                <a:pPr>
                  <a:defRPr sz="1100" b="0" i="0" u="none" strike="noStrike" baseline="0">
                    <a:solidFill>
                      <a:srgbClr val="000000"/>
                    </a:solidFill>
                    <a:latin typeface="Times New Roman"/>
                    <a:ea typeface="Times New Roman"/>
                    <a:cs typeface="Times New Roman"/>
                  </a:defRPr>
                </a:pPr>
                <a:endParaRPr lang="zh-TW"/>
              </a:p>
            </c:txPr>
            <c:showVal val="1"/>
          </c:dLbls>
          <c:cat>
            <c:strRef>
              <c:f>保證圖!$K$57:$U$57</c:f>
              <c:strCache>
                <c:ptCount val="11"/>
                <c:pt idx="0">
                  <c:v>91年底</c:v>
                </c:pt>
                <c:pt idx="1">
                  <c:v>92年底</c:v>
                </c:pt>
                <c:pt idx="2">
                  <c:v>93年底</c:v>
                </c:pt>
                <c:pt idx="3">
                  <c:v>94年底</c:v>
                </c:pt>
                <c:pt idx="4">
                  <c:v>95年底</c:v>
                </c:pt>
                <c:pt idx="5">
                  <c:v>96年底</c:v>
                </c:pt>
                <c:pt idx="6">
                  <c:v>97年底</c:v>
                </c:pt>
                <c:pt idx="7">
                  <c:v>98年底</c:v>
                </c:pt>
                <c:pt idx="8">
                  <c:v>99年底</c:v>
                </c:pt>
                <c:pt idx="9">
                  <c:v>100年底</c:v>
                </c:pt>
                <c:pt idx="10">
                  <c:v>101年底</c:v>
                </c:pt>
              </c:strCache>
            </c:strRef>
          </c:cat>
          <c:val>
            <c:numRef>
              <c:f>保證圖!$K$58:$U$58</c:f>
              <c:numCache>
                <c:formatCode>#,##0</c:formatCode>
                <c:ptCount val="11"/>
                <c:pt idx="0">
                  <c:v>1561</c:v>
                </c:pt>
                <c:pt idx="1">
                  <c:v>1550</c:v>
                </c:pt>
                <c:pt idx="2">
                  <c:v>1532</c:v>
                </c:pt>
                <c:pt idx="3">
                  <c:v>1492</c:v>
                </c:pt>
                <c:pt idx="4">
                  <c:v>1411</c:v>
                </c:pt>
                <c:pt idx="5">
                  <c:v>1363</c:v>
                </c:pt>
                <c:pt idx="6">
                  <c:v>1241</c:v>
                </c:pt>
                <c:pt idx="7">
                  <c:v>1220</c:v>
                </c:pt>
                <c:pt idx="8">
                  <c:v>1312</c:v>
                </c:pt>
                <c:pt idx="9">
                  <c:v>1469</c:v>
                </c:pt>
                <c:pt idx="10">
                  <c:v>1496</c:v>
                </c:pt>
              </c:numCache>
            </c:numRef>
          </c:val>
        </c:ser>
        <c:axId val="54489472"/>
        <c:axId val="54491008"/>
      </c:barChart>
      <c:catAx>
        <c:axId val="54489472"/>
        <c:scaling>
          <c:orientation val="minMax"/>
        </c:scaling>
        <c:axPos val="b"/>
        <c:numFmt formatCode="General" sourceLinked="1"/>
        <c:majorTickMark val="in"/>
        <c:tickLblPos val="nextTo"/>
        <c:spPr>
          <a:ln w="3175">
            <a:solidFill>
              <a:srgbClr val="000000"/>
            </a:solidFill>
            <a:prstDash val="solid"/>
          </a:ln>
        </c:spPr>
        <c:txPr>
          <a:bodyPr rot="0" vert="horz"/>
          <a:lstStyle/>
          <a:p>
            <a:pPr>
              <a:defRPr sz="900" b="0" i="0" u="none" strike="noStrike" baseline="0">
                <a:solidFill>
                  <a:srgbClr val="000000"/>
                </a:solidFill>
                <a:latin typeface="標楷體"/>
                <a:ea typeface="標楷體"/>
                <a:cs typeface="標楷體"/>
              </a:defRPr>
            </a:pPr>
            <a:endParaRPr lang="zh-TW"/>
          </a:p>
        </c:txPr>
        <c:crossAx val="54491008"/>
        <c:crosses val="autoZero"/>
        <c:lblAlgn val="ctr"/>
        <c:lblOffset val="100"/>
        <c:tickLblSkip val="1"/>
        <c:tickMarkSkip val="1"/>
      </c:catAx>
      <c:valAx>
        <c:axId val="54491008"/>
        <c:scaling>
          <c:orientation val="minMax"/>
        </c:scaling>
        <c:axPos val="l"/>
        <c:majorGridlines>
          <c:spPr>
            <a:ln w="3175">
              <a:solidFill>
                <a:srgbClr val="000000"/>
              </a:solidFill>
              <a:prstDash val="solid"/>
            </a:ln>
          </c:spPr>
        </c:majorGridlines>
        <c:numFmt formatCode="#,##0"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Times New Roman"/>
                <a:ea typeface="Times New Roman"/>
                <a:cs typeface="Times New Roman"/>
              </a:defRPr>
            </a:pPr>
            <a:endParaRPr lang="zh-TW"/>
          </a:p>
        </c:txPr>
        <c:crossAx val="54489472"/>
        <c:crosses val="autoZero"/>
        <c:crossBetween val="between"/>
      </c:valAx>
      <c:spPr>
        <a:solidFill>
          <a:srgbClr val="FFFFFF"/>
        </a:solidFill>
        <a:ln w="12700">
          <a:solidFill>
            <a:srgbClr val="808080"/>
          </a:solidFill>
          <a:prstDash val="solid"/>
        </a:ln>
      </c:spPr>
    </c:plotArea>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各類金融機構承兌</a:t>
            </a:r>
          </a:p>
        </c:rich>
      </c:tx>
      <c:layout>
        <c:manualLayout>
          <c:xMode val="edge"/>
          <c:yMode val="edge"/>
          <c:x val="0.34824281150159747"/>
          <c:y val="1.3333362268581311E-2"/>
        </c:manualLayout>
      </c:layout>
      <c:spPr>
        <a:noFill/>
        <a:ln w="25400">
          <a:noFill/>
        </a:ln>
      </c:spPr>
    </c:title>
    <c:plotArea>
      <c:layout>
        <c:manualLayout>
          <c:layoutTarget val="inner"/>
          <c:xMode val="edge"/>
          <c:yMode val="edge"/>
          <c:x val="7.9872204472843447E-2"/>
          <c:y val="0.24222274787922718"/>
          <c:w val="0.89616613418530355"/>
          <c:h val="0.66222365933953853"/>
        </c:manualLayout>
      </c:layout>
      <c:barChart>
        <c:barDir val="col"/>
        <c:grouping val="clustered"/>
        <c:ser>
          <c:idx val="0"/>
          <c:order val="0"/>
          <c:tx>
            <c:strRef>
              <c:f>承兌圖!$B$51</c:f>
              <c:strCache>
                <c:ptCount val="1"/>
                <c:pt idx="0">
                  <c:v>101年底</c:v>
                </c:pt>
              </c:strCache>
            </c:strRef>
          </c:tx>
          <c:spPr>
            <a:solidFill>
              <a:srgbClr val="600080"/>
            </a:solidFill>
            <a:ln w="12700">
              <a:solidFill>
                <a:srgbClr val="000000"/>
              </a:solidFill>
              <a:prstDash val="solid"/>
            </a:ln>
          </c:spPr>
          <c:dLbls>
            <c:dLbl>
              <c:idx val="0"/>
              <c:layout>
                <c:manualLayout>
                  <c:xMode val="edge"/>
                  <c:yMode val="edge"/>
                  <c:x val="0.24440894568690097"/>
                  <c:y val="0.27333392650591687"/>
                </c:manualLayout>
              </c:layout>
              <c:dLblPos val="outEnd"/>
              <c:showVal val="1"/>
            </c:dLbl>
            <c:dLbl>
              <c:idx val="1"/>
              <c:layout>
                <c:manualLayout>
                  <c:xMode val="edge"/>
                  <c:yMode val="edge"/>
                  <c:x val="0.70127795527156545"/>
                  <c:y val="0.7822239197567703"/>
                </c:manualLayout>
              </c:layout>
              <c:dLblPos val="outEnd"/>
              <c:showVal val="1"/>
            </c:dLbl>
            <c:spPr>
              <a:noFill/>
              <a:ln w="25400">
                <a:noFill/>
              </a:ln>
            </c:spPr>
            <c:txPr>
              <a:bodyPr/>
              <a:lstStyle/>
              <a:p>
                <a:pPr>
                  <a:defRPr sz="1100" b="0" i="0" u="none" strike="noStrike" baseline="0">
                    <a:solidFill>
                      <a:srgbClr val="000000"/>
                    </a:solidFill>
                    <a:latin typeface="Times New Roman"/>
                    <a:ea typeface="Times New Roman"/>
                    <a:cs typeface="Times New Roman"/>
                  </a:defRPr>
                </a:pPr>
                <a:endParaRPr lang="zh-TW"/>
              </a:p>
            </c:txPr>
            <c:showVal val="1"/>
          </c:dLbls>
          <c:cat>
            <c:strRef>
              <c:f>承兌圖!$A$52:$A$53</c:f>
              <c:strCache>
                <c:ptCount val="2"/>
                <c:pt idx="0">
                  <c:v>本國銀行</c:v>
                </c:pt>
                <c:pt idx="1">
                  <c:v>外國銀行在台分行</c:v>
                </c:pt>
              </c:strCache>
            </c:strRef>
          </c:cat>
          <c:val>
            <c:numRef>
              <c:f>承兌圖!$B$52:$B$53</c:f>
              <c:numCache>
                <c:formatCode>#,##0</c:formatCode>
                <c:ptCount val="2"/>
                <c:pt idx="0">
                  <c:v>69</c:v>
                </c:pt>
                <c:pt idx="1">
                  <c:v>9</c:v>
                </c:pt>
              </c:numCache>
            </c:numRef>
          </c:val>
        </c:ser>
        <c:ser>
          <c:idx val="1"/>
          <c:order val="1"/>
          <c:tx>
            <c:strRef>
              <c:f>承兌圖!$C$51</c:f>
              <c:strCache>
                <c:ptCount val="1"/>
                <c:pt idx="0">
                  <c:v>100年底</c:v>
                </c:pt>
              </c:strCache>
            </c:strRef>
          </c:tx>
          <c:spPr>
            <a:solidFill>
              <a:srgbClr val="FFFF99"/>
            </a:solidFill>
            <a:ln w="12700">
              <a:solidFill>
                <a:srgbClr val="000000"/>
              </a:solidFill>
              <a:prstDash val="solid"/>
            </a:ln>
          </c:spPr>
          <c:dLbls>
            <c:spPr>
              <a:noFill/>
              <a:ln w="25400">
                <a:noFill/>
              </a:ln>
            </c:spPr>
            <c:txPr>
              <a:bodyPr/>
              <a:lstStyle/>
              <a:p>
                <a:pPr>
                  <a:defRPr sz="1100" b="0" i="0" u="none" strike="noStrike" baseline="0">
                    <a:solidFill>
                      <a:srgbClr val="000000"/>
                    </a:solidFill>
                    <a:latin typeface="Times New Roman"/>
                    <a:ea typeface="Times New Roman"/>
                    <a:cs typeface="Times New Roman"/>
                  </a:defRPr>
                </a:pPr>
                <a:endParaRPr lang="zh-TW"/>
              </a:p>
            </c:txPr>
            <c:showVal val="1"/>
          </c:dLbls>
          <c:cat>
            <c:strRef>
              <c:f>承兌圖!$A$52:$A$53</c:f>
              <c:strCache>
                <c:ptCount val="2"/>
                <c:pt idx="0">
                  <c:v>本國銀行</c:v>
                </c:pt>
                <c:pt idx="1">
                  <c:v>外國銀行在台分行</c:v>
                </c:pt>
              </c:strCache>
            </c:strRef>
          </c:cat>
          <c:val>
            <c:numRef>
              <c:f>承兌圖!$C$52:$C$53</c:f>
              <c:numCache>
                <c:formatCode>#,##0</c:formatCode>
                <c:ptCount val="2"/>
                <c:pt idx="0">
                  <c:v>72</c:v>
                </c:pt>
                <c:pt idx="1">
                  <c:v>9</c:v>
                </c:pt>
              </c:numCache>
            </c:numRef>
          </c:val>
        </c:ser>
        <c:dLbls>
          <c:showVal val="1"/>
        </c:dLbls>
        <c:gapWidth val="300"/>
        <c:axId val="54175616"/>
        <c:axId val="54177152"/>
      </c:barChart>
      <c:catAx>
        <c:axId val="54175616"/>
        <c:scaling>
          <c:orientation val="minMax"/>
        </c:scaling>
        <c:axPos val="b"/>
        <c:numFmt formatCode="General"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標楷體"/>
                <a:ea typeface="標楷體"/>
                <a:cs typeface="標楷體"/>
              </a:defRPr>
            </a:pPr>
            <a:endParaRPr lang="zh-TW"/>
          </a:p>
        </c:txPr>
        <c:crossAx val="54177152"/>
        <c:crosses val="autoZero"/>
        <c:lblAlgn val="ctr"/>
        <c:lblOffset val="100"/>
        <c:tickLblSkip val="1"/>
        <c:tickMarkSkip val="1"/>
      </c:catAx>
      <c:valAx>
        <c:axId val="54177152"/>
        <c:scaling>
          <c:orientation val="minMax"/>
        </c:scaling>
        <c:axPos val="l"/>
        <c:majorGridlines>
          <c:spPr>
            <a:ln w="3175">
              <a:solidFill>
                <a:srgbClr val="000000"/>
              </a:solidFill>
              <a:prstDash val="solid"/>
            </a:ln>
          </c:spPr>
        </c:majorGridlines>
        <c:numFmt formatCode="#,##0"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Times New Roman"/>
                <a:ea typeface="Times New Roman"/>
                <a:cs typeface="Times New Roman"/>
              </a:defRPr>
            </a:pPr>
            <a:endParaRPr lang="zh-TW"/>
          </a:p>
        </c:txPr>
        <c:crossAx val="54175616"/>
        <c:crosses val="autoZero"/>
        <c:crossBetween val="between"/>
      </c:valAx>
      <c:spPr>
        <a:solidFill>
          <a:srgbClr val="FFFFFF"/>
        </a:solidFill>
        <a:ln w="12700">
          <a:solidFill>
            <a:srgbClr val="808080"/>
          </a:solidFill>
          <a:prstDash val="solid"/>
        </a:ln>
      </c:spPr>
    </c:plotArea>
    <c:legend>
      <c:legendPos val="t"/>
      <c:layout>
        <c:manualLayout>
          <c:xMode val="edge"/>
          <c:yMode val="edge"/>
          <c:x val="0.36261980830670926"/>
          <c:y val="0.12222248746199536"/>
          <c:w val="0.25718849840255592"/>
          <c:h val="6.2222357253379455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全體金融機構承兌變動趨勢</a:t>
            </a:r>
          </a:p>
        </c:rich>
      </c:tx>
      <c:layout>
        <c:manualLayout>
          <c:xMode val="edge"/>
          <c:yMode val="edge"/>
          <c:x val="0.27403889041042295"/>
          <c:y val="3.1674243135608668E-2"/>
        </c:manualLayout>
      </c:layout>
      <c:spPr>
        <a:noFill/>
        <a:ln w="25400">
          <a:noFill/>
        </a:ln>
      </c:spPr>
    </c:title>
    <c:plotArea>
      <c:layout>
        <c:manualLayout>
          <c:layoutTarget val="inner"/>
          <c:xMode val="edge"/>
          <c:yMode val="edge"/>
          <c:x val="5.4487264759967131E-2"/>
          <c:y val="0.13800920223372348"/>
          <c:w val="0.93750146719355221"/>
          <c:h val="0.67420888960081304"/>
        </c:manualLayout>
      </c:layout>
      <c:barChart>
        <c:barDir val="col"/>
        <c:grouping val="clustered"/>
        <c:ser>
          <c:idx val="0"/>
          <c:order val="0"/>
          <c:spPr>
            <a:solidFill>
              <a:srgbClr val="8080FF"/>
            </a:solidFill>
            <a:ln w="12700">
              <a:solidFill>
                <a:srgbClr val="000000"/>
              </a:solidFill>
              <a:prstDash val="solid"/>
            </a:ln>
          </c:spPr>
          <c:dLbls>
            <c:dLbl>
              <c:idx val="0"/>
              <c:layout>
                <c:manualLayout>
                  <c:xMode val="edge"/>
                  <c:yMode val="edge"/>
                  <c:x val="7.8525763918776165E-2"/>
                  <c:y val="0.29185552603525128"/>
                </c:manualLayout>
              </c:layout>
              <c:dLblPos val="outEnd"/>
              <c:showVal val="1"/>
            </c:dLbl>
            <c:dLbl>
              <c:idx val="1"/>
              <c:layout>
                <c:manualLayout>
                  <c:xMode val="edge"/>
                  <c:yMode val="edge"/>
                  <c:x val="0.16506436089048868"/>
                  <c:y val="0.21266991819622963"/>
                </c:manualLayout>
              </c:layout>
              <c:dLblPos val="outEnd"/>
              <c:showVal val="1"/>
            </c:dLbl>
            <c:dLbl>
              <c:idx val="3"/>
              <c:layout>
                <c:manualLayout>
                  <c:xMode val="edge"/>
                  <c:yMode val="edge"/>
                  <c:x val="0.33814155483391367"/>
                  <c:y val="0.20362013444319857"/>
                </c:manualLayout>
              </c:layout>
              <c:dLblPos val="outEnd"/>
              <c:showVal val="1"/>
            </c:dLbl>
            <c:dLbl>
              <c:idx val="4"/>
              <c:layout>
                <c:manualLayout>
                  <c:xMode val="edge"/>
                  <c:yMode val="edge"/>
                  <c:x val="0.42628271841621346"/>
                  <c:y val="0.17420833724584767"/>
                </c:manualLayout>
              </c:layout>
              <c:dLblPos val="outEnd"/>
              <c:showVal val="1"/>
            </c:dLbl>
            <c:dLbl>
              <c:idx val="5"/>
              <c:layout>
                <c:manualLayout>
                  <c:xMode val="edge"/>
                  <c:yMode val="edge"/>
                  <c:x val="0.50961618216675142"/>
                  <c:y val="0.21719481007274516"/>
                </c:manualLayout>
              </c:layout>
              <c:dLblPos val="outEnd"/>
              <c:showVal val="1"/>
            </c:dLbl>
            <c:dLbl>
              <c:idx val="7"/>
              <c:layout>
                <c:manualLayout>
                  <c:xMode val="edge"/>
                  <c:yMode val="edge"/>
                  <c:x val="0.67788567627841467"/>
                  <c:y val="0.34389178261517983"/>
                </c:manualLayout>
              </c:layout>
              <c:dLblPos val="outEnd"/>
              <c:showVal val="1"/>
            </c:dLbl>
            <c:dLbl>
              <c:idx val="9"/>
              <c:layout>
                <c:manualLayout>
                  <c:xMode val="edge"/>
                  <c:yMode val="edge"/>
                  <c:x val="0.84936030361125237"/>
                  <c:y val="0.30543020166479784"/>
                </c:manualLayout>
              </c:layout>
              <c:dLblPos val="outEnd"/>
              <c:showVal val="1"/>
            </c:dLbl>
            <c:spPr>
              <a:noFill/>
              <a:ln w="25400">
                <a:noFill/>
              </a:ln>
            </c:spPr>
            <c:txPr>
              <a:bodyPr/>
              <a:lstStyle/>
              <a:p>
                <a:pPr>
                  <a:defRPr sz="1100" b="0" i="0" u="none" strike="noStrike" baseline="0">
                    <a:solidFill>
                      <a:srgbClr val="000000"/>
                    </a:solidFill>
                    <a:latin typeface="Times New Roman"/>
                    <a:ea typeface="Times New Roman"/>
                    <a:cs typeface="Times New Roman"/>
                  </a:defRPr>
                </a:pPr>
                <a:endParaRPr lang="zh-TW"/>
              </a:p>
            </c:txPr>
            <c:showVal val="1"/>
          </c:dLbls>
          <c:cat>
            <c:strRef>
              <c:f>承兌圖!$K$55:$U$55</c:f>
              <c:strCache>
                <c:ptCount val="11"/>
                <c:pt idx="0">
                  <c:v>91年底</c:v>
                </c:pt>
                <c:pt idx="1">
                  <c:v>92年底</c:v>
                </c:pt>
                <c:pt idx="2">
                  <c:v>93年底</c:v>
                </c:pt>
                <c:pt idx="3">
                  <c:v>94年底</c:v>
                </c:pt>
                <c:pt idx="4">
                  <c:v>95年底</c:v>
                </c:pt>
                <c:pt idx="5">
                  <c:v>96年底</c:v>
                </c:pt>
                <c:pt idx="6">
                  <c:v>97年底</c:v>
                </c:pt>
                <c:pt idx="7">
                  <c:v>98年底</c:v>
                </c:pt>
                <c:pt idx="8">
                  <c:v>99年底</c:v>
                </c:pt>
                <c:pt idx="9">
                  <c:v>100年底</c:v>
                </c:pt>
                <c:pt idx="10">
                  <c:v>101年底</c:v>
                </c:pt>
              </c:strCache>
            </c:strRef>
          </c:cat>
          <c:val>
            <c:numRef>
              <c:f>承兌圖!$K$56:$U$56</c:f>
              <c:numCache>
                <c:formatCode>#,##0</c:formatCode>
                <c:ptCount val="11"/>
                <c:pt idx="0">
                  <c:v>56</c:v>
                </c:pt>
                <c:pt idx="1">
                  <c:v>65</c:v>
                </c:pt>
                <c:pt idx="2">
                  <c:v>62</c:v>
                </c:pt>
                <c:pt idx="3">
                  <c:v>66</c:v>
                </c:pt>
                <c:pt idx="4">
                  <c:v>70</c:v>
                </c:pt>
                <c:pt idx="5">
                  <c:v>64</c:v>
                </c:pt>
                <c:pt idx="6">
                  <c:v>42</c:v>
                </c:pt>
                <c:pt idx="7">
                  <c:v>50</c:v>
                </c:pt>
                <c:pt idx="8">
                  <c:v>58</c:v>
                </c:pt>
                <c:pt idx="9">
                  <c:v>54</c:v>
                </c:pt>
                <c:pt idx="10">
                  <c:v>52</c:v>
                </c:pt>
              </c:numCache>
            </c:numRef>
          </c:val>
        </c:ser>
        <c:axId val="54237440"/>
        <c:axId val="54259712"/>
      </c:barChart>
      <c:catAx>
        <c:axId val="54237440"/>
        <c:scaling>
          <c:orientation val="minMax"/>
        </c:scaling>
        <c:axPos val="b"/>
        <c:numFmt formatCode="General" sourceLinked="1"/>
        <c:majorTickMark val="in"/>
        <c:tickLblPos val="nextTo"/>
        <c:spPr>
          <a:ln w="3175">
            <a:solidFill>
              <a:srgbClr val="000000"/>
            </a:solidFill>
            <a:prstDash val="solid"/>
          </a:ln>
        </c:spPr>
        <c:txPr>
          <a:bodyPr rot="0" vert="horz"/>
          <a:lstStyle/>
          <a:p>
            <a:pPr>
              <a:defRPr sz="1000" b="0" i="0" u="none" strike="noStrike" baseline="0">
                <a:solidFill>
                  <a:srgbClr val="000000"/>
                </a:solidFill>
                <a:latin typeface="標楷體"/>
                <a:ea typeface="標楷體"/>
                <a:cs typeface="標楷體"/>
              </a:defRPr>
            </a:pPr>
            <a:endParaRPr lang="zh-TW"/>
          </a:p>
        </c:txPr>
        <c:crossAx val="54259712"/>
        <c:crosses val="autoZero"/>
        <c:lblAlgn val="ctr"/>
        <c:lblOffset val="100"/>
        <c:tickLblSkip val="1"/>
        <c:tickMarkSkip val="1"/>
      </c:catAx>
      <c:valAx>
        <c:axId val="54259712"/>
        <c:scaling>
          <c:orientation val="minMax"/>
        </c:scaling>
        <c:axPos val="l"/>
        <c:majorGridlines>
          <c:spPr>
            <a:ln w="3175">
              <a:solidFill>
                <a:srgbClr val="000000"/>
              </a:solidFill>
              <a:prstDash val="solid"/>
            </a:ln>
          </c:spPr>
        </c:majorGridlines>
        <c:numFmt formatCode="#,##0"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Times New Roman"/>
                <a:ea typeface="Times New Roman"/>
                <a:cs typeface="Times New Roman"/>
              </a:defRPr>
            </a:pPr>
            <a:endParaRPr lang="zh-TW"/>
          </a:p>
        </c:txPr>
        <c:crossAx val="54237440"/>
        <c:crosses val="autoZero"/>
        <c:crossBetween val="between"/>
      </c:valAx>
      <c:spPr>
        <a:solidFill>
          <a:srgbClr val="FFFFFF"/>
        </a:solidFill>
        <a:ln w="12700">
          <a:solidFill>
            <a:srgbClr val="808080"/>
          </a:solidFill>
          <a:prstDash val="solid"/>
        </a:ln>
      </c:spPr>
    </c:plotArea>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各類金融機構稅前純益</a:t>
            </a:r>
          </a:p>
        </c:rich>
      </c:tx>
      <c:layout>
        <c:manualLayout>
          <c:xMode val="edge"/>
          <c:yMode val="edge"/>
          <c:x val="0.3"/>
          <c:y val="2.5700949239826659E-2"/>
        </c:manualLayout>
      </c:layout>
      <c:spPr>
        <a:noFill/>
        <a:ln w="25400">
          <a:noFill/>
        </a:ln>
      </c:spPr>
    </c:title>
    <c:plotArea>
      <c:layout>
        <c:manualLayout>
          <c:layoutTarget val="inner"/>
          <c:xMode val="edge"/>
          <c:yMode val="edge"/>
          <c:x val="0.11864406779661017"/>
          <c:y val="0.17873841971333995"/>
          <c:w val="0.85084745762711866"/>
          <c:h val="0.69743030437165987"/>
        </c:manualLayout>
      </c:layout>
      <c:barChart>
        <c:barDir val="col"/>
        <c:grouping val="clustered"/>
        <c:ser>
          <c:idx val="0"/>
          <c:order val="0"/>
          <c:tx>
            <c:strRef>
              <c:f>純益圖!$B$51</c:f>
              <c:strCache>
                <c:ptCount val="1"/>
                <c:pt idx="0">
                  <c:v>101年</c:v>
                </c:pt>
              </c:strCache>
            </c:strRef>
          </c:tx>
          <c:spPr>
            <a:solidFill>
              <a:srgbClr val="802060"/>
            </a:solidFill>
            <a:ln w="12700">
              <a:solidFill>
                <a:srgbClr val="000000"/>
              </a:solidFill>
              <a:prstDash val="solid"/>
            </a:ln>
          </c:spPr>
          <c:dLbls>
            <c:dLbl>
              <c:idx val="0"/>
              <c:layout>
                <c:manualLayout>
                  <c:xMode val="edge"/>
                  <c:yMode val="edge"/>
                  <c:x val="0.12203389830508475"/>
                  <c:y val="0.22079451846941994"/>
                </c:manualLayout>
              </c:layout>
              <c:dLblPos val="outEnd"/>
              <c:showVal val="1"/>
            </c:dLbl>
            <c:spPr>
              <a:noFill/>
              <a:ln w="25400">
                <a:noFill/>
              </a:ln>
            </c:spPr>
            <c:txPr>
              <a:bodyPr/>
              <a:lstStyle/>
              <a:p>
                <a:pPr>
                  <a:defRPr sz="800" b="0" i="0" u="none" strike="noStrike" baseline="0">
                    <a:solidFill>
                      <a:srgbClr val="000000"/>
                    </a:solidFill>
                    <a:latin typeface="Times New Roman"/>
                    <a:ea typeface="Times New Roman"/>
                    <a:cs typeface="Times New Roman"/>
                  </a:defRPr>
                </a:pPr>
                <a:endParaRPr lang="zh-TW"/>
              </a:p>
            </c:txPr>
            <c:showVal val="1"/>
          </c:dLbls>
          <c:cat>
            <c:strRef>
              <c:f>純益圖!$A$52:$A$60</c:f>
              <c:strCache>
                <c:ptCount val="8"/>
                <c:pt idx="0">
                  <c:v>本國銀行</c:v>
                </c:pt>
                <c:pt idx="1">
                  <c:v>外國銀行在台分行</c:v>
                </c:pt>
                <c:pt idx="2">
                  <c:v>信用合作社</c:v>
                </c:pt>
                <c:pt idx="3">
                  <c:v>農會信用部</c:v>
                </c:pt>
                <c:pt idx="4">
                  <c:v>漁會信用部</c:v>
                </c:pt>
                <c:pt idx="5">
                  <c:v>票券金融公司</c:v>
                </c:pt>
                <c:pt idx="6">
                  <c:v>證券金融公司</c:v>
                </c:pt>
                <c:pt idx="7">
                  <c:v>保險公司</c:v>
                </c:pt>
              </c:strCache>
            </c:strRef>
          </c:cat>
          <c:val>
            <c:numRef>
              <c:f>純益圖!$B$52:$B$60</c:f>
              <c:numCache>
                <c:formatCode>#,##0</c:formatCode>
                <c:ptCount val="8"/>
                <c:pt idx="0">
                  <c:v>2541</c:v>
                </c:pt>
                <c:pt idx="1">
                  <c:v>132</c:v>
                </c:pt>
                <c:pt idx="2">
                  <c:v>23</c:v>
                </c:pt>
                <c:pt idx="3">
                  <c:v>47</c:v>
                </c:pt>
                <c:pt idx="4">
                  <c:v>2</c:v>
                </c:pt>
                <c:pt idx="5">
                  <c:v>84</c:v>
                </c:pt>
                <c:pt idx="6">
                  <c:v>7</c:v>
                </c:pt>
                <c:pt idx="7">
                  <c:v>507</c:v>
                </c:pt>
              </c:numCache>
            </c:numRef>
          </c:val>
        </c:ser>
        <c:ser>
          <c:idx val="1"/>
          <c:order val="1"/>
          <c:tx>
            <c:strRef>
              <c:f>純益圖!$C$51</c:f>
              <c:strCache>
                <c:ptCount val="1"/>
                <c:pt idx="0">
                  <c:v>100年</c:v>
                </c:pt>
              </c:strCache>
            </c:strRef>
          </c:tx>
          <c:spPr>
            <a:solidFill>
              <a:srgbClr val="FFFF99"/>
            </a:solidFill>
            <a:ln w="12700">
              <a:solidFill>
                <a:srgbClr val="000000"/>
              </a:solidFill>
              <a:prstDash val="solid"/>
            </a:ln>
          </c:spPr>
          <c:dLbls>
            <c:dLbl>
              <c:idx val="0"/>
              <c:layout>
                <c:manualLayout>
                  <c:xMode val="edge"/>
                  <c:yMode val="edge"/>
                  <c:x val="0.17288135593220338"/>
                  <c:y val="0.28971979143077325"/>
                </c:manualLayout>
              </c:layout>
              <c:dLblPos val="outEnd"/>
              <c:showVal val="1"/>
            </c:dLbl>
            <c:spPr>
              <a:noFill/>
              <a:ln w="25400">
                <a:noFill/>
              </a:ln>
            </c:spPr>
            <c:txPr>
              <a:bodyPr/>
              <a:lstStyle/>
              <a:p>
                <a:pPr>
                  <a:defRPr sz="800" b="0" i="0" u="none" strike="noStrike" baseline="0">
                    <a:solidFill>
                      <a:srgbClr val="000000"/>
                    </a:solidFill>
                    <a:latin typeface="Times New Roman"/>
                    <a:ea typeface="Times New Roman"/>
                    <a:cs typeface="Times New Roman"/>
                  </a:defRPr>
                </a:pPr>
                <a:endParaRPr lang="zh-TW"/>
              </a:p>
            </c:txPr>
            <c:showVal val="1"/>
          </c:dLbls>
          <c:cat>
            <c:strRef>
              <c:f>純益圖!$A$52:$A$60</c:f>
              <c:strCache>
                <c:ptCount val="8"/>
                <c:pt idx="0">
                  <c:v>本國銀行</c:v>
                </c:pt>
                <c:pt idx="1">
                  <c:v>外國銀行在台分行</c:v>
                </c:pt>
                <c:pt idx="2">
                  <c:v>信用合作社</c:v>
                </c:pt>
                <c:pt idx="3">
                  <c:v>農會信用部</c:v>
                </c:pt>
                <c:pt idx="4">
                  <c:v>漁會信用部</c:v>
                </c:pt>
                <c:pt idx="5">
                  <c:v>票券金融公司</c:v>
                </c:pt>
                <c:pt idx="6">
                  <c:v>證券金融公司</c:v>
                </c:pt>
                <c:pt idx="7">
                  <c:v>保險公司</c:v>
                </c:pt>
              </c:strCache>
            </c:strRef>
          </c:cat>
          <c:val>
            <c:numRef>
              <c:f>純益圖!$C$52:$C$60</c:f>
              <c:numCache>
                <c:formatCode>#,##0</c:formatCode>
                <c:ptCount val="8"/>
                <c:pt idx="0">
                  <c:v>2118</c:v>
                </c:pt>
                <c:pt idx="1">
                  <c:v>168</c:v>
                </c:pt>
                <c:pt idx="2">
                  <c:v>18</c:v>
                </c:pt>
                <c:pt idx="3">
                  <c:v>46</c:v>
                </c:pt>
                <c:pt idx="4">
                  <c:v>2</c:v>
                </c:pt>
                <c:pt idx="5">
                  <c:v>115</c:v>
                </c:pt>
                <c:pt idx="6">
                  <c:v>12</c:v>
                </c:pt>
                <c:pt idx="7">
                  <c:v>72</c:v>
                </c:pt>
              </c:numCache>
            </c:numRef>
          </c:val>
        </c:ser>
        <c:dLbls>
          <c:showVal val="1"/>
        </c:dLbls>
        <c:axId val="54546432"/>
        <c:axId val="54547968"/>
      </c:barChart>
      <c:catAx>
        <c:axId val="54546432"/>
        <c:scaling>
          <c:orientation val="minMax"/>
        </c:scaling>
        <c:axPos val="b"/>
        <c:numFmt formatCode="General" sourceLinked="1"/>
        <c:majorTickMark val="none"/>
        <c:tickLblPos val="low"/>
        <c:spPr>
          <a:ln w="3175">
            <a:solidFill>
              <a:srgbClr val="000000"/>
            </a:solidFill>
            <a:prstDash val="solid"/>
          </a:ln>
        </c:spPr>
        <c:txPr>
          <a:bodyPr rot="-2700000" vert="horz"/>
          <a:lstStyle/>
          <a:p>
            <a:pPr>
              <a:defRPr sz="800" b="0" i="0" u="none" strike="noStrike" baseline="0">
                <a:solidFill>
                  <a:srgbClr val="000000"/>
                </a:solidFill>
                <a:latin typeface="標楷體"/>
                <a:ea typeface="標楷體"/>
                <a:cs typeface="標楷體"/>
              </a:defRPr>
            </a:pPr>
            <a:endParaRPr lang="zh-TW"/>
          </a:p>
        </c:txPr>
        <c:crossAx val="54547968"/>
        <c:crosses val="autoZero"/>
        <c:lblAlgn val="ctr"/>
        <c:lblOffset val="100"/>
        <c:tickLblSkip val="1"/>
        <c:tickMarkSkip val="1"/>
      </c:catAx>
      <c:valAx>
        <c:axId val="54547968"/>
        <c:scaling>
          <c:orientation val="minMax"/>
          <c:min val="-1500"/>
        </c:scaling>
        <c:axPos val="l"/>
        <c:numFmt formatCode="#,##0"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Times New Roman"/>
                <a:ea typeface="Times New Roman"/>
                <a:cs typeface="Times New Roman"/>
              </a:defRPr>
            </a:pPr>
            <a:endParaRPr lang="zh-TW"/>
          </a:p>
        </c:txPr>
        <c:crossAx val="54546432"/>
        <c:crosses val="autoZero"/>
        <c:crossBetween val="between"/>
      </c:valAx>
      <c:spPr>
        <a:solidFill>
          <a:srgbClr val="FFFFFF"/>
        </a:solidFill>
        <a:ln w="12700">
          <a:solidFill>
            <a:srgbClr val="808080"/>
          </a:solidFill>
          <a:prstDash val="solid"/>
        </a:ln>
      </c:spPr>
    </c:plotArea>
    <c:legend>
      <c:legendPos val="t"/>
      <c:layout>
        <c:manualLayout>
          <c:xMode val="edge"/>
          <c:yMode val="edge"/>
          <c:x val="0.38135593220338981"/>
          <c:y val="9.8130897097519973E-2"/>
          <c:w val="0.21864406779661016"/>
          <c:h val="3.2710299032506655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pageMargins b="0.98425196850393704" l="0.74803149606299213" r="0.74803149606299213" t="0.98425196850393704" header="0.51181102362204722" footer="0.51181102362204722"/>
    <c:pageSetup orientation="portrait"/>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c:lang val="zh-TW"/>
  <c:chart>
    <c:title>
      <c:tx>
        <c:rich>
          <a:bodyPr/>
          <a:lstStyle/>
          <a:p>
            <a:pPr>
              <a:defRPr sz="1600" b="1" i="0" u="none" strike="noStrike" baseline="0">
                <a:solidFill>
                  <a:srgbClr val="000000"/>
                </a:solidFill>
                <a:latin typeface="標楷體"/>
                <a:ea typeface="標楷體"/>
                <a:cs typeface="標楷體"/>
              </a:defRPr>
            </a:pPr>
            <a:r>
              <a:rPr altLang="en-US"/>
              <a:t>各類金融機構淨值報酬率</a:t>
            </a:r>
          </a:p>
        </c:rich>
      </c:tx>
      <c:layout>
        <c:manualLayout>
          <c:xMode val="edge"/>
          <c:yMode val="edge"/>
          <c:x val="0.28990228013029318"/>
          <c:y val="2.5608210632534056E-2"/>
        </c:manualLayout>
      </c:layout>
      <c:spPr>
        <a:noFill/>
        <a:ln w="25400">
          <a:noFill/>
        </a:ln>
      </c:spPr>
    </c:title>
    <c:plotArea>
      <c:layout>
        <c:manualLayout>
          <c:layoutTarget val="inner"/>
          <c:xMode val="edge"/>
          <c:yMode val="edge"/>
          <c:x val="9.1205211726384364E-2"/>
          <c:y val="0.15236885326357763"/>
          <c:w val="0.88273615635179148"/>
          <c:h val="0.71446907664770021"/>
        </c:manualLayout>
      </c:layout>
      <c:barChart>
        <c:barDir val="col"/>
        <c:grouping val="clustered"/>
        <c:ser>
          <c:idx val="0"/>
          <c:order val="0"/>
          <c:tx>
            <c:strRef>
              <c:f>ROE!$B$10</c:f>
              <c:strCache>
                <c:ptCount val="1"/>
                <c:pt idx="0">
                  <c:v>101年</c:v>
                </c:pt>
              </c:strCache>
            </c:strRef>
          </c:tx>
          <c:spPr>
            <a:solidFill>
              <a:srgbClr val="802060"/>
            </a:solidFill>
            <a:ln w="12700">
              <a:solidFill>
                <a:srgbClr val="000000"/>
              </a:solidFill>
              <a:prstDash val="solid"/>
            </a:ln>
          </c:spPr>
          <c:dLbls>
            <c:dLbl>
              <c:idx val="1"/>
              <c:layout>
                <c:manualLayout>
                  <c:xMode val="edge"/>
                  <c:yMode val="edge"/>
                  <c:x val="0.19055374592833876"/>
                  <c:y val="0.24839964313558036"/>
                </c:manualLayout>
              </c:layout>
              <c:dLblPos val="outEnd"/>
              <c:showVal val="1"/>
            </c:dLbl>
            <c:dLbl>
              <c:idx val="7"/>
              <c:layout>
                <c:manualLayout>
                  <c:xMode val="edge"/>
                  <c:yMode val="edge"/>
                  <c:x val="0.78501628664495116"/>
                  <c:y val="0.37387987523499722"/>
                </c:manualLayout>
              </c:layout>
              <c:dLblPos val="outEnd"/>
              <c:showVal val="1"/>
            </c:dLbl>
            <c:spPr>
              <a:noFill/>
              <a:ln w="25400">
                <a:noFill/>
              </a:ln>
            </c:spPr>
            <c:txPr>
              <a:bodyPr/>
              <a:lstStyle/>
              <a:p>
                <a:pPr>
                  <a:defRPr sz="800" b="0" i="0" u="none" strike="noStrike" baseline="0">
                    <a:solidFill>
                      <a:srgbClr val="000000"/>
                    </a:solidFill>
                    <a:latin typeface="Times New Roman"/>
                    <a:ea typeface="Times New Roman"/>
                    <a:cs typeface="Times New Roman"/>
                  </a:defRPr>
                </a:pPr>
                <a:endParaRPr lang="zh-TW"/>
              </a:p>
            </c:txPr>
            <c:showVal val="1"/>
          </c:dLbls>
          <c:cat>
            <c:strRef>
              <c:f>ROE!$A$11:$A$19</c:f>
              <c:strCache>
                <c:ptCount val="9"/>
                <c:pt idx="0">
                  <c:v>本國銀行</c:v>
                </c:pt>
                <c:pt idx="1">
                  <c:v>外國銀行在台分行</c:v>
                </c:pt>
                <c:pt idx="2">
                  <c:v>信用合作社</c:v>
                </c:pt>
                <c:pt idx="3">
                  <c:v>農會信用部</c:v>
                </c:pt>
                <c:pt idx="4">
                  <c:v>漁會信用部</c:v>
                </c:pt>
                <c:pt idx="5">
                  <c:v>票券金融公司</c:v>
                </c:pt>
                <c:pt idx="6">
                  <c:v>證券金融公司</c:v>
                </c:pt>
                <c:pt idx="7">
                  <c:v>產物保險公司</c:v>
                </c:pt>
                <c:pt idx="8">
                  <c:v>人壽保險公司</c:v>
                </c:pt>
              </c:strCache>
            </c:strRef>
          </c:cat>
          <c:val>
            <c:numRef>
              <c:f>ROE!$B$11:$B$19</c:f>
              <c:numCache>
                <c:formatCode>0.0</c:formatCode>
                <c:ptCount val="9"/>
                <c:pt idx="0">
                  <c:v>10.1</c:v>
                </c:pt>
                <c:pt idx="1">
                  <c:v>20</c:v>
                </c:pt>
                <c:pt idx="2">
                  <c:v>5.8</c:v>
                </c:pt>
                <c:pt idx="3" formatCode="General">
                  <c:v>4.5999999999999996</c:v>
                </c:pt>
                <c:pt idx="4">
                  <c:v>7.7</c:v>
                </c:pt>
                <c:pt idx="5">
                  <c:v>7.8</c:v>
                </c:pt>
                <c:pt idx="6">
                  <c:v>3.5</c:v>
                </c:pt>
                <c:pt idx="7">
                  <c:v>14.8</c:v>
                </c:pt>
                <c:pt idx="8">
                  <c:v>6.4</c:v>
                </c:pt>
              </c:numCache>
            </c:numRef>
          </c:val>
        </c:ser>
        <c:ser>
          <c:idx val="1"/>
          <c:order val="1"/>
          <c:tx>
            <c:strRef>
              <c:f>ROE!$C$10</c:f>
              <c:strCache>
                <c:ptCount val="1"/>
                <c:pt idx="0">
                  <c:v>100年</c:v>
                </c:pt>
              </c:strCache>
            </c:strRef>
          </c:tx>
          <c:spPr>
            <a:solidFill>
              <a:srgbClr val="FFFF99"/>
            </a:solidFill>
            <a:ln w="12700">
              <a:solidFill>
                <a:srgbClr val="000000"/>
              </a:solidFill>
              <a:prstDash val="solid"/>
            </a:ln>
          </c:spPr>
          <c:dLbls>
            <c:dLbl>
              <c:idx val="1"/>
              <c:layout>
                <c:manualLayout>
                  <c:xMode val="edge"/>
                  <c:yMode val="edge"/>
                  <c:x val="0.23127035830618892"/>
                  <c:y val="0.16261213751659126"/>
                </c:manualLayout>
              </c:layout>
              <c:dLblPos val="outEnd"/>
              <c:showVal val="1"/>
            </c:dLbl>
            <c:dLbl>
              <c:idx val="2"/>
              <c:layout>
                <c:manualLayout>
                  <c:xMode val="edge"/>
                  <c:yMode val="edge"/>
                  <c:x val="0.33550488599348532"/>
                  <c:y val="0.61331664464919067"/>
                </c:manualLayout>
              </c:layout>
              <c:dLblPos val="outEnd"/>
              <c:showVal val="1"/>
            </c:dLbl>
            <c:dLbl>
              <c:idx val="3"/>
              <c:layout>
                <c:manualLayout>
                  <c:xMode val="edge"/>
                  <c:yMode val="edge"/>
                  <c:x val="0.43811074918566772"/>
                  <c:y val="0.61203623411756392"/>
                </c:manualLayout>
              </c:layout>
              <c:dLblPos val="outEnd"/>
              <c:showVal val="1"/>
            </c:dLbl>
            <c:dLbl>
              <c:idx val="5"/>
              <c:layout>
                <c:manualLayout>
                  <c:xMode val="edge"/>
                  <c:yMode val="edge"/>
                  <c:x val="0.62866449511400646"/>
                  <c:y val="0.46478902298049313"/>
                </c:manualLayout>
              </c:layout>
              <c:dLblPos val="outEnd"/>
              <c:showVal val="1"/>
            </c:dLbl>
            <c:spPr>
              <a:noFill/>
              <a:ln w="25400">
                <a:noFill/>
              </a:ln>
            </c:spPr>
            <c:txPr>
              <a:bodyPr/>
              <a:lstStyle/>
              <a:p>
                <a:pPr>
                  <a:defRPr sz="800" b="0" i="0" u="none" strike="noStrike" baseline="0">
                    <a:solidFill>
                      <a:srgbClr val="000000"/>
                    </a:solidFill>
                    <a:latin typeface="Times New Roman"/>
                    <a:ea typeface="Times New Roman"/>
                    <a:cs typeface="Times New Roman"/>
                  </a:defRPr>
                </a:pPr>
                <a:endParaRPr lang="zh-TW"/>
              </a:p>
            </c:txPr>
            <c:showVal val="1"/>
          </c:dLbls>
          <c:cat>
            <c:strRef>
              <c:f>ROE!$A$11:$A$19</c:f>
              <c:strCache>
                <c:ptCount val="9"/>
                <c:pt idx="0">
                  <c:v>本國銀行</c:v>
                </c:pt>
                <c:pt idx="1">
                  <c:v>外國銀行在台分行</c:v>
                </c:pt>
                <c:pt idx="2">
                  <c:v>信用合作社</c:v>
                </c:pt>
                <c:pt idx="3">
                  <c:v>農會信用部</c:v>
                </c:pt>
                <c:pt idx="4">
                  <c:v>漁會信用部</c:v>
                </c:pt>
                <c:pt idx="5">
                  <c:v>票券金融公司</c:v>
                </c:pt>
                <c:pt idx="6">
                  <c:v>證券金融公司</c:v>
                </c:pt>
                <c:pt idx="7">
                  <c:v>產物保險公司</c:v>
                </c:pt>
                <c:pt idx="8">
                  <c:v>人壽保險公司</c:v>
                </c:pt>
              </c:strCache>
            </c:strRef>
          </c:cat>
          <c:val>
            <c:numRef>
              <c:f>ROE!$C$11:$C$19</c:f>
              <c:numCache>
                <c:formatCode>0.0</c:formatCode>
                <c:ptCount val="9"/>
                <c:pt idx="0">
                  <c:v>9.1999999999999993</c:v>
                </c:pt>
                <c:pt idx="1">
                  <c:v>23.6</c:v>
                </c:pt>
                <c:pt idx="2">
                  <c:v>4.5999999999999996</c:v>
                </c:pt>
                <c:pt idx="3" formatCode="General">
                  <c:v>4.8</c:v>
                </c:pt>
                <c:pt idx="4">
                  <c:v>10.5</c:v>
                </c:pt>
                <c:pt idx="5">
                  <c:v>10.7</c:v>
                </c:pt>
                <c:pt idx="6">
                  <c:v>6</c:v>
                </c:pt>
                <c:pt idx="7">
                  <c:v>15.1</c:v>
                </c:pt>
                <c:pt idx="8">
                  <c:v>-1</c:v>
                </c:pt>
              </c:numCache>
            </c:numRef>
          </c:val>
        </c:ser>
        <c:dLbls>
          <c:showVal val="1"/>
        </c:dLbls>
        <c:axId val="38320768"/>
        <c:axId val="53883264"/>
      </c:barChart>
      <c:catAx>
        <c:axId val="38320768"/>
        <c:scaling>
          <c:orientation val="minMax"/>
        </c:scaling>
        <c:axPos val="b"/>
        <c:numFmt formatCode="General" sourceLinked="1"/>
        <c:minorTickMark val="in"/>
        <c:tickLblPos val="low"/>
        <c:spPr>
          <a:ln w="3175">
            <a:solidFill>
              <a:srgbClr val="000000"/>
            </a:solidFill>
            <a:prstDash val="solid"/>
          </a:ln>
        </c:spPr>
        <c:txPr>
          <a:bodyPr rot="-2700000" vert="horz"/>
          <a:lstStyle/>
          <a:p>
            <a:pPr>
              <a:defRPr sz="800" b="0" i="0" u="none" strike="noStrike" baseline="0">
                <a:solidFill>
                  <a:srgbClr val="000000"/>
                </a:solidFill>
                <a:latin typeface="標楷體"/>
                <a:ea typeface="標楷體"/>
                <a:cs typeface="標楷體"/>
              </a:defRPr>
            </a:pPr>
            <a:endParaRPr lang="zh-TW"/>
          </a:p>
        </c:txPr>
        <c:crossAx val="53883264"/>
        <c:crosses val="autoZero"/>
        <c:lblAlgn val="ctr"/>
        <c:lblOffset val="100"/>
        <c:tickLblSkip val="1"/>
        <c:tickMarkSkip val="1"/>
      </c:catAx>
      <c:valAx>
        <c:axId val="53883264"/>
        <c:scaling>
          <c:orientation val="minMax"/>
        </c:scaling>
        <c:axPos val="l"/>
        <c:numFmt formatCode="0.0" sourceLinked="1"/>
        <c:majorTickMark val="in"/>
        <c:tickLblPos val="nextTo"/>
        <c:spPr>
          <a:ln w="3175">
            <a:solidFill>
              <a:srgbClr val="000000"/>
            </a:solidFill>
            <a:prstDash val="solid"/>
          </a:ln>
        </c:spPr>
        <c:txPr>
          <a:bodyPr rot="0" vert="horz"/>
          <a:lstStyle/>
          <a:p>
            <a:pPr>
              <a:defRPr sz="1100" b="0" i="0" u="none" strike="noStrike" baseline="0">
                <a:solidFill>
                  <a:srgbClr val="000000"/>
                </a:solidFill>
                <a:latin typeface="Times New Roman"/>
                <a:ea typeface="Times New Roman"/>
                <a:cs typeface="Times New Roman"/>
              </a:defRPr>
            </a:pPr>
            <a:endParaRPr lang="zh-TW"/>
          </a:p>
        </c:txPr>
        <c:crossAx val="38320768"/>
        <c:crosses val="autoZero"/>
        <c:crossBetween val="between"/>
      </c:valAx>
      <c:spPr>
        <a:solidFill>
          <a:srgbClr val="FFFFFF"/>
        </a:solidFill>
        <a:ln w="12700">
          <a:solidFill>
            <a:srgbClr val="808080"/>
          </a:solidFill>
          <a:prstDash val="solid"/>
        </a:ln>
      </c:spPr>
    </c:plotArea>
    <c:legend>
      <c:legendPos val="t"/>
      <c:layout>
        <c:manualLayout>
          <c:xMode val="edge"/>
          <c:yMode val="edge"/>
          <c:x val="0.40228013029315962"/>
          <c:y val="8.7067916150615793E-2"/>
          <c:w val="0.21009771986970685"/>
          <c:h val="3.5851494885547681E-2"/>
        </c:manualLayout>
      </c:layout>
      <c:spPr>
        <a:solidFill>
          <a:srgbClr val="FFFFFF"/>
        </a:solidFill>
        <a:ln w="3175">
          <a:solidFill>
            <a:srgbClr val="000000"/>
          </a:solidFill>
          <a:prstDash val="solid"/>
        </a:ln>
      </c:spPr>
      <c:txPr>
        <a:bodyPr/>
        <a:lstStyle/>
        <a:p>
          <a:pPr>
            <a:defRPr sz="1100" b="0" i="0" u="none" strike="noStrike" baseline="0">
              <a:solidFill>
                <a:srgbClr val="000000"/>
              </a:solidFill>
              <a:latin typeface="標楷體"/>
              <a:ea typeface="標楷體"/>
              <a:cs typeface="標楷體"/>
            </a:defRPr>
          </a:pPr>
          <a:endParaRPr lang="zh-TW"/>
        </a:p>
      </c:txPr>
    </c:legend>
    <c:plotVisOnly val="1"/>
    <c:dispBlanksAs val="gap"/>
  </c:chart>
  <c:spPr>
    <a:solidFill>
      <a:srgbClr val="FFFFFF"/>
    </a:solidFill>
    <a:ln w="12700">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 r="0.75" t="1" header="0.5" footer="0.5"/>
    <c:pageSetup paperSize="9" orientation="landscape" horizontalDpi="-4"/>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0</xdr:col>
      <xdr:colOff>123825</xdr:colOff>
      <xdr:row>0</xdr:row>
      <xdr:rowOff>104775</xdr:rowOff>
    </xdr:from>
    <xdr:to>
      <xdr:col>8</xdr:col>
      <xdr:colOff>600075</xdr:colOff>
      <xdr:row>21</xdr:row>
      <xdr:rowOff>190500</xdr:rowOff>
    </xdr:to>
    <xdr:graphicFrame macro="">
      <xdr:nvGraphicFramePr>
        <xdr:cNvPr id="10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22</xdr:row>
      <xdr:rowOff>171450</xdr:rowOff>
    </xdr:from>
    <xdr:to>
      <xdr:col>8</xdr:col>
      <xdr:colOff>571500</xdr:colOff>
      <xdr:row>43</xdr:row>
      <xdr:rowOff>190500</xdr:rowOff>
    </xdr:to>
    <xdr:graphicFrame macro="">
      <xdr:nvGraphicFramePr>
        <xdr:cNvPr id="1027"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161925</xdr:colOff>
      <xdr:row>42</xdr:row>
      <xdr:rowOff>114300</xdr:rowOff>
    </xdr:from>
    <xdr:to>
      <xdr:col>8</xdr:col>
      <xdr:colOff>142875</xdr:colOff>
      <xdr:row>43</xdr:row>
      <xdr:rowOff>161925</xdr:rowOff>
    </xdr:to>
    <xdr:sp macro="" textlink="">
      <xdr:nvSpPr>
        <xdr:cNvPr id="1028" name="Text Box 4"/>
        <xdr:cNvSpPr txBox="1">
          <a:spLocks noChangeArrowheads="1"/>
        </xdr:cNvSpPr>
      </xdr:nvSpPr>
      <xdr:spPr bwMode="auto">
        <a:xfrm>
          <a:off x="1485900" y="8515350"/>
          <a:ext cx="4781550" cy="247650"/>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zh-TW" altLang="en-US" sz="1000" b="0" i="0" u="none" strike="noStrike" baseline="0">
              <a:solidFill>
                <a:srgbClr val="000000"/>
              </a:solidFill>
              <a:latin typeface="標楷體"/>
              <a:ea typeface="標楷體"/>
            </a:rPr>
            <a:t>註：本表存款金額不包括國際金融業務分行及海外分支機構資料。</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0.81342</cdr:x>
      <cdr:y>0.16338</cdr:y>
    </cdr:from>
    <cdr:to>
      <cdr:x>0.96914</cdr:x>
      <cdr:y>0.21447</cdr:y>
    </cdr:to>
    <cdr:sp macro="" textlink="">
      <cdr:nvSpPr>
        <cdr:cNvPr id="2049" name="文字 1"/>
        <cdr:cNvSpPr txBox="1">
          <a:spLocks xmlns:a="http://schemas.openxmlformats.org/drawingml/2006/main" noChangeArrowheads="1"/>
        </cdr:cNvSpPr>
      </cdr:nvSpPr>
      <cdr:spPr bwMode="auto">
        <a:xfrm xmlns:a="http://schemas.openxmlformats.org/drawingml/2006/main">
          <a:off x="5380152" y="705032"/>
          <a:ext cx="1029386" cy="219477"/>
        </a:xfrm>
        <a:prstGeom xmlns:a="http://schemas.openxmlformats.org/drawingml/2006/main" prst="rect">
          <a:avLst/>
        </a:prstGeom>
        <a:solidFill xmlns:a="http://schemas.openxmlformats.org/drawingml/2006/main">
          <a:srgbClr val="FFFFFF"/>
        </a:solidFill>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200" b="0" i="0" u="none" strike="noStrike" baseline="0">
              <a:solidFill>
                <a:srgbClr val="000000"/>
              </a:solidFill>
              <a:latin typeface="標楷體"/>
              <a:ea typeface="標楷體"/>
            </a:rPr>
            <a:t>新臺幣十億元</a:t>
          </a:r>
        </a:p>
      </cdr:txBody>
    </cdr:sp>
  </cdr:relSizeAnchor>
</c:userShapes>
</file>

<file path=xl/drawings/drawing3.xml><?xml version="1.0" encoding="utf-8"?>
<c:userShapes xmlns:c="http://schemas.openxmlformats.org/drawingml/2006/chart">
  <cdr:relSizeAnchor xmlns:cdr="http://schemas.openxmlformats.org/drawingml/2006/chartDrawing">
    <cdr:from>
      <cdr:x>0.80084</cdr:x>
      <cdr:y>0.11341</cdr:y>
    </cdr:from>
    <cdr:to>
      <cdr:x>0.96986</cdr:x>
      <cdr:y>0.15837</cdr:y>
    </cdr:to>
    <cdr:sp macro="" textlink="">
      <cdr:nvSpPr>
        <cdr:cNvPr id="3074" name="文字 2"/>
        <cdr:cNvSpPr txBox="1">
          <a:spLocks xmlns:a="http://schemas.openxmlformats.org/drawingml/2006/main" noChangeArrowheads="1"/>
        </cdr:cNvSpPr>
      </cdr:nvSpPr>
      <cdr:spPr bwMode="auto">
        <a:xfrm xmlns:a="http://schemas.openxmlformats.org/drawingml/2006/main">
          <a:off x="5281744" y="482787"/>
          <a:ext cx="1114073" cy="190157"/>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4.xml><?xml version="1.0" encoding="utf-8"?>
<xdr:wsDr xmlns:xdr="http://schemas.openxmlformats.org/drawingml/2006/spreadsheetDrawing" xmlns:a="http://schemas.openxmlformats.org/drawingml/2006/main">
  <xdr:twoCellAnchor>
    <xdr:from>
      <xdr:col>0</xdr:col>
      <xdr:colOff>114300</xdr:colOff>
      <xdr:row>0</xdr:row>
      <xdr:rowOff>114300</xdr:rowOff>
    </xdr:from>
    <xdr:to>
      <xdr:col>8</xdr:col>
      <xdr:colOff>590550</xdr:colOff>
      <xdr:row>22</xdr:row>
      <xdr:rowOff>0</xdr:rowOff>
    </xdr:to>
    <xdr:graphicFrame macro="">
      <xdr:nvGraphicFramePr>
        <xdr:cNvPr id="409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22</xdr:row>
      <xdr:rowOff>171450</xdr:rowOff>
    </xdr:from>
    <xdr:to>
      <xdr:col>8</xdr:col>
      <xdr:colOff>571500</xdr:colOff>
      <xdr:row>44</xdr:row>
      <xdr:rowOff>9525</xdr:rowOff>
    </xdr:to>
    <xdr:graphicFrame macro="">
      <xdr:nvGraphicFramePr>
        <xdr:cNvPr id="409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676275</xdr:colOff>
      <xdr:row>42</xdr:row>
      <xdr:rowOff>123825</xdr:rowOff>
    </xdr:from>
    <xdr:to>
      <xdr:col>7</xdr:col>
      <xdr:colOff>476250</xdr:colOff>
      <xdr:row>43</xdr:row>
      <xdr:rowOff>152400</xdr:rowOff>
    </xdr:to>
    <xdr:sp macro="" textlink="">
      <xdr:nvSpPr>
        <xdr:cNvPr id="4100" name="Text Box 4"/>
        <xdr:cNvSpPr txBox="1">
          <a:spLocks noChangeArrowheads="1"/>
        </xdr:cNvSpPr>
      </xdr:nvSpPr>
      <xdr:spPr bwMode="auto">
        <a:xfrm>
          <a:off x="676275" y="8524875"/>
          <a:ext cx="4895850" cy="228600"/>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zh-TW" altLang="en-US" sz="1000" b="0" i="0" u="none" strike="noStrike" baseline="0">
              <a:solidFill>
                <a:srgbClr val="000000"/>
              </a:solidFill>
              <a:latin typeface="標楷體"/>
              <a:ea typeface="標楷體"/>
            </a:rPr>
            <a:t>註：本表金額不包括國際金融業務分行及海外分支機構資料。</a:t>
          </a:r>
        </a:p>
      </xdr:txBody>
    </xdr:sp>
    <xdr:clientData/>
  </xdr:twoCellAnchor>
</xdr:wsDr>
</file>

<file path=xl/drawings/drawing5.xml><?xml version="1.0" encoding="utf-8"?>
<c:userShapes xmlns:c="http://schemas.openxmlformats.org/drawingml/2006/chart">
  <cdr:relSizeAnchor xmlns:cdr="http://schemas.openxmlformats.org/drawingml/2006/chartDrawing">
    <cdr:from>
      <cdr:x>0.81711</cdr:x>
      <cdr:y>0.15409</cdr:y>
    </cdr:from>
    <cdr:to>
      <cdr:x>0.97517</cdr:x>
      <cdr:y>0.21399</cdr:y>
    </cdr:to>
    <cdr:sp macro="" textlink="">
      <cdr:nvSpPr>
        <cdr:cNvPr id="5121" name="文字 1"/>
        <cdr:cNvSpPr txBox="1">
          <a:spLocks xmlns:a="http://schemas.openxmlformats.org/drawingml/2006/main" noChangeArrowheads="1"/>
        </cdr:cNvSpPr>
      </cdr:nvSpPr>
      <cdr:spPr bwMode="auto">
        <a:xfrm xmlns:a="http://schemas.openxmlformats.org/drawingml/2006/main">
          <a:off x="5124348" y="665127"/>
          <a:ext cx="990639" cy="257282"/>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6.xml><?xml version="1.0" encoding="utf-8"?>
<c:userShapes xmlns:c="http://schemas.openxmlformats.org/drawingml/2006/chart">
  <cdr:relSizeAnchor xmlns:cdr="http://schemas.openxmlformats.org/drawingml/2006/chartDrawing">
    <cdr:from>
      <cdr:x>0.81069</cdr:x>
      <cdr:y>0.12046</cdr:y>
    </cdr:from>
    <cdr:to>
      <cdr:x>0.9813</cdr:x>
      <cdr:y>0.17887</cdr:y>
    </cdr:to>
    <cdr:sp macro="" textlink="">
      <cdr:nvSpPr>
        <cdr:cNvPr id="6146" name="文字 2"/>
        <cdr:cNvSpPr txBox="1">
          <a:spLocks xmlns:a="http://schemas.openxmlformats.org/drawingml/2006/main" noChangeArrowheads="1"/>
        </cdr:cNvSpPr>
      </cdr:nvSpPr>
      <cdr:spPr bwMode="auto">
        <a:xfrm xmlns:a="http://schemas.openxmlformats.org/drawingml/2006/main">
          <a:off x="5068694" y="514887"/>
          <a:ext cx="1066033" cy="248135"/>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7.xml><?xml version="1.0" encoding="utf-8"?>
<xdr:wsDr xmlns:xdr="http://schemas.openxmlformats.org/drawingml/2006/spreadsheetDrawing" xmlns:a="http://schemas.openxmlformats.org/drawingml/2006/main">
  <xdr:twoCellAnchor>
    <xdr:from>
      <xdr:col>0</xdr:col>
      <xdr:colOff>133350</xdr:colOff>
      <xdr:row>0</xdr:row>
      <xdr:rowOff>114300</xdr:rowOff>
    </xdr:from>
    <xdr:to>
      <xdr:col>8</xdr:col>
      <xdr:colOff>609600</xdr:colOff>
      <xdr:row>22</xdr:row>
      <xdr:rowOff>0</xdr:rowOff>
    </xdr:to>
    <xdr:graphicFrame macro="">
      <xdr:nvGraphicFramePr>
        <xdr:cNvPr id="716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22</xdr:row>
      <xdr:rowOff>152400</xdr:rowOff>
    </xdr:from>
    <xdr:to>
      <xdr:col>8</xdr:col>
      <xdr:colOff>600075</xdr:colOff>
      <xdr:row>44</xdr:row>
      <xdr:rowOff>28575</xdr:rowOff>
    </xdr:to>
    <xdr:graphicFrame macro="">
      <xdr:nvGraphicFramePr>
        <xdr:cNvPr id="7171"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0.79571</cdr:x>
      <cdr:y>0.17585</cdr:y>
    </cdr:from>
    <cdr:to>
      <cdr:x>0.98391</cdr:x>
      <cdr:y>0.22694</cdr:y>
    </cdr:to>
    <cdr:sp macro="" textlink="">
      <cdr:nvSpPr>
        <cdr:cNvPr id="8193" name="文字 1"/>
        <cdr:cNvSpPr txBox="1">
          <a:spLocks xmlns:a="http://schemas.openxmlformats.org/drawingml/2006/main" noChangeArrowheads="1"/>
        </cdr:cNvSpPr>
      </cdr:nvSpPr>
      <cdr:spPr bwMode="auto">
        <a:xfrm xmlns:a="http://schemas.openxmlformats.org/drawingml/2006/main">
          <a:off x="4755278" y="758588"/>
          <a:ext cx="1123962" cy="219478"/>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9.xml><?xml version="1.0" encoding="utf-8"?>
<c:userShapes xmlns:c="http://schemas.openxmlformats.org/drawingml/2006/chart">
  <cdr:relSizeAnchor xmlns:cdr="http://schemas.openxmlformats.org/drawingml/2006/chartDrawing">
    <cdr:from>
      <cdr:x>0.04855</cdr:x>
      <cdr:y>0.89136</cdr:y>
    </cdr:from>
    <cdr:to>
      <cdr:x>0.95292</cdr:x>
      <cdr:y>0.99573</cdr:y>
    </cdr:to>
    <cdr:sp macro="" textlink="">
      <cdr:nvSpPr>
        <cdr:cNvPr id="9217" name="文字 1"/>
        <cdr:cNvSpPr txBox="1">
          <a:spLocks xmlns:a="http://schemas.openxmlformats.org/drawingml/2006/main" noChangeArrowheads="1"/>
        </cdr:cNvSpPr>
      </cdr:nvSpPr>
      <cdr:spPr bwMode="auto">
        <a:xfrm xmlns:a="http://schemas.openxmlformats.org/drawingml/2006/main">
          <a:off x="293616" y="3823748"/>
          <a:ext cx="5409648" cy="447389"/>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註：本表金額不包括國際金融業務分行及海外分支機構資料。</a:t>
          </a:r>
        </a:p>
        <a:p xmlns:a="http://schemas.openxmlformats.org/drawingml/2006/main">
          <a:pPr algn="l" rtl="0">
            <a:defRPr sz="1000"/>
          </a:pPr>
          <a:r>
            <a:rPr lang="zh-TW" altLang="en-US" sz="1100" b="0" i="0" u="none" strike="noStrike" baseline="0">
              <a:solidFill>
                <a:srgbClr val="000000"/>
              </a:solidFill>
              <a:latin typeface="標楷體"/>
              <a:ea typeface="標楷體"/>
            </a:rPr>
            <a:t>    </a:t>
          </a:r>
          <a:r>
            <a:rPr lang="en-US" altLang="zh-TW" sz="1100" b="0" i="0" u="none" strike="noStrike" baseline="0">
              <a:solidFill>
                <a:srgbClr val="000000"/>
              </a:solidFill>
              <a:latin typeface="標楷體"/>
              <a:ea typeface="標楷體"/>
            </a:rPr>
            <a:t>92</a:t>
          </a:r>
          <a:r>
            <a:rPr lang="zh-TW" altLang="en-US" sz="1100" b="0" i="0" u="none" strike="noStrike" baseline="0">
              <a:solidFill>
                <a:srgbClr val="000000"/>
              </a:solidFill>
              <a:latin typeface="標楷體"/>
              <a:ea typeface="標楷體"/>
            </a:rPr>
            <a:t>年起銀行及票券金融公司證券及投資已加回附賣回票債券金額。</a:t>
          </a:r>
          <a:endParaRPr lang="zh-TW" altLang="en-US" sz="1100" b="0" i="0" u="none" strike="noStrike" baseline="0">
            <a:solidFill>
              <a:srgbClr val="000000"/>
            </a:solidFill>
            <a:latin typeface="Times New Roman"/>
            <a:cs typeface="Times New Roman"/>
          </a:endParaRPr>
        </a:p>
        <a:p xmlns:a="http://schemas.openxmlformats.org/drawingml/2006/main">
          <a:pPr algn="l" rtl="0">
            <a:defRPr sz="1000"/>
          </a:pPr>
          <a:endParaRPr lang="zh-TW" altLang="en-US" sz="1100" b="0" i="0" u="none" strike="noStrike" baseline="0">
            <a:solidFill>
              <a:srgbClr val="000000"/>
            </a:solidFill>
            <a:latin typeface="華康楷書體W5"/>
          </a:endParaRPr>
        </a:p>
        <a:p xmlns:a="http://schemas.openxmlformats.org/drawingml/2006/main">
          <a:pPr algn="l" rtl="0">
            <a:defRPr sz="1000"/>
          </a:pPr>
          <a:endParaRPr lang="zh-TW" altLang="en-US" sz="1100" b="0" i="0" u="none" strike="noStrike" baseline="0">
            <a:solidFill>
              <a:srgbClr val="000000"/>
            </a:solidFill>
            <a:latin typeface="華康楷書體W5"/>
          </a:endParaRPr>
        </a:p>
      </cdr:txBody>
    </cdr:sp>
  </cdr:relSizeAnchor>
  <cdr:relSizeAnchor xmlns:cdr="http://schemas.openxmlformats.org/drawingml/2006/chartDrawing">
    <cdr:from>
      <cdr:x>0.8058</cdr:x>
      <cdr:y>0.12429</cdr:y>
    </cdr:from>
    <cdr:to>
      <cdr:x>0.98097</cdr:x>
      <cdr:y>0.16878</cdr:y>
    </cdr:to>
    <cdr:sp macro="" textlink="">
      <cdr:nvSpPr>
        <cdr:cNvPr id="9218" name="文字 2"/>
        <cdr:cNvSpPr txBox="1">
          <a:spLocks xmlns:a="http://schemas.openxmlformats.org/drawingml/2006/main" noChangeArrowheads="1"/>
        </cdr:cNvSpPr>
      </cdr:nvSpPr>
      <cdr:spPr bwMode="auto">
        <a:xfrm xmlns:a="http://schemas.openxmlformats.org/drawingml/2006/main">
          <a:off x="4823239" y="535908"/>
          <a:ext cx="1047788" cy="190691"/>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10.xml><?xml version="1.0" encoding="utf-8"?>
<xdr:wsDr xmlns:xdr="http://schemas.openxmlformats.org/drawingml/2006/spreadsheetDrawing" xmlns:a="http://schemas.openxmlformats.org/drawingml/2006/main">
  <xdr:twoCellAnchor>
    <xdr:from>
      <xdr:col>0</xdr:col>
      <xdr:colOff>114300</xdr:colOff>
      <xdr:row>0</xdr:row>
      <xdr:rowOff>114300</xdr:rowOff>
    </xdr:from>
    <xdr:to>
      <xdr:col>8</xdr:col>
      <xdr:colOff>590550</xdr:colOff>
      <xdr:row>22</xdr:row>
      <xdr:rowOff>0</xdr:rowOff>
    </xdr:to>
    <xdr:graphicFrame macro="">
      <xdr:nvGraphicFramePr>
        <xdr:cNvPr id="1024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22</xdr:row>
      <xdr:rowOff>171450</xdr:rowOff>
    </xdr:from>
    <xdr:to>
      <xdr:col>8</xdr:col>
      <xdr:colOff>571500</xdr:colOff>
      <xdr:row>44</xdr:row>
      <xdr:rowOff>0</xdr:rowOff>
    </xdr:to>
    <xdr:graphicFrame macro="">
      <xdr:nvGraphicFramePr>
        <xdr:cNvPr id="1024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0.78267</cdr:x>
      <cdr:y>0.16363</cdr:y>
    </cdr:from>
    <cdr:to>
      <cdr:x>0.97726</cdr:x>
      <cdr:y>0.21472</cdr:y>
    </cdr:to>
    <cdr:sp macro="" textlink="">
      <cdr:nvSpPr>
        <cdr:cNvPr id="11265" name="文字 1"/>
        <cdr:cNvSpPr txBox="1">
          <a:spLocks xmlns:a="http://schemas.openxmlformats.org/drawingml/2006/main" noChangeArrowheads="1"/>
        </cdr:cNvSpPr>
      </cdr:nvSpPr>
      <cdr:spPr bwMode="auto">
        <a:xfrm xmlns:a="http://schemas.openxmlformats.org/drawingml/2006/main">
          <a:off x="4677409" y="706082"/>
          <a:ext cx="1162162" cy="219477"/>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12.xml><?xml version="1.0" encoding="utf-8"?>
<c:userShapes xmlns:c="http://schemas.openxmlformats.org/drawingml/2006/chart">
  <cdr:relSizeAnchor xmlns:cdr="http://schemas.openxmlformats.org/drawingml/2006/chartDrawing">
    <cdr:from>
      <cdr:x>0.06704</cdr:x>
      <cdr:y>0.935</cdr:y>
    </cdr:from>
    <cdr:to>
      <cdr:x>0.83333</cdr:x>
      <cdr:y>0.98437</cdr:y>
    </cdr:to>
    <cdr:sp macro="" textlink="">
      <cdr:nvSpPr>
        <cdr:cNvPr id="12289" name="文字 1"/>
        <cdr:cNvSpPr txBox="1">
          <a:spLocks xmlns:a="http://schemas.openxmlformats.org/drawingml/2006/main" noChangeArrowheads="1"/>
        </cdr:cNvSpPr>
      </cdr:nvSpPr>
      <cdr:spPr bwMode="auto">
        <a:xfrm xmlns:a="http://schemas.openxmlformats.org/drawingml/2006/main">
          <a:off x="402273" y="3966289"/>
          <a:ext cx="4561820" cy="209241"/>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註：本表金額不包括國際金融業務分行及海外分支機構資料。</a:t>
          </a:r>
        </a:p>
      </cdr:txBody>
    </cdr:sp>
  </cdr:relSizeAnchor>
  <cdr:relSizeAnchor xmlns:cdr="http://schemas.openxmlformats.org/drawingml/2006/chartDrawing">
    <cdr:from>
      <cdr:x>0.79372</cdr:x>
      <cdr:y>0.08895</cdr:y>
    </cdr:from>
    <cdr:to>
      <cdr:x>0.96642</cdr:x>
      <cdr:y>0.13831</cdr:y>
    </cdr:to>
    <cdr:sp macro="" textlink="">
      <cdr:nvSpPr>
        <cdr:cNvPr id="12290" name="文字 2"/>
        <cdr:cNvSpPr txBox="1">
          <a:spLocks xmlns:a="http://schemas.openxmlformats.org/drawingml/2006/main" noChangeArrowheads="1"/>
        </cdr:cNvSpPr>
      </cdr:nvSpPr>
      <cdr:spPr bwMode="auto">
        <a:xfrm xmlns:a="http://schemas.openxmlformats.org/drawingml/2006/main">
          <a:off x="4728313" y="380198"/>
          <a:ext cx="1028057" cy="209241"/>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13.xml><?xml version="1.0" encoding="utf-8"?>
<xdr:wsDr xmlns:xdr="http://schemas.openxmlformats.org/drawingml/2006/spreadsheetDrawing" xmlns:a="http://schemas.openxmlformats.org/drawingml/2006/main">
  <xdr:twoCellAnchor>
    <xdr:from>
      <xdr:col>0</xdr:col>
      <xdr:colOff>114300</xdr:colOff>
      <xdr:row>0</xdr:row>
      <xdr:rowOff>114300</xdr:rowOff>
    </xdr:from>
    <xdr:to>
      <xdr:col>8</xdr:col>
      <xdr:colOff>590550</xdr:colOff>
      <xdr:row>22</xdr:row>
      <xdr:rowOff>0</xdr:rowOff>
    </xdr:to>
    <xdr:graphicFrame macro="">
      <xdr:nvGraphicFramePr>
        <xdr:cNvPr id="1331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22</xdr:row>
      <xdr:rowOff>171450</xdr:rowOff>
    </xdr:from>
    <xdr:to>
      <xdr:col>8</xdr:col>
      <xdr:colOff>571500</xdr:colOff>
      <xdr:row>43</xdr:row>
      <xdr:rowOff>180975</xdr:rowOff>
    </xdr:to>
    <xdr:graphicFrame macro="">
      <xdr:nvGraphicFramePr>
        <xdr:cNvPr id="1331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c:userShapes xmlns:c="http://schemas.openxmlformats.org/drawingml/2006/chart">
  <cdr:relSizeAnchor xmlns:cdr="http://schemas.openxmlformats.org/drawingml/2006/chartDrawing">
    <cdr:from>
      <cdr:x>0.80456</cdr:x>
      <cdr:y>0.16583</cdr:y>
    </cdr:from>
    <cdr:to>
      <cdr:x>0.97038</cdr:x>
      <cdr:y>0.22132</cdr:y>
    </cdr:to>
    <cdr:sp macro="" textlink="">
      <cdr:nvSpPr>
        <cdr:cNvPr id="14337" name="文字 1"/>
        <cdr:cNvSpPr txBox="1">
          <a:spLocks xmlns:a="http://schemas.openxmlformats.org/drawingml/2006/main" noChangeArrowheads="1"/>
        </cdr:cNvSpPr>
      </cdr:nvSpPr>
      <cdr:spPr bwMode="auto">
        <a:xfrm xmlns:a="http://schemas.openxmlformats.org/drawingml/2006/main">
          <a:off x="4808171" y="715533"/>
          <a:ext cx="990262" cy="23838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15.xml><?xml version="1.0" encoding="utf-8"?>
<c:userShapes xmlns:c="http://schemas.openxmlformats.org/drawingml/2006/chart">
  <cdr:relSizeAnchor xmlns:cdr="http://schemas.openxmlformats.org/drawingml/2006/chartDrawing">
    <cdr:from>
      <cdr:x>0.07221</cdr:x>
      <cdr:y>0.89757</cdr:y>
    </cdr:from>
    <cdr:to>
      <cdr:x>0.74108</cdr:x>
      <cdr:y>0.95621</cdr:y>
    </cdr:to>
    <cdr:sp macro="" textlink="">
      <cdr:nvSpPr>
        <cdr:cNvPr id="15361" name="文字 1"/>
        <cdr:cNvSpPr txBox="1">
          <a:spLocks xmlns:a="http://schemas.openxmlformats.org/drawingml/2006/main" noChangeArrowheads="1"/>
        </cdr:cNvSpPr>
      </cdr:nvSpPr>
      <cdr:spPr bwMode="auto">
        <a:xfrm xmlns:a="http://schemas.openxmlformats.org/drawingml/2006/main">
          <a:off x="433026" y="3790532"/>
          <a:ext cx="3981891" cy="247459"/>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註：本表金額不包括國際金融業務分行及海外分支機構資料。</a:t>
          </a:r>
        </a:p>
      </cdr:txBody>
    </cdr:sp>
  </cdr:relSizeAnchor>
  <cdr:relSizeAnchor xmlns:cdr="http://schemas.openxmlformats.org/drawingml/2006/chartDrawing">
    <cdr:from>
      <cdr:x>0.80602</cdr:x>
      <cdr:y>0.0692</cdr:y>
    </cdr:from>
    <cdr:to>
      <cdr:x>0.97552</cdr:x>
      <cdr:y>0.12565</cdr:y>
    </cdr:to>
    <cdr:sp macro="" textlink="">
      <cdr:nvSpPr>
        <cdr:cNvPr id="15362" name="文字 2"/>
        <cdr:cNvSpPr txBox="1">
          <a:spLocks xmlns:a="http://schemas.openxmlformats.org/drawingml/2006/main" noChangeArrowheads="1"/>
        </cdr:cNvSpPr>
      </cdr:nvSpPr>
      <cdr:spPr bwMode="auto">
        <a:xfrm xmlns:a="http://schemas.openxmlformats.org/drawingml/2006/main">
          <a:off x="4801537" y="295166"/>
          <a:ext cx="1009019" cy="23818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新臺幣十億元</a:t>
          </a:r>
        </a:p>
      </cdr:txBody>
    </cdr:sp>
  </cdr:relSizeAnchor>
</c:userShapes>
</file>

<file path=xl/drawings/drawing16.xml><?xml version="1.0" encoding="utf-8"?>
<xdr:wsDr xmlns:xdr="http://schemas.openxmlformats.org/drawingml/2006/spreadsheetDrawing" xmlns:a="http://schemas.openxmlformats.org/drawingml/2006/main">
  <xdr:twoCellAnchor>
    <xdr:from>
      <xdr:col>0</xdr:col>
      <xdr:colOff>266700</xdr:colOff>
      <xdr:row>1</xdr:row>
      <xdr:rowOff>142875</xdr:rowOff>
    </xdr:from>
    <xdr:to>
      <xdr:col>8</xdr:col>
      <xdr:colOff>400050</xdr:colOff>
      <xdr:row>42</xdr:row>
      <xdr:rowOff>95250</xdr:rowOff>
    </xdr:to>
    <xdr:graphicFrame macro="">
      <xdr:nvGraphicFramePr>
        <xdr:cNvPr id="1638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c:userShapes xmlns:c="http://schemas.openxmlformats.org/drawingml/2006/chart">
  <cdr:relSizeAnchor xmlns:cdr="http://schemas.openxmlformats.org/drawingml/2006/chartDrawing">
    <cdr:from>
      <cdr:x>0.81852</cdr:x>
      <cdr:y>0.13753</cdr:y>
    </cdr:from>
    <cdr:to>
      <cdr:x>0.96401</cdr:x>
      <cdr:y>0.16669</cdr:y>
    </cdr:to>
    <cdr:sp macro="" textlink="">
      <cdr:nvSpPr>
        <cdr:cNvPr id="17410" name="文字 1"/>
        <cdr:cNvSpPr txBox="1">
          <a:spLocks xmlns:a="http://schemas.openxmlformats.org/drawingml/2006/main" noChangeArrowheads="1"/>
        </cdr:cNvSpPr>
      </cdr:nvSpPr>
      <cdr:spPr bwMode="auto">
        <a:xfrm xmlns:a="http://schemas.openxmlformats.org/drawingml/2006/main">
          <a:off x="4610837" y="1125818"/>
          <a:ext cx="819035" cy="237996"/>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100" b="0" i="0" u="none" strike="noStrike" baseline="0">
              <a:solidFill>
                <a:srgbClr val="000000"/>
              </a:solidFill>
              <a:latin typeface="標楷體"/>
              <a:ea typeface="標楷體"/>
            </a:rPr>
            <a:t>新臺幣億元</a:t>
          </a:r>
        </a:p>
      </cdr:txBody>
    </cdr:sp>
  </cdr:relSizeAnchor>
</c:userShapes>
</file>

<file path=xl/drawings/drawing18.xml><?xml version="1.0" encoding="utf-8"?>
<xdr:wsDr xmlns:xdr="http://schemas.openxmlformats.org/drawingml/2006/spreadsheetDrawing" xmlns:a="http://schemas.openxmlformats.org/drawingml/2006/main">
  <xdr:twoCellAnchor>
    <xdr:from>
      <xdr:col>0</xdr:col>
      <xdr:colOff>133350</xdr:colOff>
      <xdr:row>1</xdr:row>
      <xdr:rowOff>19050</xdr:rowOff>
    </xdr:from>
    <xdr:to>
      <xdr:col>8</xdr:col>
      <xdr:colOff>495300</xdr:colOff>
      <xdr:row>38</xdr:row>
      <xdr:rowOff>57150</xdr:rowOff>
    </xdr:to>
    <xdr:graphicFrame macro="">
      <xdr:nvGraphicFramePr>
        <xdr:cNvPr id="18433"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c:userShapes xmlns:c="http://schemas.openxmlformats.org/drawingml/2006/chart">
  <cdr:relSizeAnchor xmlns:cdr="http://schemas.openxmlformats.org/drawingml/2006/chartDrawing">
    <cdr:from>
      <cdr:x>0.82242</cdr:x>
      <cdr:y>0.11523</cdr:y>
    </cdr:from>
    <cdr:to>
      <cdr:x>0.95744</cdr:x>
      <cdr:y>0.1446</cdr:y>
    </cdr:to>
    <cdr:sp macro="" textlink="">
      <cdr:nvSpPr>
        <cdr:cNvPr id="19457" name="文字 1"/>
        <cdr:cNvSpPr txBox="1">
          <a:spLocks xmlns:a="http://schemas.openxmlformats.org/drawingml/2006/main" noChangeArrowheads="1"/>
        </cdr:cNvSpPr>
      </cdr:nvSpPr>
      <cdr:spPr bwMode="auto">
        <a:xfrm xmlns:a="http://schemas.openxmlformats.org/drawingml/2006/main">
          <a:off x="4820813" y="861501"/>
          <a:ext cx="790920" cy="218761"/>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27432" tIns="27432" rIns="0" bIns="0" anchor="t" upright="1"/>
        <a:lstStyle xmlns:a="http://schemas.openxmlformats.org/drawingml/2006/main"/>
        <a:p xmlns:a="http://schemas.openxmlformats.org/drawingml/2006/main">
          <a:pPr algn="l" rtl="0">
            <a:defRPr sz="1000"/>
          </a:pPr>
          <a:r>
            <a:rPr lang="zh-TW" altLang="en-US" sz="1200" b="0" i="0" u="none" strike="noStrike" baseline="0">
              <a:solidFill>
                <a:srgbClr val="000000"/>
              </a:solidFill>
              <a:latin typeface="標楷體"/>
              <a:ea typeface="標楷體"/>
            </a:rPr>
            <a:t>單位：</a:t>
          </a:r>
          <a:r>
            <a:rPr lang="en-US" altLang="zh-TW" sz="1200" b="0" i="0" u="none" strike="noStrike" baseline="0">
              <a:solidFill>
                <a:srgbClr val="000000"/>
              </a:solidFill>
              <a:latin typeface="Times New Roman"/>
              <a:cs typeface="Times New Roman"/>
            </a:rPr>
            <a:t>%</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dimension ref="A1:J22"/>
  <sheetViews>
    <sheetView topLeftCell="A8" workbookViewId="0">
      <selection activeCell="L11" sqref="L11"/>
    </sheetView>
  </sheetViews>
  <sheetFormatPr defaultRowHeight="15.75"/>
  <cols>
    <col min="1" max="1" width="16.25" style="38" customWidth="1"/>
    <col min="2" max="2" width="11.625" style="29" customWidth="1"/>
    <col min="3" max="3" width="11.125" style="29" customWidth="1"/>
    <col min="4" max="4" width="10.125" style="29" customWidth="1"/>
    <col min="5" max="5" width="6.75" style="37" customWidth="1"/>
    <col min="6" max="6" width="9.75" style="29" customWidth="1"/>
    <col min="7" max="7" width="5.625" style="37" customWidth="1"/>
    <col min="8" max="8" width="9.25" style="29" customWidth="1"/>
    <col min="9" max="9" width="7.5" style="37" customWidth="1"/>
    <col min="10" max="10" width="10.5" style="38" bestFit="1" customWidth="1"/>
    <col min="11" max="16384" width="9" style="38"/>
  </cols>
  <sheetData>
    <row r="1" spans="1:9" s="20" customFormat="1" ht="30" customHeight="1">
      <c r="A1" s="88" t="s">
        <v>74</v>
      </c>
      <c r="B1" s="21"/>
      <c r="C1" s="21"/>
      <c r="D1" s="21"/>
      <c r="E1" s="22"/>
      <c r="F1" s="21"/>
      <c r="G1" s="22"/>
      <c r="H1" s="21"/>
      <c r="I1" s="22"/>
    </row>
    <row r="2" spans="1:9" s="6" customFormat="1" ht="30" customHeight="1">
      <c r="A2" s="6" t="s">
        <v>160</v>
      </c>
      <c r="B2" s="21"/>
      <c r="C2" s="21"/>
      <c r="D2" s="21"/>
      <c r="E2" s="22"/>
      <c r="F2" s="21"/>
      <c r="G2" s="22"/>
      <c r="H2" s="21"/>
      <c r="I2" s="22"/>
    </row>
    <row r="3" spans="1:9" s="6" customFormat="1" ht="30" customHeight="1">
      <c r="A3" s="59" t="s">
        <v>161</v>
      </c>
      <c r="B3" s="21"/>
      <c r="C3" s="21"/>
      <c r="D3" s="21"/>
      <c r="E3" s="22"/>
      <c r="F3" s="21"/>
      <c r="G3" s="22"/>
      <c r="H3" s="21"/>
      <c r="I3" s="22"/>
    </row>
    <row r="4" spans="1:9" s="6" customFormat="1" ht="30" customHeight="1">
      <c r="A4" s="6" t="s">
        <v>166</v>
      </c>
      <c r="B4" s="21"/>
      <c r="C4" s="21"/>
      <c r="D4" s="21"/>
      <c r="E4" s="22"/>
      <c r="F4" s="21"/>
      <c r="G4" s="22"/>
      <c r="H4" s="21"/>
      <c r="I4" s="22"/>
    </row>
    <row r="5" spans="1:9" s="6" customFormat="1" ht="30" customHeight="1">
      <c r="A5" s="59" t="s">
        <v>167</v>
      </c>
      <c r="B5" s="21"/>
      <c r="C5" s="21"/>
      <c r="D5" s="21"/>
      <c r="E5" s="22"/>
      <c r="F5" s="21"/>
      <c r="G5" s="22"/>
      <c r="H5" s="21"/>
      <c r="I5" s="22"/>
    </row>
    <row r="6" spans="1:9" s="6" customFormat="1" ht="30" customHeight="1">
      <c r="A6" s="6" t="s">
        <v>164</v>
      </c>
      <c r="B6" s="21"/>
      <c r="C6" s="21"/>
      <c r="D6" s="21"/>
      <c r="E6" s="22"/>
      <c r="F6" s="21"/>
      <c r="G6" s="22"/>
      <c r="H6" s="21"/>
      <c r="I6" s="22"/>
    </row>
    <row r="7" spans="1:9" s="6" customFormat="1" ht="30" customHeight="1">
      <c r="A7" s="59" t="s">
        <v>165</v>
      </c>
      <c r="B7" s="21"/>
      <c r="C7" s="21"/>
      <c r="D7" s="21"/>
      <c r="E7" s="22"/>
      <c r="F7" s="21"/>
      <c r="G7" s="22"/>
      <c r="H7" s="21"/>
      <c r="I7" s="22"/>
    </row>
    <row r="8" spans="1:9" s="6" customFormat="1" ht="30" customHeight="1">
      <c r="B8" s="21"/>
      <c r="C8" s="21"/>
      <c r="D8" s="21"/>
      <c r="E8" s="22"/>
      <c r="F8" s="21"/>
      <c r="G8" s="22"/>
      <c r="H8" s="21"/>
      <c r="I8" s="22"/>
    </row>
    <row r="9" spans="1:9" s="25" customFormat="1" ht="30" customHeight="1">
      <c r="A9" s="89" t="s">
        <v>75</v>
      </c>
      <c r="B9" s="23"/>
      <c r="C9" s="23"/>
      <c r="D9" s="23"/>
      <c r="E9" s="24"/>
      <c r="F9" s="23"/>
      <c r="G9" s="24"/>
      <c r="H9" s="23"/>
      <c r="I9" s="24"/>
    </row>
    <row r="10" spans="1:9" s="26" customFormat="1">
      <c r="B10" s="27"/>
      <c r="C10" s="27"/>
      <c r="D10" s="27"/>
      <c r="E10" s="28"/>
      <c r="F10" s="27"/>
      <c r="H10" s="29"/>
      <c r="I10" s="90" t="s">
        <v>133</v>
      </c>
    </row>
    <row r="11" spans="1:9" s="32" customFormat="1" ht="33" customHeight="1">
      <c r="A11" s="91" t="s">
        <v>148</v>
      </c>
      <c r="B11" s="122" t="s">
        <v>163</v>
      </c>
      <c r="C11" s="30"/>
      <c r="D11" s="30"/>
      <c r="E11" s="31"/>
      <c r="F11" s="128" t="s">
        <v>162</v>
      </c>
      <c r="G11" s="31"/>
      <c r="H11" s="92" t="s">
        <v>77</v>
      </c>
      <c r="I11" s="31"/>
    </row>
    <row r="12" spans="1:9" s="36" customFormat="1" ht="33" customHeight="1">
      <c r="A12" s="33"/>
      <c r="B12" s="93" t="s">
        <v>78</v>
      </c>
      <c r="C12" s="34" t="s">
        <v>149</v>
      </c>
      <c r="D12" s="94" t="s">
        <v>79</v>
      </c>
      <c r="E12" s="35" t="s">
        <v>80</v>
      </c>
      <c r="F12" s="94" t="s">
        <v>81</v>
      </c>
      <c r="G12" s="35" t="s">
        <v>80</v>
      </c>
      <c r="H12" s="94" t="s">
        <v>81</v>
      </c>
      <c r="I12" s="35" t="s">
        <v>80</v>
      </c>
    </row>
    <row r="13" spans="1:9" s="32" customFormat="1" ht="33" customHeight="1">
      <c r="A13" s="95" t="s">
        <v>158</v>
      </c>
      <c r="B13" s="13">
        <v>32229294</v>
      </c>
      <c r="C13" s="13">
        <v>1932347</v>
      </c>
      <c r="D13" s="13">
        <f>B13+C13</f>
        <v>34161641</v>
      </c>
      <c r="E13" s="14">
        <f t="shared" ref="E13:E19" si="0">D13/$D$19*100</f>
        <v>92.688850633964265</v>
      </c>
      <c r="F13" s="13">
        <v>32608583</v>
      </c>
      <c r="G13" s="14">
        <v>92.198552343485943</v>
      </c>
      <c r="H13" s="13">
        <f>D13-F13</f>
        <v>1553058</v>
      </c>
      <c r="I13" s="14">
        <f>H13/F13*100</f>
        <v>4.7627276536364676</v>
      </c>
    </row>
    <row r="14" spans="1:9" s="74" customFormat="1" ht="33" hidden="1" customHeight="1">
      <c r="A14" s="96" t="s">
        <v>82</v>
      </c>
      <c r="B14" s="71">
        <v>0</v>
      </c>
      <c r="C14" s="72">
        <v>0</v>
      </c>
      <c r="D14" s="71">
        <f t="shared" ref="D14:D19" si="1">B14+C14</f>
        <v>0</v>
      </c>
      <c r="E14" s="14">
        <f t="shared" si="0"/>
        <v>0</v>
      </c>
      <c r="F14" s="71">
        <v>0</v>
      </c>
      <c r="G14" s="73">
        <v>0</v>
      </c>
      <c r="H14" s="71">
        <f t="shared" ref="H14:H19" si="2">D14-F14</f>
        <v>0</v>
      </c>
      <c r="I14" s="73" t="e">
        <f t="shared" ref="I14:I19" si="3">H14/F14*100</f>
        <v>#DIV/0!</v>
      </c>
    </row>
    <row r="15" spans="1:9" s="32" customFormat="1" ht="33" customHeight="1">
      <c r="A15" s="97" t="s">
        <v>83</v>
      </c>
      <c r="B15" s="13">
        <v>418981</v>
      </c>
      <c r="C15" s="13">
        <v>127605</v>
      </c>
      <c r="D15" s="13">
        <f t="shared" si="1"/>
        <v>546586</v>
      </c>
      <c r="E15" s="14">
        <f t="shared" si="0"/>
        <v>1.4830209155530905</v>
      </c>
      <c r="F15" s="13">
        <v>685725</v>
      </c>
      <c r="G15" s="14">
        <v>1.9388408354247377</v>
      </c>
      <c r="H15" s="13">
        <f t="shared" si="2"/>
        <v>-139139</v>
      </c>
      <c r="I15" s="14">
        <f t="shared" si="3"/>
        <v>-20.290787123117866</v>
      </c>
    </row>
    <row r="16" spans="1:9" s="32" customFormat="1" ht="33" customHeight="1">
      <c r="A16" s="97" t="s">
        <v>84</v>
      </c>
      <c r="B16" s="13">
        <v>562887</v>
      </c>
      <c r="C16" s="15">
        <v>0</v>
      </c>
      <c r="D16" s="13">
        <f t="shared" si="1"/>
        <v>562887</v>
      </c>
      <c r="E16" s="14">
        <f t="shared" si="0"/>
        <v>1.5272494979617708</v>
      </c>
      <c r="F16" s="13">
        <v>546645</v>
      </c>
      <c r="G16" s="14">
        <v>1.6</v>
      </c>
      <c r="H16" s="13">
        <f t="shared" si="2"/>
        <v>16242</v>
      </c>
      <c r="I16" s="14">
        <f t="shared" si="3"/>
        <v>2.9712153225585158</v>
      </c>
    </row>
    <row r="17" spans="1:10" s="32" customFormat="1" ht="33" customHeight="1">
      <c r="A17" s="97" t="s">
        <v>85</v>
      </c>
      <c r="B17" s="13">
        <v>1538115</v>
      </c>
      <c r="C17" s="15">
        <v>0</v>
      </c>
      <c r="D17" s="13">
        <f t="shared" si="1"/>
        <v>1538115</v>
      </c>
      <c r="E17" s="14">
        <f t="shared" si="0"/>
        <v>4.1732805368705783</v>
      </c>
      <c r="F17" s="13">
        <v>1481942</v>
      </c>
      <c r="G17" s="14">
        <v>4.1900902917802423</v>
      </c>
      <c r="H17" s="13">
        <f t="shared" si="2"/>
        <v>56173</v>
      </c>
      <c r="I17" s="14">
        <f t="shared" si="3"/>
        <v>3.7904992233164321</v>
      </c>
    </row>
    <row r="18" spans="1:10" s="32" customFormat="1" ht="33" customHeight="1">
      <c r="A18" s="97" t="s">
        <v>86</v>
      </c>
      <c r="B18" s="13">
        <v>47028</v>
      </c>
      <c r="C18" s="15">
        <v>0</v>
      </c>
      <c r="D18" s="13">
        <f t="shared" si="1"/>
        <v>47028</v>
      </c>
      <c r="E18" s="14">
        <f t="shared" si="0"/>
        <v>0.12759841565029242</v>
      </c>
      <c r="F18" s="13">
        <v>44887</v>
      </c>
      <c r="G18" s="14">
        <v>0.12691494196610914</v>
      </c>
      <c r="H18" s="13">
        <f t="shared" si="2"/>
        <v>2141</v>
      </c>
      <c r="I18" s="14">
        <f t="shared" si="3"/>
        <v>4.7697551629647785</v>
      </c>
    </row>
    <row r="19" spans="1:10" s="32" customFormat="1" ht="33" customHeight="1">
      <c r="A19" s="98" t="s">
        <v>150</v>
      </c>
      <c r="B19" s="13">
        <f>SUM(B13:B18)</f>
        <v>34796305</v>
      </c>
      <c r="C19" s="13">
        <f>SUM(C13:C18)</f>
        <v>2059952</v>
      </c>
      <c r="D19" s="13">
        <f t="shared" si="1"/>
        <v>36856257</v>
      </c>
      <c r="E19" s="14">
        <f t="shared" si="0"/>
        <v>100</v>
      </c>
      <c r="F19" s="13">
        <v>35367782</v>
      </c>
      <c r="G19" s="14">
        <v>100</v>
      </c>
      <c r="H19" s="13">
        <f t="shared" si="2"/>
        <v>1488475</v>
      </c>
      <c r="I19" s="14">
        <f t="shared" si="3"/>
        <v>4.2085619052956167</v>
      </c>
    </row>
    <row r="22" spans="1:10">
      <c r="J22" s="29"/>
    </row>
  </sheetData>
  <phoneticPr fontId="7" type="noConversion"/>
  <printOptions horizontalCentered="1"/>
  <pageMargins left="0.55118110236220474" right="0.55118110236220474" top="0.78740157480314965" bottom="0.78740157480314965" header="0.51181102362204722" footer="0.51181102362204722"/>
  <pageSetup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dimension ref="A51:T60"/>
  <sheetViews>
    <sheetView tabSelected="1" workbookViewId="0">
      <selection activeCell="K4" sqref="K4"/>
    </sheetView>
  </sheetViews>
  <sheetFormatPr defaultRowHeight="15.75"/>
  <cols>
    <col min="1" max="1" width="17.375" customWidth="1"/>
  </cols>
  <sheetData>
    <row r="51" spans="1:20" ht="16.5">
      <c r="B51" t="s">
        <v>32</v>
      </c>
      <c r="C51" t="s">
        <v>156</v>
      </c>
    </row>
    <row r="52" spans="1:20" ht="16.5">
      <c r="A52" s="5" t="s">
        <v>115</v>
      </c>
      <c r="B52" s="118">
        <v>34162</v>
      </c>
      <c r="C52" s="7">
        <v>32609</v>
      </c>
    </row>
    <row r="53" spans="1:20" ht="16.5" hidden="1">
      <c r="A53" s="5" t="s">
        <v>82</v>
      </c>
      <c r="B53" s="118">
        <v>0</v>
      </c>
      <c r="C53" s="7">
        <v>0</v>
      </c>
    </row>
    <row r="54" spans="1:20" ht="16.5">
      <c r="A54" s="5" t="s">
        <v>83</v>
      </c>
      <c r="B54" s="118">
        <v>546</v>
      </c>
      <c r="C54" s="7">
        <v>686</v>
      </c>
    </row>
    <row r="55" spans="1:20" ht="16.5">
      <c r="A55" s="5" t="s">
        <v>84</v>
      </c>
      <c r="B55" s="118">
        <v>563</v>
      </c>
      <c r="C55" s="7">
        <v>546</v>
      </c>
    </row>
    <row r="56" spans="1:20" ht="16.5">
      <c r="A56" s="5" t="s">
        <v>85</v>
      </c>
      <c r="B56" s="118">
        <v>1538</v>
      </c>
      <c r="C56" s="7">
        <v>1482</v>
      </c>
    </row>
    <row r="57" spans="1:20" ht="16.5">
      <c r="A57" s="5" t="s">
        <v>86</v>
      </c>
      <c r="B57" s="118">
        <v>47</v>
      </c>
      <c r="C57" s="7">
        <v>45</v>
      </c>
    </row>
    <row r="59" spans="1:20" ht="16.5">
      <c r="A59" t="s">
        <v>147</v>
      </c>
      <c r="B59" t="s">
        <v>142</v>
      </c>
      <c r="C59" t="s">
        <v>139</v>
      </c>
      <c r="D59" t="s">
        <v>87</v>
      </c>
      <c r="E59" t="s">
        <v>110</v>
      </c>
      <c r="F59" t="s">
        <v>109</v>
      </c>
      <c r="G59" t="s">
        <v>122</v>
      </c>
      <c r="H59" t="s">
        <v>132</v>
      </c>
      <c r="I59" t="s">
        <v>134</v>
      </c>
      <c r="J59" t="s">
        <v>135</v>
      </c>
      <c r="K59" t="s">
        <v>140</v>
      </c>
      <c r="L59" t="s">
        <v>64</v>
      </c>
      <c r="M59" t="s">
        <v>66</v>
      </c>
      <c r="N59" t="s">
        <v>68</v>
      </c>
      <c r="O59" t="s">
        <v>70</v>
      </c>
      <c r="P59" t="s">
        <v>73</v>
      </c>
      <c r="Q59" t="s">
        <v>145</v>
      </c>
      <c r="R59" t="s">
        <v>155</v>
      </c>
      <c r="S59" t="s">
        <v>157</v>
      </c>
      <c r="T59" t="s">
        <v>31</v>
      </c>
    </row>
    <row r="60" spans="1:20" ht="16.5">
      <c r="A60" s="5" t="s">
        <v>89</v>
      </c>
      <c r="B60" s="1">
        <v>13416</v>
      </c>
      <c r="C60" s="1">
        <v>14455</v>
      </c>
      <c r="D60" s="1">
        <v>15659</v>
      </c>
      <c r="E60" s="7">
        <v>16645</v>
      </c>
      <c r="F60" s="7">
        <v>17905</v>
      </c>
      <c r="G60" s="1">
        <v>19135</v>
      </c>
      <c r="H60" s="1">
        <v>20316</v>
      </c>
      <c r="I60" s="1">
        <v>21155</v>
      </c>
      <c r="J60" s="1">
        <v>21343</v>
      </c>
      <c r="K60" s="1">
        <v>22440</v>
      </c>
      <c r="L60" s="1">
        <v>23902</v>
      </c>
      <c r="M60" s="64">
        <v>25402</v>
      </c>
      <c r="N60" s="1">
        <v>26599</v>
      </c>
      <c r="O60" s="1">
        <v>27007</v>
      </c>
      <c r="P60" s="1">
        <v>28878</v>
      </c>
      <c r="Q60" s="1">
        <v>30808</v>
      </c>
      <c r="R60" s="1">
        <v>32205</v>
      </c>
      <c r="S60" s="1">
        <v>33542</v>
      </c>
      <c r="T60" s="1">
        <v>34796</v>
      </c>
    </row>
  </sheetData>
  <phoneticPr fontId="7" type="noConversion"/>
  <printOptions horizontalCentered="1" verticalCentered="1"/>
  <pageMargins left="0.55118110236220474" right="0.35433070866141736" top="0.78740157480314965" bottom="0.78740157480314965" header="0.51181102362204722" footer="0.51181102362204722"/>
  <pageSetup orientation="portrait" horizontalDpi="1200" verticalDpi="1200" r:id="rId1"/>
  <headerFooter alignWithMargins="0"/>
  <drawing r:id="rId2"/>
</worksheet>
</file>

<file path=xl/worksheets/sheet3.xml><?xml version="1.0" encoding="utf-8"?>
<worksheet xmlns="http://schemas.openxmlformats.org/spreadsheetml/2006/main" xmlns:r="http://schemas.openxmlformats.org/officeDocument/2006/relationships">
  <dimension ref="A1:L27"/>
  <sheetViews>
    <sheetView topLeftCell="A14" workbookViewId="0">
      <selection activeCell="M21" sqref="M21"/>
    </sheetView>
  </sheetViews>
  <sheetFormatPr defaultRowHeight="15.75"/>
  <cols>
    <col min="1" max="1" width="16.125" style="4" customWidth="1"/>
    <col min="2" max="2" width="11" style="4" customWidth="1"/>
    <col min="3" max="3" width="11.625" style="4" bestFit="1" customWidth="1"/>
    <col min="4" max="4" width="10" style="4" customWidth="1"/>
    <col min="5" max="5" width="5.125" style="41" customWidth="1"/>
    <col min="6" max="6" width="10.625" style="4" customWidth="1"/>
    <col min="7" max="7" width="5.125" style="41" customWidth="1"/>
    <col min="8" max="8" width="8" style="4" customWidth="1"/>
    <col min="9" max="9" width="5.5" style="41" customWidth="1"/>
    <col min="10" max="10" width="9" style="4"/>
    <col min="11" max="11" width="10.5" style="4" bestFit="1" customWidth="1"/>
    <col min="12" max="16384" width="9" style="4"/>
  </cols>
  <sheetData>
    <row r="1" spans="1:9" s="20" customFormat="1" ht="30" customHeight="1">
      <c r="A1" s="88" t="s">
        <v>90</v>
      </c>
      <c r="B1" s="6"/>
      <c r="C1" s="6"/>
      <c r="D1" s="6"/>
      <c r="E1" s="22"/>
      <c r="F1" s="6"/>
      <c r="G1" s="22"/>
      <c r="H1" s="6"/>
      <c r="I1" s="22"/>
    </row>
    <row r="2" spans="1:9" s="6" customFormat="1" ht="30" customHeight="1">
      <c r="A2" s="6" t="s">
        <v>170</v>
      </c>
      <c r="E2" s="22"/>
      <c r="G2" s="22"/>
      <c r="I2" s="22"/>
    </row>
    <row r="3" spans="1:9" s="6" customFormat="1" ht="30" customHeight="1">
      <c r="A3" s="6" t="s">
        <v>39</v>
      </c>
      <c r="E3" s="22"/>
      <c r="G3" s="22"/>
      <c r="I3" s="22"/>
    </row>
    <row r="4" spans="1:9" s="6" customFormat="1" ht="30" customHeight="1">
      <c r="A4" s="6" t="s">
        <v>172</v>
      </c>
      <c r="E4" s="22"/>
      <c r="G4" s="22"/>
      <c r="I4" s="22"/>
    </row>
    <row r="5" spans="1:9" s="6" customFormat="1" ht="30" customHeight="1">
      <c r="A5" s="59" t="s">
        <v>171</v>
      </c>
      <c r="E5" s="22"/>
      <c r="G5" s="22"/>
      <c r="I5" s="22"/>
    </row>
    <row r="6" spans="1:9" s="6" customFormat="1" ht="30" customHeight="1">
      <c r="A6" s="6" t="s">
        <v>52</v>
      </c>
      <c r="E6" s="22"/>
      <c r="G6" s="22"/>
      <c r="I6" s="22"/>
    </row>
    <row r="7" spans="1:9" s="6" customFormat="1" ht="30" customHeight="1">
      <c r="A7" s="6" t="s">
        <v>53</v>
      </c>
      <c r="E7" s="22"/>
      <c r="G7" s="22"/>
      <c r="I7" s="22"/>
    </row>
    <row r="8" spans="1:9" s="120" customFormat="1" ht="30" customHeight="1">
      <c r="A8" s="59" t="s">
        <v>173</v>
      </c>
      <c r="E8" s="121"/>
      <c r="G8" s="121"/>
      <c r="I8" s="121"/>
    </row>
    <row r="9" spans="1:9" s="6" customFormat="1" ht="30" customHeight="1">
      <c r="A9" s="59"/>
      <c r="E9" s="22"/>
      <c r="G9" s="22"/>
      <c r="I9" s="22"/>
    </row>
    <row r="10" spans="1:9" s="6" customFormat="1" ht="30" customHeight="1">
      <c r="A10" s="129"/>
      <c r="E10" s="22"/>
      <c r="G10" s="22"/>
      <c r="I10" s="22"/>
    </row>
    <row r="11" spans="1:9" s="25" customFormat="1" ht="30" customHeight="1">
      <c r="A11" s="89" t="s">
        <v>91</v>
      </c>
      <c r="E11" s="24"/>
      <c r="G11" s="24"/>
      <c r="I11" s="24"/>
    </row>
    <row r="12" spans="1:9" s="25" customFormat="1" ht="15.75" customHeight="1">
      <c r="E12" s="24"/>
      <c r="G12" s="24"/>
      <c r="I12" s="24"/>
    </row>
    <row r="13" spans="1:9" s="26" customFormat="1">
      <c r="E13" s="28"/>
      <c r="H13" s="38"/>
      <c r="I13" s="90" t="s">
        <v>159</v>
      </c>
    </row>
    <row r="14" spans="1:9" s="32" customFormat="1" ht="32.25" customHeight="1">
      <c r="A14" s="99" t="s">
        <v>76</v>
      </c>
      <c r="B14" s="39" t="s">
        <v>169</v>
      </c>
      <c r="C14" s="39"/>
      <c r="D14" s="39"/>
      <c r="E14" s="31"/>
      <c r="F14" s="39" t="s">
        <v>168</v>
      </c>
      <c r="G14" s="31"/>
      <c r="H14" s="100" t="s">
        <v>77</v>
      </c>
      <c r="I14" s="31"/>
    </row>
    <row r="15" spans="1:9" s="36" customFormat="1" ht="33" customHeight="1">
      <c r="A15" s="40"/>
      <c r="B15" s="93" t="s">
        <v>78</v>
      </c>
      <c r="C15" s="34" t="s">
        <v>149</v>
      </c>
      <c r="D15" s="94" t="s">
        <v>79</v>
      </c>
      <c r="E15" s="35" t="s">
        <v>80</v>
      </c>
      <c r="F15" s="94" t="s">
        <v>81</v>
      </c>
      <c r="G15" s="35" t="s">
        <v>80</v>
      </c>
      <c r="H15" s="94" t="s">
        <v>81</v>
      </c>
      <c r="I15" s="35" t="s">
        <v>80</v>
      </c>
    </row>
    <row r="16" spans="1:9" s="32" customFormat="1" ht="24.95" customHeight="1">
      <c r="A16" s="95" t="s">
        <v>158</v>
      </c>
      <c r="B16" s="16">
        <v>19843822</v>
      </c>
      <c r="C16" s="16">
        <v>2761842</v>
      </c>
      <c r="D16" s="16">
        <f>B16+C16</f>
        <v>22605664</v>
      </c>
      <c r="E16" s="17">
        <f>D16/$D$24*100</f>
        <v>87.379311475115813</v>
      </c>
      <c r="F16" s="16">
        <v>21683281</v>
      </c>
      <c r="G16" s="17">
        <v>86.885712688623755</v>
      </c>
      <c r="H16" s="16">
        <f>D16-F16</f>
        <v>922383</v>
      </c>
      <c r="I16" s="17">
        <f>H16/F16*100</f>
        <v>4.2538903591204669</v>
      </c>
    </row>
    <row r="17" spans="1:12" s="32" customFormat="1" ht="24.95" hidden="1" customHeight="1">
      <c r="A17" s="97" t="s">
        <v>82</v>
      </c>
      <c r="B17" s="16">
        <v>0</v>
      </c>
      <c r="C17" s="18">
        <v>0</v>
      </c>
      <c r="D17" s="16">
        <f>B17</f>
        <v>0</v>
      </c>
      <c r="E17" s="17">
        <f t="shared" ref="E17:E23" si="0">D17/$D$24*100</f>
        <v>0</v>
      </c>
      <c r="F17" s="16">
        <v>0</v>
      </c>
      <c r="G17" s="17">
        <v>0</v>
      </c>
      <c r="H17" s="16">
        <f t="shared" ref="H17:H22" si="1">D17-F17</f>
        <v>0</v>
      </c>
      <c r="I17" s="17" t="e">
        <f t="shared" ref="I17:I24" si="2">H17/F17*100</f>
        <v>#DIV/0!</v>
      </c>
    </row>
    <row r="18" spans="1:12" s="32" customFormat="1" ht="24.95" customHeight="1">
      <c r="A18" s="97" t="s">
        <v>83</v>
      </c>
      <c r="B18" s="16">
        <v>529440</v>
      </c>
      <c r="C18" s="16">
        <v>296679</v>
      </c>
      <c r="D18" s="16">
        <f>B18+C18</f>
        <v>826119</v>
      </c>
      <c r="E18" s="17">
        <f t="shared" si="0"/>
        <v>3.1932576462479134</v>
      </c>
      <c r="F18" s="16">
        <v>947201</v>
      </c>
      <c r="G18" s="17">
        <v>3.79546960371805</v>
      </c>
      <c r="H18" s="16">
        <f t="shared" si="1"/>
        <v>-121082</v>
      </c>
      <c r="I18" s="17">
        <f t="shared" si="2"/>
        <v>-12.78313684212749</v>
      </c>
      <c r="J18" s="32" t="s">
        <v>63</v>
      </c>
    </row>
    <row r="19" spans="1:12" s="32" customFormat="1" ht="24.95" customHeight="1">
      <c r="A19" s="97" t="s">
        <v>84</v>
      </c>
      <c r="B19" s="16">
        <v>360503</v>
      </c>
      <c r="C19" s="18">
        <v>0</v>
      </c>
      <c r="D19" s="16">
        <f>B19</f>
        <v>360503</v>
      </c>
      <c r="E19" s="17">
        <v>1.3</v>
      </c>
      <c r="F19" s="16">
        <v>339031</v>
      </c>
      <c r="G19" s="17">
        <v>1.3</v>
      </c>
      <c r="H19" s="16">
        <f t="shared" si="1"/>
        <v>21472</v>
      </c>
      <c r="I19" s="17">
        <f t="shared" si="2"/>
        <v>6.3333441484701991</v>
      </c>
    </row>
    <row r="20" spans="1:12" s="32" customFormat="1" ht="24.95" customHeight="1">
      <c r="A20" s="97" t="s">
        <v>85</v>
      </c>
      <c r="B20" s="16">
        <v>789269</v>
      </c>
      <c r="C20" s="18">
        <v>0</v>
      </c>
      <c r="D20" s="16">
        <f>B20</f>
        <v>789269</v>
      </c>
      <c r="E20" s="17">
        <f t="shared" si="0"/>
        <v>3.0508186704293747</v>
      </c>
      <c r="F20" s="16">
        <v>743778</v>
      </c>
      <c r="G20" s="17">
        <v>2.9803460837923561</v>
      </c>
      <c r="H20" s="16">
        <f t="shared" si="1"/>
        <v>45491</v>
      </c>
      <c r="I20" s="17">
        <f t="shared" si="2"/>
        <v>6.1162067175958414</v>
      </c>
      <c r="L20" s="32" t="s">
        <v>0</v>
      </c>
    </row>
    <row r="21" spans="1:12" s="32" customFormat="1" ht="24.95" customHeight="1">
      <c r="A21" s="97" t="s">
        <v>86</v>
      </c>
      <c r="B21" s="16">
        <v>23254</v>
      </c>
      <c r="C21" s="18">
        <v>0</v>
      </c>
      <c r="D21" s="16">
        <f>B21</f>
        <v>23254</v>
      </c>
      <c r="E21" s="17">
        <f t="shared" si="0"/>
        <v>8.9885371606087006E-2</v>
      </c>
      <c r="F21" s="16">
        <v>22595</v>
      </c>
      <c r="G21" s="17">
        <v>9.0539004599878306E-2</v>
      </c>
      <c r="H21" s="16">
        <f t="shared" si="1"/>
        <v>659</v>
      </c>
      <c r="I21" s="17">
        <f t="shared" si="2"/>
        <v>2.9165744633768536</v>
      </c>
    </row>
    <row r="22" spans="1:12" s="32" customFormat="1" ht="24.95" customHeight="1">
      <c r="A22" s="97" t="s">
        <v>92</v>
      </c>
      <c r="B22" s="16">
        <v>16061</v>
      </c>
      <c r="C22" s="18">
        <v>0</v>
      </c>
      <c r="D22" s="16">
        <f>B22</f>
        <v>16061</v>
      </c>
      <c r="E22" s="17">
        <f t="shared" si="0"/>
        <v>6.2081747371005566E-2</v>
      </c>
      <c r="F22" s="16">
        <v>20819</v>
      </c>
      <c r="G22" s="17">
        <v>8.3422506606101635E-2</v>
      </c>
      <c r="H22" s="16">
        <f t="shared" si="1"/>
        <v>-4758</v>
      </c>
      <c r="I22" s="17">
        <f t="shared" si="2"/>
        <v>-22.854123637062298</v>
      </c>
    </row>
    <row r="23" spans="1:12" s="32" customFormat="1" ht="24.95" customHeight="1">
      <c r="A23" s="97" t="s">
        <v>93</v>
      </c>
      <c r="B23" s="75">
        <v>1249858</v>
      </c>
      <c r="C23" s="18">
        <v>0</v>
      </c>
      <c r="D23" s="75">
        <f>B23</f>
        <v>1249858</v>
      </c>
      <c r="E23" s="17">
        <f t="shared" si="0"/>
        <v>4.8311667147519</v>
      </c>
      <c r="F23" s="75">
        <v>1199390</v>
      </c>
      <c r="G23" s="17">
        <v>4.8060002977228606</v>
      </c>
      <c r="H23" s="75">
        <f>D23-F23</f>
        <v>50468</v>
      </c>
      <c r="I23" s="17">
        <f t="shared" si="2"/>
        <v>4.207805634530887</v>
      </c>
    </row>
    <row r="24" spans="1:12" ht="24.95" customHeight="1">
      <c r="A24" s="98" t="s">
        <v>150</v>
      </c>
      <c r="B24" s="16">
        <f>SUM(B16:B23)</f>
        <v>22812207</v>
      </c>
      <c r="C24" s="16">
        <f>SUM(C16:C23)</f>
        <v>3058521</v>
      </c>
      <c r="D24" s="16">
        <f>B24+C24</f>
        <v>25870728</v>
      </c>
      <c r="E24" s="17">
        <f>D24/$D$24*100</f>
        <v>100</v>
      </c>
      <c r="F24" s="16">
        <v>24956095</v>
      </c>
      <c r="G24" s="17">
        <v>100</v>
      </c>
      <c r="H24" s="16">
        <f>SUM(H16:H23)</f>
        <v>914633</v>
      </c>
      <c r="I24" s="17">
        <f t="shared" si="2"/>
        <v>3.6649684175348742</v>
      </c>
    </row>
    <row r="25" spans="1:12" ht="16.5">
      <c r="A25" s="67" t="s">
        <v>1</v>
      </c>
    </row>
    <row r="26" spans="1:12" ht="16.5">
      <c r="A26" s="4" t="s">
        <v>2</v>
      </c>
      <c r="K26" s="140"/>
    </row>
    <row r="27" spans="1:12" ht="16.5">
      <c r="A27" s="4" t="s">
        <v>3</v>
      </c>
      <c r="K27" s="140"/>
    </row>
  </sheetData>
  <phoneticPr fontId="7" type="noConversion"/>
  <printOptions horizontalCentered="1" verticalCentered="1"/>
  <pageMargins left="0.74803149606299213" right="0.74803149606299213" top="0.98425196850393704" bottom="0.98425196850393704" header="0.51181102362204722" footer="0.51181102362204722"/>
  <pageSetup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dimension ref="A51:U62"/>
  <sheetViews>
    <sheetView workbookViewId="0">
      <selection activeCell="M22" sqref="M22"/>
    </sheetView>
  </sheetViews>
  <sheetFormatPr defaultRowHeight="15.75"/>
  <cols>
    <col min="1" max="1" width="12.875" customWidth="1"/>
  </cols>
  <sheetData>
    <row r="51" spans="1:21" ht="16.5">
      <c r="A51" s="8"/>
      <c r="B51" s="8" t="s">
        <v>34</v>
      </c>
      <c r="C51" s="8" t="s">
        <v>33</v>
      </c>
    </row>
    <row r="52" spans="1:21" ht="16.5">
      <c r="A52" s="9" t="s">
        <v>116</v>
      </c>
      <c r="B52" s="64">
        <v>22606</v>
      </c>
      <c r="C52" s="64">
        <v>21683</v>
      </c>
    </row>
    <row r="53" spans="1:21" ht="16.5" hidden="1">
      <c r="A53" s="9" t="s">
        <v>82</v>
      </c>
      <c r="B53" s="64">
        <v>0</v>
      </c>
      <c r="C53" s="64">
        <v>0</v>
      </c>
    </row>
    <row r="54" spans="1:21" ht="33.75" customHeight="1">
      <c r="A54" s="10" t="s">
        <v>117</v>
      </c>
      <c r="B54" s="64">
        <v>826</v>
      </c>
      <c r="C54" s="64">
        <v>947</v>
      </c>
    </row>
    <row r="55" spans="1:21" ht="16.5">
      <c r="A55" s="9" t="s">
        <v>84</v>
      </c>
      <c r="B55" s="64">
        <v>361</v>
      </c>
      <c r="C55" s="64">
        <v>339</v>
      </c>
    </row>
    <row r="56" spans="1:21" ht="16.5">
      <c r="A56" s="9" t="s">
        <v>85</v>
      </c>
      <c r="B56" s="64">
        <v>789</v>
      </c>
      <c r="C56" s="64">
        <v>744</v>
      </c>
    </row>
    <row r="57" spans="1:21" ht="16.5">
      <c r="A57" s="9" t="s">
        <v>86</v>
      </c>
      <c r="B57" s="64">
        <v>23</v>
      </c>
      <c r="C57" s="64">
        <v>23</v>
      </c>
    </row>
    <row r="58" spans="1:21" ht="16.5">
      <c r="A58" s="9" t="s">
        <v>92</v>
      </c>
      <c r="B58" s="64">
        <v>16</v>
      </c>
      <c r="C58" s="64">
        <v>21</v>
      </c>
    </row>
    <row r="59" spans="1:21" ht="16.5">
      <c r="A59" s="9" t="s">
        <v>93</v>
      </c>
      <c r="B59" s="64">
        <v>1250</v>
      </c>
      <c r="C59" s="64">
        <v>1199</v>
      </c>
    </row>
    <row r="60" spans="1:21">
      <c r="A60" s="8"/>
    </row>
    <row r="61" spans="1:21" ht="16.5">
      <c r="A61" s="8"/>
      <c r="B61" t="s">
        <v>137</v>
      </c>
      <c r="C61" t="s">
        <v>138</v>
      </c>
      <c r="D61" t="s">
        <v>88</v>
      </c>
      <c r="E61" t="s">
        <v>87</v>
      </c>
      <c r="F61" t="s">
        <v>110</v>
      </c>
      <c r="G61" t="s">
        <v>113</v>
      </c>
      <c r="H61" t="s">
        <v>123</v>
      </c>
      <c r="I61" t="s">
        <v>132</v>
      </c>
      <c r="J61" t="s">
        <v>134</v>
      </c>
      <c r="K61" t="s">
        <v>135</v>
      </c>
      <c r="L61" t="s">
        <v>140</v>
      </c>
      <c r="M61" t="s">
        <v>65</v>
      </c>
      <c r="N61" t="s">
        <v>67</v>
      </c>
      <c r="O61" t="s">
        <v>69</v>
      </c>
      <c r="P61" t="s">
        <v>71</v>
      </c>
      <c r="Q61" t="s">
        <v>144</v>
      </c>
      <c r="R61" t="s">
        <v>146</v>
      </c>
      <c r="S61" t="s">
        <v>154</v>
      </c>
      <c r="T61" t="s">
        <v>156</v>
      </c>
      <c r="U61" t="s">
        <v>31</v>
      </c>
    </row>
    <row r="62" spans="1:21" ht="16.5">
      <c r="A62" s="8" t="s">
        <v>35</v>
      </c>
      <c r="B62" s="1">
        <v>9331</v>
      </c>
      <c r="C62" s="1">
        <v>10879</v>
      </c>
      <c r="D62" s="1">
        <v>11914</v>
      </c>
      <c r="E62" s="1">
        <v>12567</v>
      </c>
      <c r="F62" s="7">
        <v>14175</v>
      </c>
      <c r="G62" s="7">
        <v>14997</v>
      </c>
      <c r="H62" s="12">
        <v>15776</v>
      </c>
      <c r="I62" s="12">
        <v>16544</v>
      </c>
      <c r="J62" s="12">
        <v>16423</v>
      </c>
      <c r="K62" s="12">
        <v>15816</v>
      </c>
      <c r="L62" s="12">
        <v>16120</v>
      </c>
      <c r="M62" s="12">
        <v>16969</v>
      </c>
      <c r="N62" s="68">
        <v>17970</v>
      </c>
      <c r="O62" s="64">
        <v>18697</v>
      </c>
      <c r="P62" s="64">
        <v>19384</v>
      </c>
      <c r="Q62" s="64">
        <v>19834</v>
      </c>
      <c r="R62" s="64">
        <v>19937</v>
      </c>
      <c r="S62" s="64">
        <v>21053</v>
      </c>
      <c r="T62" s="64">
        <v>22165</v>
      </c>
      <c r="U62" s="64">
        <v>22812</v>
      </c>
    </row>
  </sheetData>
  <phoneticPr fontId="7" type="noConversion"/>
  <printOptions horizontalCentered="1" verticalCentered="1"/>
  <pageMargins left="0.55118110236220474" right="0.55118110236220474" top="0.78740157480314965" bottom="0.78740157480314965" header="0.51181102362204722" footer="0.51181102362204722"/>
  <pageSetup orientation="portrait" horizontalDpi="4294967292" r:id="rId1"/>
  <headerFooter alignWithMargins="0"/>
  <drawing r:id="rId2"/>
</worksheet>
</file>

<file path=xl/worksheets/sheet5.xml><?xml version="1.0" encoding="utf-8"?>
<worksheet xmlns="http://schemas.openxmlformats.org/spreadsheetml/2006/main" xmlns:r="http://schemas.openxmlformats.org/officeDocument/2006/relationships">
  <dimension ref="A1:K30"/>
  <sheetViews>
    <sheetView workbookViewId="0">
      <selection activeCell="M18" sqref="M18"/>
    </sheetView>
  </sheetViews>
  <sheetFormatPr defaultRowHeight="15.75"/>
  <cols>
    <col min="1" max="1" width="17.25" style="4" customWidth="1"/>
    <col min="2" max="2" width="11.5" style="4" customWidth="1"/>
    <col min="3" max="3" width="10.25" style="4" customWidth="1"/>
    <col min="4" max="4" width="9.375" style="4" customWidth="1"/>
    <col min="5" max="5" width="5.375" style="41" customWidth="1"/>
    <col min="6" max="6" width="2.5" style="41" hidden="1" customWidth="1"/>
    <col min="7" max="7" width="2.25" style="41" customWidth="1"/>
    <col min="8" max="8" width="8.5" style="4" customWidth="1"/>
    <col min="9" max="9" width="4.875" style="41" customWidth="1"/>
    <col min="10" max="10" width="8.625" style="4" customWidth="1"/>
    <col min="11" max="11" width="5.5" style="41" customWidth="1"/>
    <col min="12" max="16384" width="9" style="4"/>
  </cols>
  <sheetData>
    <row r="1" spans="1:11" s="20" customFormat="1" ht="30" customHeight="1">
      <c r="A1" s="88" t="s">
        <v>94</v>
      </c>
      <c r="B1" s="6"/>
      <c r="C1" s="6"/>
      <c r="D1" s="6"/>
      <c r="E1" s="22"/>
      <c r="F1" s="22"/>
      <c r="G1" s="22"/>
      <c r="H1" s="6"/>
      <c r="I1" s="22"/>
      <c r="J1" s="6"/>
      <c r="K1" s="22"/>
    </row>
    <row r="2" spans="1:11" s="6" customFormat="1" ht="30" customHeight="1">
      <c r="A2" s="6" t="s">
        <v>43</v>
      </c>
      <c r="E2" s="22"/>
      <c r="F2" s="22"/>
      <c r="G2" s="22"/>
      <c r="I2" s="22"/>
      <c r="K2" s="22"/>
    </row>
    <row r="3" spans="1:11" s="6" customFormat="1" ht="30" customHeight="1">
      <c r="A3" s="59" t="s">
        <v>44</v>
      </c>
      <c r="E3" s="22"/>
      <c r="F3" s="22"/>
      <c r="G3" s="22"/>
      <c r="I3" s="22"/>
      <c r="K3" s="22"/>
    </row>
    <row r="4" spans="1:11" s="6" customFormat="1" ht="30" customHeight="1">
      <c r="A4" s="6" t="s">
        <v>45</v>
      </c>
      <c r="E4" s="22"/>
      <c r="F4" s="22"/>
      <c r="G4" s="22"/>
      <c r="I4" s="22"/>
      <c r="K4" s="22"/>
    </row>
    <row r="5" spans="1:11" s="6" customFormat="1" ht="30" customHeight="1">
      <c r="A5" s="59" t="s">
        <v>46</v>
      </c>
      <c r="E5" s="22"/>
      <c r="F5" s="22"/>
      <c r="G5" s="22"/>
      <c r="I5" s="22"/>
      <c r="K5" s="22"/>
    </row>
    <row r="6" spans="1:11" s="6" customFormat="1" ht="30" customHeight="1">
      <c r="A6" s="6" t="s">
        <v>59</v>
      </c>
      <c r="E6" s="22"/>
      <c r="F6" s="22"/>
      <c r="G6" s="22"/>
      <c r="I6" s="22"/>
      <c r="K6" s="22"/>
    </row>
    <row r="7" spans="1:11" s="6" customFormat="1" ht="30" customHeight="1">
      <c r="A7" s="59" t="s">
        <v>60</v>
      </c>
      <c r="E7" s="22"/>
      <c r="F7" s="22"/>
      <c r="G7" s="22"/>
      <c r="I7" s="22"/>
      <c r="K7" s="22"/>
    </row>
    <row r="8" spans="1:11" s="6" customFormat="1" ht="30" customHeight="1">
      <c r="A8" s="6" t="s">
        <v>61</v>
      </c>
      <c r="E8" s="22"/>
      <c r="F8" s="22"/>
      <c r="G8" s="22"/>
      <c r="I8" s="22"/>
      <c r="K8" s="22"/>
    </row>
    <row r="9" spans="1:11" s="6" customFormat="1" ht="23.25" customHeight="1">
      <c r="A9" s="59"/>
      <c r="E9" s="22"/>
      <c r="F9" s="22"/>
      <c r="G9" s="22"/>
      <c r="I9" s="22"/>
      <c r="K9" s="22"/>
    </row>
    <row r="10" spans="1:11" s="25" customFormat="1" ht="27.75" customHeight="1">
      <c r="A10" s="89" t="s">
        <v>4</v>
      </c>
      <c r="E10" s="24"/>
      <c r="F10" s="24"/>
      <c r="G10" s="24"/>
      <c r="I10" s="24"/>
      <c r="K10" s="24"/>
    </row>
    <row r="11" spans="1:11" s="26" customFormat="1">
      <c r="E11" s="28"/>
      <c r="F11" s="28"/>
      <c r="G11" s="28"/>
      <c r="J11" s="38"/>
      <c r="K11" s="90" t="s">
        <v>159</v>
      </c>
    </row>
    <row r="12" spans="1:11" s="32" customFormat="1" ht="27" customHeight="1">
      <c r="A12" s="99" t="s">
        <v>76</v>
      </c>
      <c r="B12" s="146" t="s">
        <v>20</v>
      </c>
      <c r="C12" s="147"/>
      <c r="D12" s="147"/>
      <c r="E12" s="145"/>
      <c r="F12" s="146" t="s">
        <v>153</v>
      </c>
      <c r="G12" s="148"/>
      <c r="H12" s="147"/>
      <c r="I12" s="145"/>
      <c r="J12" s="100" t="s">
        <v>77</v>
      </c>
      <c r="K12" s="31"/>
    </row>
    <row r="13" spans="1:11" s="36" customFormat="1" ht="30" customHeight="1">
      <c r="A13" s="33" t="s">
        <v>95</v>
      </c>
      <c r="B13" s="93" t="s">
        <v>78</v>
      </c>
      <c r="C13" s="34" t="s">
        <v>149</v>
      </c>
      <c r="D13" s="94" t="s">
        <v>79</v>
      </c>
      <c r="E13" s="35" t="s">
        <v>80</v>
      </c>
      <c r="F13" s="143" t="s">
        <v>81</v>
      </c>
      <c r="G13" s="144"/>
      <c r="H13" s="145"/>
      <c r="I13" s="35" t="s">
        <v>80</v>
      </c>
      <c r="J13" s="94" t="s">
        <v>81</v>
      </c>
      <c r="K13" s="35" t="s">
        <v>80</v>
      </c>
    </row>
    <row r="14" spans="1:11" s="32" customFormat="1" ht="24.95" customHeight="1">
      <c r="A14" s="95" t="s">
        <v>158</v>
      </c>
      <c r="B14" s="16">
        <v>6894629</v>
      </c>
      <c r="C14" s="16">
        <v>742627</v>
      </c>
      <c r="D14" s="16">
        <f>B14+C14</f>
        <v>7637256</v>
      </c>
      <c r="E14" s="17">
        <f t="shared" ref="E14:E23" si="0">D14/$D$23*100</f>
        <v>40.19968314005375</v>
      </c>
      <c r="F14" s="87" t="s">
        <v>5</v>
      </c>
      <c r="G14" s="130"/>
      <c r="H14" s="85">
        <v>6893018</v>
      </c>
      <c r="I14" s="58">
        <v>40.706420194158426</v>
      </c>
      <c r="J14" s="16">
        <f t="shared" ref="J14:J23" si="1">D14-H14</f>
        <v>744238</v>
      </c>
      <c r="K14" s="17">
        <f t="shared" ref="K14:K23" si="2">J14/H14*100</f>
        <v>10.796983266255797</v>
      </c>
    </row>
    <row r="15" spans="1:11" s="32" customFormat="1" ht="24.95" hidden="1" customHeight="1">
      <c r="A15" s="97" t="s">
        <v>82</v>
      </c>
      <c r="B15" s="16">
        <v>0</v>
      </c>
      <c r="C15" s="18">
        <v>0</v>
      </c>
      <c r="D15" s="16">
        <f>B15</f>
        <v>0</v>
      </c>
      <c r="E15" s="17">
        <f t="shared" si="0"/>
        <v>0</v>
      </c>
      <c r="F15" s="87"/>
      <c r="G15" s="130"/>
      <c r="H15" s="85">
        <v>0</v>
      </c>
      <c r="I15" s="58">
        <v>0</v>
      </c>
      <c r="J15" s="16">
        <f t="shared" si="1"/>
        <v>0</v>
      </c>
      <c r="K15" s="17" t="e">
        <f t="shared" si="2"/>
        <v>#DIV/0!</v>
      </c>
    </row>
    <row r="16" spans="1:11" s="32" customFormat="1" ht="24.95" customHeight="1">
      <c r="A16" s="97" t="s">
        <v>83</v>
      </c>
      <c r="B16" s="16">
        <v>521271</v>
      </c>
      <c r="C16" s="16">
        <v>0</v>
      </c>
      <c r="D16" s="16">
        <f>B16+C16</f>
        <v>521271</v>
      </c>
      <c r="E16" s="17">
        <f t="shared" si="0"/>
        <v>2.7437772192131518</v>
      </c>
      <c r="F16" s="87" t="s">
        <v>5</v>
      </c>
      <c r="G16" s="130"/>
      <c r="H16" s="85">
        <v>409457</v>
      </c>
      <c r="I16" s="58">
        <v>2.4180306352659353</v>
      </c>
      <c r="J16" s="16">
        <f t="shared" si="1"/>
        <v>111814</v>
      </c>
      <c r="K16" s="17">
        <f t="shared" si="2"/>
        <v>27.30787359844868</v>
      </c>
    </row>
    <row r="17" spans="1:11" s="32" customFormat="1" ht="24.95" customHeight="1">
      <c r="A17" s="97" t="s">
        <v>84</v>
      </c>
      <c r="B17" s="16">
        <v>31584</v>
      </c>
      <c r="C17" s="18">
        <v>0</v>
      </c>
      <c r="D17" s="16">
        <f t="shared" ref="D17:D22" si="3">B17</f>
        <v>31584</v>
      </c>
      <c r="E17" s="17">
        <f t="shared" si="0"/>
        <v>0.16624646238065838</v>
      </c>
      <c r="F17" s="87" t="s">
        <v>5</v>
      </c>
      <c r="G17" s="131" t="s">
        <v>21</v>
      </c>
      <c r="H17" s="85">
        <v>34499</v>
      </c>
      <c r="I17" s="58">
        <v>0.20166544512292239</v>
      </c>
      <c r="J17" s="16">
        <f t="shared" si="1"/>
        <v>-2915</v>
      </c>
      <c r="K17" s="17">
        <f t="shared" si="2"/>
        <v>-8.449520275950027</v>
      </c>
    </row>
    <row r="18" spans="1:11" s="32" customFormat="1" ht="24.95" customHeight="1">
      <c r="A18" s="97" t="s">
        <v>85</v>
      </c>
      <c r="B18" s="16">
        <v>45859</v>
      </c>
      <c r="C18" s="18">
        <v>0</v>
      </c>
      <c r="D18" s="16">
        <f t="shared" si="3"/>
        <v>45859</v>
      </c>
      <c r="E18" s="17">
        <v>0.3</v>
      </c>
      <c r="F18" s="117" t="s">
        <v>5</v>
      </c>
      <c r="G18" s="131"/>
      <c r="H18" s="85">
        <v>43530</v>
      </c>
      <c r="I18" s="58">
        <v>0.25706453559989489</v>
      </c>
      <c r="J18" s="16">
        <f t="shared" si="1"/>
        <v>2329</v>
      </c>
      <c r="K18" s="17">
        <f t="shared" si="2"/>
        <v>5.3503331036067081</v>
      </c>
    </row>
    <row r="19" spans="1:11" s="32" customFormat="1" ht="24.95" customHeight="1">
      <c r="A19" s="97" t="s">
        <v>86</v>
      </c>
      <c r="B19" s="16">
        <v>942</v>
      </c>
      <c r="C19" s="18">
        <v>0</v>
      </c>
      <c r="D19" s="16">
        <f t="shared" si="3"/>
        <v>942</v>
      </c>
      <c r="E19" s="17">
        <f t="shared" si="0"/>
        <v>4.9583386386328589E-3</v>
      </c>
      <c r="F19" s="87" t="s">
        <v>5</v>
      </c>
      <c r="G19" s="130"/>
      <c r="H19" s="85">
        <v>1019</v>
      </c>
      <c r="I19" s="58">
        <v>6.0176605048539609E-3</v>
      </c>
      <c r="J19" s="16">
        <f t="shared" si="1"/>
        <v>-77</v>
      </c>
      <c r="K19" s="17">
        <f t="shared" si="2"/>
        <v>-7.5564278704612367</v>
      </c>
    </row>
    <row r="20" spans="1:11" s="32" customFormat="1" ht="24.95" customHeight="1">
      <c r="A20" s="97" t="s">
        <v>96</v>
      </c>
      <c r="B20" s="16">
        <v>736517</v>
      </c>
      <c r="C20" s="18">
        <v>0</v>
      </c>
      <c r="D20" s="16">
        <f t="shared" si="3"/>
        <v>736517</v>
      </c>
      <c r="E20" s="17">
        <f t="shared" si="0"/>
        <v>3.8767523345116315</v>
      </c>
      <c r="F20" s="87" t="s">
        <v>5</v>
      </c>
      <c r="G20" s="130"/>
      <c r="H20" s="85">
        <v>759662</v>
      </c>
      <c r="I20" s="58">
        <v>4.4861511427265643</v>
      </c>
      <c r="J20" s="16">
        <f t="shared" si="1"/>
        <v>-23145</v>
      </c>
      <c r="K20" s="17">
        <f t="shared" si="2"/>
        <v>-3.0467497386995794</v>
      </c>
    </row>
    <row r="21" spans="1:11" s="32" customFormat="1" ht="24.95" customHeight="1">
      <c r="A21" s="97" t="s">
        <v>92</v>
      </c>
      <c r="B21" s="16">
        <v>4239</v>
      </c>
      <c r="C21" s="18">
        <v>0</v>
      </c>
      <c r="D21" s="16">
        <f t="shared" si="3"/>
        <v>4239</v>
      </c>
      <c r="E21" s="17">
        <f t="shared" si="0"/>
        <v>2.2312523873847863E-2</v>
      </c>
      <c r="F21" s="87" t="s">
        <v>5</v>
      </c>
      <c r="G21" s="130"/>
      <c r="H21" s="85">
        <v>3412</v>
      </c>
      <c r="I21" s="58">
        <v>2.014941868749923E-2</v>
      </c>
      <c r="J21" s="16">
        <f t="shared" si="1"/>
        <v>827</v>
      </c>
      <c r="K21" s="17">
        <f t="shared" si="2"/>
        <v>24.237983587338803</v>
      </c>
    </row>
    <row r="22" spans="1:11" s="74" customFormat="1" ht="24.95" customHeight="1">
      <c r="A22" s="97" t="s">
        <v>6</v>
      </c>
      <c r="B22" s="75">
        <v>10020631</v>
      </c>
      <c r="C22" s="18">
        <v>0</v>
      </c>
      <c r="D22" s="75">
        <f t="shared" si="3"/>
        <v>10020631</v>
      </c>
      <c r="E22" s="17">
        <f t="shared" si="0"/>
        <v>52.744885213144613</v>
      </c>
      <c r="F22" s="87" t="s">
        <v>5</v>
      </c>
      <c r="G22" s="131" t="s">
        <v>21</v>
      </c>
      <c r="H22" s="86">
        <v>8790525</v>
      </c>
      <c r="I22" s="58">
        <v>51.904500967933899</v>
      </c>
      <c r="J22" s="16">
        <f t="shared" si="1"/>
        <v>1230106</v>
      </c>
      <c r="K22" s="17">
        <f t="shared" si="2"/>
        <v>13.993544185358667</v>
      </c>
    </row>
    <row r="23" spans="1:11" ht="24.95" customHeight="1">
      <c r="A23" s="98" t="s">
        <v>150</v>
      </c>
      <c r="B23" s="16">
        <f>SUM(B14:B22)</f>
        <v>18255672</v>
      </c>
      <c r="C23" s="16">
        <f>SUM(C14:C22)</f>
        <v>742627</v>
      </c>
      <c r="D23" s="16">
        <f>SUM(D14:D22)</f>
        <v>18998299</v>
      </c>
      <c r="E23" s="17">
        <f t="shared" si="0"/>
        <v>100</v>
      </c>
      <c r="F23" s="87" t="s">
        <v>5</v>
      </c>
      <c r="G23" s="131" t="s">
        <v>21</v>
      </c>
      <c r="H23" s="85">
        <f>SUM(H14:H22)</f>
        <v>16935122</v>
      </c>
      <c r="I23" s="17">
        <v>100</v>
      </c>
      <c r="J23" s="16">
        <f t="shared" si="1"/>
        <v>2063177</v>
      </c>
      <c r="K23" s="17">
        <f t="shared" si="2"/>
        <v>12.182829270435725</v>
      </c>
    </row>
    <row r="24" spans="1:11">
      <c r="A24" s="70" t="s">
        <v>7</v>
      </c>
      <c r="B24" s="60"/>
      <c r="C24" s="60"/>
      <c r="D24" s="60"/>
      <c r="E24" s="61"/>
      <c r="F24" s="61"/>
      <c r="G24" s="61"/>
      <c r="H24" s="60"/>
      <c r="I24" s="61"/>
      <c r="J24" s="60"/>
      <c r="K24" s="61"/>
    </row>
    <row r="25" spans="1:11">
      <c r="A25" s="60" t="s">
        <v>8</v>
      </c>
      <c r="B25" s="60"/>
      <c r="C25" s="60"/>
      <c r="D25" s="60"/>
      <c r="E25" s="61"/>
      <c r="F25" s="61"/>
      <c r="G25" s="61"/>
      <c r="H25" s="60"/>
      <c r="I25" s="61"/>
      <c r="J25" s="60"/>
      <c r="K25" s="61"/>
    </row>
    <row r="26" spans="1:11">
      <c r="A26" s="62" t="s">
        <v>9</v>
      </c>
      <c r="B26" s="60"/>
      <c r="C26" s="60"/>
      <c r="D26" s="60"/>
      <c r="E26" s="61"/>
      <c r="F26" s="61"/>
      <c r="G26" s="61"/>
      <c r="H26" s="60"/>
      <c r="I26" s="61"/>
      <c r="J26" s="60"/>
      <c r="K26" s="61"/>
    </row>
    <row r="27" spans="1:11">
      <c r="A27" s="62" t="s">
        <v>10</v>
      </c>
      <c r="B27" s="60"/>
      <c r="C27" s="60"/>
      <c r="D27" s="60"/>
      <c r="E27" s="61"/>
      <c r="F27" s="61"/>
      <c r="G27" s="61"/>
      <c r="H27" s="60"/>
      <c r="I27" s="61"/>
      <c r="J27" s="60"/>
      <c r="K27" s="61"/>
    </row>
    <row r="28" spans="1:11">
      <c r="A28" s="60" t="s">
        <v>11</v>
      </c>
      <c r="B28" s="60"/>
      <c r="C28" s="60"/>
      <c r="D28" s="60"/>
      <c r="E28" s="61"/>
      <c r="F28" s="61"/>
      <c r="G28" s="61"/>
      <c r="H28" s="60"/>
      <c r="I28" s="61"/>
      <c r="J28" s="60"/>
      <c r="K28" s="61"/>
    </row>
    <row r="29" spans="1:11">
      <c r="A29" s="60" t="s">
        <v>177</v>
      </c>
    </row>
    <row r="30" spans="1:11">
      <c r="A30" s="60"/>
    </row>
  </sheetData>
  <mergeCells count="3">
    <mergeCell ref="F13:H13"/>
    <mergeCell ref="B12:E12"/>
    <mergeCell ref="F12:I12"/>
  </mergeCells>
  <phoneticPr fontId="7" type="noConversion"/>
  <printOptions horizontalCentered="1"/>
  <pageMargins left="0.74803149606299213" right="0.74803149606299213" top="0.98425196850393704" bottom="0.98425196850393704" header="0.51181102362204722" footer="0.51181102362204722"/>
  <pageSetup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dimension ref="A51:U63"/>
  <sheetViews>
    <sheetView topLeftCell="A15" workbookViewId="0">
      <selection activeCell="L21" sqref="L21"/>
    </sheetView>
  </sheetViews>
  <sheetFormatPr defaultRowHeight="15.75"/>
  <sheetData>
    <row r="51" spans="1:21" ht="16.5">
      <c r="B51" t="s">
        <v>34</v>
      </c>
      <c r="C51" t="s">
        <v>33</v>
      </c>
    </row>
    <row r="52" spans="1:21" ht="16.5">
      <c r="A52" s="5" t="s">
        <v>114</v>
      </c>
      <c r="B52" s="1">
        <v>7637</v>
      </c>
      <c r="C52" s="1">
        <v>6893</v>
      </c>
    </row>
    <row r="53" spans="1:21" ht="16.5" hidden="1">
      <c r="A53" s="5" t="s">
        <v>119</v>
      </c>
      <c r="B53" s="1">
        <v>0</v>
      </c>
      <c r="C53" s="1">
        <v>0</v>
      </c>
    </row>
    <row r="54" spans="1:21" ht="16.5">
      <c r="A54" s="142" t="s">
        <v>117</v>
      </c>
      <c r="B54" s="1">
        <v>521</v>
      </c>
      <c r="C54" s="1">
        <v>409</v>
      </c>
    </row>
    <row r="55" spans="1:21" ht="16.5">
      <c r="A55" s="5" t="s">
        <v>84</v>
      </c>
      <c r="B55" s="1">
        <v>32</v>
      </c>
      <c r="C55" s="1">
        <v>34</v>
      </c>
    </row>
    <row r="56" spans="1:21" ht="16.5">
      <c r="A56" s="5" t="s">
        <v>85</v>
      </c>
      <c r="B56" s="1">
        <v>46</v>
      </c>
      <c r="C56" s="1">
        <v>44</v>
      </c>
    </row>
    <row r="57" spans="1:21" ht="16.5">
      <c r="A57" s="5" t="s">
        <v>86</v>
      </c>
      <c r="B57" s="1">
        <v>1</v>
      </c>
      <c r="C57" s="1">
        <v>1</v>
      </c>
    </row>
    <row r="58" spans="1:21" ht="16.5">
      <c r="A58" s="5" t="s">
        <v>96</v>
      </c>
      <c r="B58" s="1">
        <v>736</v>
      </c>
      <c r="C58" s="1">
        <v>760</v>
      </c>
    </row>
    <row r="59" spans="1:21" ht="16.5">
      <c r="A59" s="5" t="s">
        <v>92</v>
      </c>
      <c r="B59" s="1">
        <v>4</v>
      </c>
      <c r="C59" s="1">
        <v>3</v>
      </c>
    </row>
    <row r="60" spans="1:21" ht="16.5">
      <c r="A60" s="5" t="s">
        <v>93</v>
      </c>
      <c r="B60" s="1">
        <v>10021</v>
      </c>
      <c r="C60" s="1">
        <v>8791</v>
      </c>
    </row>
    <row r="62" spans="1:21" ht="16.5">
      <c r="A62" t="s">
        <v>147</v>
      </c>
      <c r="B62" t="s">
        <v>141</v>
      </c>
      <c r="C62" t="s">
        <v>142</v>
      </c>
      <c r="D62" t="s">
        <v>88</v>
      </c>
      <c r="E62" t="s">
        <v>87</v>
      </c>
      <c r="F62" t="s">
        <v>110</v>
      </c>
      <c r="G62" t="s">
        <v>109</v>
      </c>
      <c r="H62" t="s">
        <v>124</v>
      </c>
      <c r="I62" t="s">
        <v>132</v>
      </c>
      <c r="J62" t="s">
        <v>134</v>
      </c>
      <c r="K62" t="s">
        <v>135</v>
      </c>
      <c r="L62" t="s">
        <v>143</v>
      </c>
      <c r="M62" t="s">
        <v>65</v>
      </c>
      <c r="N62" t="s">
        <v>67</v>
      </c>
      <c r="O62" t="s">
        <v>68</v>
      </c>
      <c r="P62" t="s">
        <v>72</v>
      </c>
      <c r="Q62" t="s">
        <v>73</v>
      </c>
      <c r="R62" t="s">
        <v>145</v>
      </c>
      <c r="S62" t="s">
        <v>155</v>
      </c>
      <c r="T62" t="s">
        <v>156</v>
      </c>
      <c r="U62" t="s">
        <v>31</v>
      </c>
    </row>
    <row r="63" spans="1:21" ht="16.5">
      <c r="A63" s="5" t="s">
        <v>97</v>
      </c>
      <c r="B63" s="1">
        <v>1822</v>
      </c>
      <c r="C63" s="1">
        <v>1899</v>
      </c>
      <c r="D63" s="1">
        <v>2163</v>
      </c>
      <c r="E63" s="1">
        <v>3001</v>
      </c>
      <c r="F63" s="1">
        <v>2862</v>
      </c>
      <c r="G63" s="1">
        <v>3666</v>
      </c>
      <c r="H63" s="1">
        <v>4169</v>
      </c>
      <c r="I63" s="1">
        <v>4263</v>
      </c>
      <c r="J63" s="1">
        <v>5179</v>
      </c>
      <c r="K63" s="1">
        <v>6215</v>
      </c>
      <c r="L63" s="1">
        <v>9392</v>
      </c>
      <c r="M63" s="1">
        <v>10324</v>
      </c>
      <c r="N63" s="1">
        <v>10379</v>
      </c>
      <c r="O63" s="64">
        <v>10848</v>
      </c>
      <c r="P63" s="64">
        <v>9183</v>
      </c>
      <c r="Q63" s="64">
        <v>9955</v>
      </c>
      <c r="R63" s="1">
        <v>10272</v>
      </c>
      <c r="S63" s="1">
        <v>13462</v>
      </c>
      <c r="T63" s="1">
        <v>16248</v>
      </c>
      <c r="U63" s="1">
        <v>18256</v>
      </c>
    </row>
  </sheetData>
  <phoneticPr fontId="7" type="noConversion"/>
  <printOptions horizontalCentered="1" verticalCentered="1"/>
  <pageMargins left="0.55118110236220474" right="0.55118110236220474" top="0.78740157480314965" bottom="0.78740157480314965" header="0.51181102362204722" footer="0.51181102362204722"/>
  <pageSetup orientation="portrait" horizontalDpi="4294967292" r:id="rId1"/>
  <headerFooter alignWithMargins="0"/>
  <drawing r:id="rId2"/>
</worksheet>
</file>

<file path=xl/worksheets/sheet7.xml><?xml version="1.0" encoding="utf-8"?>
<worksheet xmlns="http://schemas.openxmlformats.org/spreadsheetml/2006/main" xmlns:r="http://schemas.openxmlformats.org/officeDocument/2006/relationships">
  <dimension ref="A1:L18"/>
  <sheetViews>
    <sheetView topLeftCell="A6" workbookViewId="0">
      <selection activeCell="L16" sqref="L16"/>
    </sheetView>
  </sheetViews>
  <sheetFormatPr defaultRowHeight="15.75"/>
  <cols>
    <col min="1" max="1" width="16.625" style="38" customWidth="1"/>
    <col min="2" max="3" width="11.375" style="38" customWidth="1"/>
    <col min="4" max="4" width="9.625" style="38" customWidth="1"/>
    <col min="5" max="5" width="5.75" style="37" customWidth="1"/>
    <col min="6" max="6" width="9.875" style="38" customWidth="1"/>
    <col min="7" max="7" width="5.625" style="37" customWidth="1"/>
    <col min="8" max="8" width="8.75" style="38" customWidth="1"/>
    <col min="9" max="9" width="6.5" style="37" customWidth="1"/>
    <col min="10" max="10" width="9" style="38"/>
    <col min="11" max="11" width="9.5" style="38" bestFit="1" customWidth="1"/>
    <col min="12" max="12" width="10" style="38" bestFit="1" customWidth="1"/>
    <col min="13" max="16384" width="9" style="38"/>
  </cols>
  <sheetData>
    <row r="1" spans="1:12" s="20" customFormat="1" ht="30" customHeight="1">
      <c r="A1" s="88" t="s">
        <v>98</v>
      </c>
      <c r="E1" s="19"/>
      <c r="G1" s="19"/>
      <c r="I1" s="19"/>
    </row>
    <row r="2" spans="1:12" s="6" customFormat="1" ht="30" customHeight="1">
      <c r="A2" s="6" t="s">
        <v>54</v>
      </c>
      <c r="E2" s="22"/>
      <c r="G2" s="22"/>
      <c r="I2" s="22"/>
    </row>
    <row r="3" spans="1:12" s="6" customFormat="1" ht="30" customHeight="1">
      <c r="A3" s="59" t="s">
        <v>55</v>
      </c>
      <c r="E3" s="22"/>
      <c r="G3" s="22"/>
      <c r="I3" s="22"/>
    </row>
    <row r="4" spans="1:12" s="6" customFormat="1" ht="30" customHeight="1">
      <c r="A4" s="6" t="s">
        <v>56</v>
      </c>
      <c r="E4" s="22"/>
      <c r="G4" s="22"/>
      <c r="I4" s="22"/>
    </row>
    <row r="5" spans="1:12" s="6" customFormat="1" ht="30" customHeight="1">
      <c r="A5" s="6" t="s">
        <v>57</v>
      </c>
      <c r="E5" s="22"/>
      <c r="G5" s="22"/>
      <c r="I5" s="22"/>
    </row>
    <row r="6" spans="1:12" s="6" customFormat="1" ht="30" customHeight="1">
      <c r="A6" s="59" t="s">
        <v>58</v>
      </c>
      <c r="E6" s="22"/>
      <c r="G6" s="22"/>
      <c r="I6" s="22"/>
    </row>
    <row r="7" spans="1:12" s="6" customFormat="1" ht="30" customHeight="1">
      <c r="E7" s="22"/>
      <c r="G7" s="22"/>
      <c r="I7" s="22"/>
    </row>
    <row r="8" spans="1:12" s="25" customFormat="1" ht="30" customHeight="1">
      <c r="A8" s="152" t="s">
        <v>99</v>
      </c>
      <c r="B8" s="153"/>
      <c r="C8" s="153"/>
      <c r="D8" s="153"/>
      <c r="E8" s="153"/>
      <c r="F8" s="153"/>
      <c r="G8" s="153"/>
      <c r="H8" s="153"/>
      <c r="I8" s="153"/>
    </row>
    <row r="9" spans="1:12" s="26" customFormat="1">
      <c r="E9" s="28"/>
      <c r="H9" s="38"/>
      <c r="I9" s="90" t="s">
        <v>133</v>
      </c>
    </row>
    <row r="10" spans="1:12" s="32" customFormat="1" ht="35.1" customHeight="1">
      <c r="A10" s="99" t="s">
        <v>76</v>
      </c>
      <c r="B10" s="39" t="s">
        <v>20</v>
      </c>
      <c r="C10" s="39"/>
      <c r="D10" s="39"/>
      <c r="E10" s="31"/>
      <c r="F10" s="39" t="s">
        <v>153</v>
      </c>
      <c r="G10" s="31"/>
      <c r="H10" s="100" t="s">
        <v>77</v>
      </c>
      <c r="I10" s="31"/>
    </row>
    <row r="11" spans="1:12" s="36" customFormat="1" ht="35.1" customHeight="1">
      <c r="A11" s="33" t="s">
        <v>95</v>
      </c>
      <c r="B11" s="93" t="s">
        <v>78</v>
      </c>
      <c r="C11" s="34" t="s">
        <v>149</v>
      </c>
      <c r="D11" s="94" t="s">
        <v>79</v>
      </c>
      <c r="E11" s="35" t="s">
        <v>80</v>
      </c>
      <c r="F11" s="94" t="s">
        <v>81</v>
      </c>
      <c r="G11" s="35" t="s">
        <v>80</v>
      </c>
      <c r="H11" s="94" t="s">
        <v>81</v>
      </c>
      <c r="I11" s="35" t="s">
        <v>80</v>
      </c>
      <c r="L11" s="141"/>
    </row>
    <row r="12" spans="1:12" s="32" customFormat="1" ht="35.1" customHeight="1">
      <c r="A12" s="95" t="s">
        <v>158</v>
      </c>
      <c r="B12" s="13">
        <v>973637</v>
      </c>
      <c r="C12" s="13">
        <v>52452</v>
      </c>
      <c r="D12" s="13">
        <f>B12+C12</f>
        <v>1026089</v>
      </c>
      <c r="E12" s="14">
        <f>(D12/$D$16)*100</f>
        <v>65.805687401356153</v>
      </c>
      <c r="F12" s="13">
        <v>1015302</v>
      </c>
      <c r="G12" s="14">
        <v>65.8032051859538</v>
      </c>
      <c r="H12" s="13">
        <f>D12-F12</f>
        <v>10787</v>
      </c>
      <c r="I12" s="14">
        <f>H12/F12*100</f>
        <v>1.0624425047916779</v>
      </c>
    </row>
    <row r="13" spans="1:12" s="32" customFormat="1" ht="35.1" hidden="1" customHeight="1">
      <c r="A13" s="97" t="s">
        <v>82</v>
      </c>
      <c r="B13" s="13">
        <v>0</v>
      </c>
      <c r="C13" s="15">
        <v>0</v>
      </c>
      <c r="D13" s="13">
        <f>B13</f>
        <v>0</v>
      </c>
      <c r="E13" s="14">
        <f>D13/$D$16*100</f>
        <v>0</v>
      </c>
      <c r="F13" s="13">
        <v>0</v>
      </c>
      <c r="G13" s="14">
        <v>0</v>
      </c>
      <c r="H13" s="13">
        <f>D13-F13</f>
        <v>0</v>
      </c>
      <c r="I13" s="14" t="e">
        <f>H13/F13*100</f>
        <v>#DIV/0!</v>
      </c>
    </row>
    <row r="14" spans="1:12" s="32" customFormat="1" ht="35.1" customHeight="1">
      <c r="A14" s="97" t="s">
        <v>83</v>
      </c>
      <c r="B14" s="13">
        <v>126920</v>
      </c>
      <c r="C14" s="13">
        <v>10539</v>
      </c>
      <c r="D14" s="13">
        <f>B14+C14</f>
        <v>137459</v>
      </c>
      <c r="E14" s="14">
        <f>D14/$D$16*100</f>
        <v>8.8155939538412493</v>
      </c>
      <c r="F14" s="13">
        <v>161349</v>
      </c>
      <c r="G14" s="14">
        <v>10.457264295301751</v>
      </c>
      <c r="H14" s="13">
        <f>D14-F14</f>
        <v>-23890</v>
      </c>
      <c r="I14" s="14">
        <f>H14/F14*100</f>
        <v>-14.806413426795331</v>
      </c>
    </row>
    <row r="15" spans="1:12" s="32" customFormat="1" ht="35.1" customHeight="1">
      <c r="A15" s="97" t="s">
        <v>96</v>
      </c>
      <c r="B15" s="13">
        <v>395723</v>
      </c>
      <c r="C15" s="15">
        <v>0</v>
      </c>
      <c r="D15" s="13">
        <f>B15</f>
        <v>395723</v>
      </c>
      <c r="E15" s="14">
        <f>D15/$D$16*100</f>
        <v>25.378718644802607</v>
      </c>
      <c r="F15" s="13">
        <v>366286</v>
      </c>
      <c r="G15" s="14">
        <v>23.739530518744449</v>
      </c>
      <c r="H15" s="13">
        <f>D15-F15</f>
        <v>29437</v>
      </c>
      <c r="I15" s="14">
        <f>H15/F15*100</f>
        <v>8.0366161960872109</v>
      </c>
    </row>
    <row r="16" spans="1:12" ht="35.1" customHeight="1">
      <c r="A16" s="98" t="s">
        <v>151</v>
      </c>
      <c r="B16" s="13">
        <f>SUM(B12:B15)</f>
        <v>1496280</v>
      </c>
      <c r="C16" s="13">
        <f>SUM(C12:C15)</f>
        <v>62991</v>
      </c>
      <c r="D16" s="13">
        <f>B16+C16</f>
        <v>1559271</v>
      </c>
      <c r="E16" s="14">
        <f>D16/$D$16*100</f>
        <v>100</v>
      </c>
      <c r="F16" s="13">
        <v>1542937</v>
      </c>
      <c r="G16" s="14">
        <v>100</v>
      </c>
      <c r="H16" s="13">
        <f>SUM(H12:H15)</f>
        <v>16334</v>
      </c>
      <c r="I16" s="14">
        <f>H16/F16*100</f>
        <v>1.0586303912603041</v>
      </c>
      <c r="L16" s="37"/>
    </row>
    <row r="17" spans="1:11" ht="21" customHeight="1">
      <c r="A17" s="149"/>
      <c r="B17" s="150"/>
      <c r="C17" s="150"/>
      <c r="D17" s="150"/>
      <c r="E17" s="150"/>
      <c r="F17" s="150"/>
      <c r="G17" s="150"/>
      <c r="H17" s="150"/>
      <c r="I17" s="150"/>
      <c r="K17" s="29"/>
    </row>
    <row r="18" spans="1:11" ht="21" customHeight="1">
      <c r="A18" s="151" t="s">
        <v>12</v>
      </c>
      <c r="B18" s="151"/>
      <c r="C18" s="151"/>
      <c r="D18" s="151"/>
      <c r="E18" s="151"/>
      <c r="F18" s="151"/>
      <c r="G18" s="151"/>
      <c r="H18" s="151"/>
      <c r="I18" s="151"/>
    </row>
  </sheetData>
  <mergeCells count="3">
    <mergeCell ref="A17:I17"/>
    <mergeCell ref="A18:I18"/>
    <mergeCell ref="A8:I8"/>
  </mergeCells>
  <phoneticPr fontId="7" type="noConversion"/>
  <printOptions horizontalCentered="1"/>
  <pageMargins left="0.55118110236220474" right="0.55118110236220474" top="1.1811023622047245" bottom="1.1811023622047245" header="0.51181102362204722" footer="0.51181102362204722"/>
  <pageSetup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dimension ref="A51:U58"/>
  <sheetViews>
    <sheetView topLeftCell="A43" zoomScale="75" workbookViewId="0">
      <selection activeCell="L28" sqref="L28"/>
    </sheetView>
  </sheetViews>
  <sheetFormatPr defaultRowHeight="15.75"/>
  <sheetData>
    <row r="51" spans="1:21" ht="16.5">
      <c r="B51" t="s">
        <v>36</v>
      </c>
      <c r="C51" t="s">
        <v>33</v>
      </c>
    </row>
    <row r="52" spans="1:21" ht="16.5">
      <c r="A52" s="5" t="s">
        <v>118</v>
      </c>
      <c r="B52" s="7">
        <v>1026</v>
      </c>
      <c r="C52">
        <v>1015</v>
      </c>
    </row>
    <row r="53" spans="1:21" ht="16.5" hidden="1">
      <c r="A53" s="5" t="s">
        <v>82</v>
      </c>
      <c r="B53">
        <v>0</v>
      </c>
      <c r="C53">
        <v>0</v>
      </c>
    </row>
    <row r="54" spans="1:21" ht="16.5">
      <c r="A54" s="5" t="s">
        <v>83</v>
      </c>
      <c r="B54">
        <v>137</v>
      </c>
      <c r="C54">
        <v>162</v>
      </c>
    </row>
    <row r="55" spans="1:21" ht="16.5">
      <c r="A55" s="5" t="s">
        <v>96</v>
      </c>
      <c r="B55">
        <v>396</v>
      </c>
      <c r="C55">
        <v>366</v>
      </c>
    </row>
    <row r="57" spans="1:21" ht="16.5">
      <c r="A57" t="s">
        <v>147</v>
      </c>
      <c r="B57" t="s">
        <v>141</v>
      </c>
      <c r="C57" t="s">
        <v>142</v>
      </c>
      <c r="D57" t="s">
        <v>88</v>
      </c>
      <c r="E57" t="s">
        <v>87</v>
      </c>
      <c r="F57" t="s">
        <v>111</v>
      </c>
      <c r="G57" t="s">
        <v>112</v>
      </c>
      <c r="H57" t="s">
        <v>122</v>
      </c>
      <c r="I57" t="s">
        <v>132</v>
      </c>
      <c r="J57" t="s">
        <v>134</v>
      </c>
      <c r="K57" t="s">
        <v>135</v>
      </c>
      <c r="L57" t="s">
        <v>143</v>
      </c>
      <c r="M57" t="s">
        <v>64</v>
      </c>
      <c r="N57" t="s">
        <v>66</v>
      </c>
      <c r="O57" t="s">
        <v>68</v>
      </c>
      <c r="P57" t="s">
        <v>70</v>
      </c>
      <c r="Q57" t="s">
        <v>73</v>
      </c>
      <c r="R57" t="s">
        <v>145</v>
      </c>
      <c r="S57" t="s">
        <v>155</v>
      </c>
      <c r="T57" t="s">
        <v>156</v>
      </c>
      <c r="U57" t="s">
        <v>31</v>
      </c>
    </row>
    <row r="58" spans="1:21" ht="16.5">
      <c r="A58" s="5" t="s">
        <v>100</v>
      </c>
      <c r="B58" s="1">
        <v>782</v>
      </c>
      <c r="C58" s="1">
        <v>824</v>
      </c>
      <c r="D58" s="1">
        <v>945</v>
      </c>
      <c r="E58" s="1">
        <v>1367</v>
      </c>
      <c r="F58" s="7">
        <v>1787</v>
      </c>
      <c r="G58" s="7">
        <v>2282</v>
      </c>
      <c r="H58" s="1">
        <v>2050</v>
      </c>
      <c r="I58" s="1">
        <v>1994</v>
      </c>
      <c r="J58" s="1">
        <v>1815</v>
      </c>
      <c r="K58" s="1">
        <v>1561</v>
      </c>
      <c r="L58" s="1">
        <v>1550</v>
      </c>
      <c r="M58" s="1">
        <v>1532</v>
      </c>
      <c r="N58" s="1">
        <v>1492</v>
      </c>
      <c r="O58" s="1">
        <v>1411</v>
      </c>
      <c r="P58" s="1">
        <v>1363</v>
      </c>
      <c r="Q58" s="1">
        <v>1241</v>
      </c>
      <c r="R58" s="1">
        <v>1220</v>
      </c>
      <c r="S58" s="1">
        <v>1312</v>
      </c>
      <c r="T58" s="1">
        <v>1469</v>
      </c>
      <c r="U58" s="1">
        <v>1496</v>
      </c>
    </row>
  </sheetData>
  <phoneticPr fontId="7" type="noConversion"/>
  <printOptions horizontalCentered="1" verticalCentered="1"/>
  <pageMargins left="0.55118110236220474" right="0.55118110236220474" top="0.78740157480314965" bottom="0.78740157480314965" header="0.51181102362204722" footer="0.51181102362204722"/>
  <pageSetup orientation="portrait" horizontalDpi="4294967292" r:id="rId1"/>
  <headerFooter alignWithMargins="0"/>
  <drawing r:id="rId2"/>
</worksheet>
</file>

<file path=xl/worksheets/sheet9.xml><?xml version="1.0" encoding="utf-8"?>
<worksheet xmlns="http://schemas.openxmlformats.org/spreadsheetml/2006/main" xmlns:r="http://schemas.openxmlformats.org/officeDocument/2006/relationships">
  <dimension ref="A1:I15"/>
  <sheetViews>
    <sheetView zoomScale="75" workbookViewId="0">
      <selection activeCell="O7" sqref="O7"/>
    </sheetView>
  </sheetViews>
  <sheetFormatPr defaultRowHeight="15.75"/>
  <cols>
    <col min="1" max="1" width="16.75" style="38" customWidth="1"/>
    <col min="2" max="2" width="11" style="38" customWidth="1"/>
    <col min="3" max="3" width="10.625" style="38" customWidth="1"/>
    <col min="4" max="4" width="9.25" style="38" customWidth="1"/>
    <col min="5" max="5" width="6.5" style="37" customWidth="1"/>
    <col min="6" max="6" width="9.375" style="38" customWidth="1"/>
    <col min="7" max="7" width="5.25" style="37" customWidth="1"/>
    <col min="8" max="8" width="9" style="38"/>
    <col min="9" max="9" width="5.5" style="37" customWidth="1"/>
    <col min="10" max="16384" width="9" style="38"/>
  </cols>
  <sheetData>
    <row r="1" spans="1:9" s="25" customFormat="1" ht="45.75" customHeight="1">
      <c r="A1" s="89" t="s">
        <v>101</v>
      </c>
      <c r="E1" s="24"/>
      <c r="G1" s="24"/>
      <c r="I1" s="24"/>
    </row>
    <row r="2" spans="1:9" s="6" customFormat="1" ht="30" customHeight="1">
      <c r="A2" s="6" t="s">
        <v>174</v>
      </c>
      <c r="E2" s="22"/>
      <c r="G2" s="22"/>
      <c r="I2" s="22"/>
    </row>
    <row r="3" spans="1:9" s="6" customFormat="1" ht="30" customHeight="1">
      <c r="A3" s="59" t="s">
        <v>175</v>
      </c>
      <c r="E3" s="22"/>
      <c r="G3" s="22"/>
      <c r="I3" s="22"/>
    </row>
    <row r="4" spans="1:9" s="6" customFormat="1" ht="28.5" customHeight="1">
      <c r="A4" s="59" t="s">
        <v>176</v>
      </c>
      <c r="E4" s="22"/>
      <c r="G4" s="22"/>
      <c r="I4" s="22"/>
    </row>
    <row r="5" spans="1:9" s="6" customFormat="1" ht="31.5" customHeight="1">
      <c r="A5" s="6" t="s">
        <v>22</v>
      </c>
      <c r="E5" s="22"/>
      <c r="G5" s="22"/>
      <c r="I5" s="22"/>
    </row>
    <row r="6" spans="1:9" s="6" customFormat="1" ht="24" customHeight="1">
      <c r="E6" s="22"/>
      <c r="G6" s="22"/>
      <c r="I6" s="22"/>
    </row>
    <row r="7" spans="1:9" s="25" customFormat="1" ht="30" customHeight="1">
      <c r="A7" s="101" t="s">
        <v>102</v>
      </c>
      <c r="E7" s="24"/>
      <c r="G7" s="24"/>
      <c r="I7" s="24"/>
    </row>
    <row r="8" spans="1:9" s="26" customFormat="1">
      <c r="E8" s="28"/>
      <c r="H8" s="38"/>
      <c r="I8" s="90" t="s">
        <v>159</v>
      </c>
    </row>
    <row r="9" spans="1:9" s="32" customFormat="1" ht="39.950000000000003" customHeight="1">
      <c r="A9" s="99" t="s">
        <v>76</v>
      </c>
      <c r="B9" s="39" t="s">
        <v>20</v>
      </c>
      <c r="C9" s="39"/>
      <c r="D9" s="39"/>
      <c r="E9" s="31"/>
      <c r="F9" s="39" t="s">
        <v>153</v>
      </c>
      <c r="G9" s="31"/>
      <c r="H9" s="100" t="s">
        <v>77</v>
      </c>
      <c r="I9" s="31"/>
    </row>
    <row r="10" spans="1:9" s="36" customFormat="1" ht="39.950000000000003" customHeight="1">
      <c r="A10" s="33" t="s">
        <v>95</v>
      </c>
      <c r="B10" s="93" t="s">
        <v>78</v>
      </c>
      <c r="C10" s="34" t="s">
        <v>149</v>
      </c>
      <c r="D10" s="94" t="s">
        <v>79</v>
      </c>
      <c r="E10" s="35" t="s">
        <v>80</v>
      </c>
      <c r="F10" s="94" t="s">
        <v>81</v>
      </c>
      <c r="G10" s="35" t="s">
        <v>80</v>
      </c>
      <c r="H10" s="94" t="s">
        <v>81</v>
      </c>
      <c r="I10" s="35" t="s">
        <v>80</v>
      </c>
    </row>
    <row r="11" spans="1:9" s="32" customFormat="1" ht="45" customHeight="1">
      <c r="A11" s="95" t="s">
        <v>158</v>
      </c>
      <c r="B11" s="13">
        <v>44276</v>
      </c>
      <c r="C11" s="13">
        <v>24272</v>
      </c>
      <c r="D11" s="13">
        <f>B11+C11</f>
        <v>68548</v>
      </c>
      <c r="E11" s="14">
        <f>D11/$D$13*100</f>
        <v>88.192988099067222</v>
      </c>
      <c r="F11" s="13">
        <v>72570</v>
      </c>
      <c r="G11" s="14">
        <v>89.166574514357336</v>
      </c>
      <c r="H11" s="13">
        <f>D11-F11</f>
        <v>-4022</v>
      </c>
      <c r="I11" s="14">
        <f>H11/F11*100</f>
        <v>-5.5422350833677827</v>
      </c>
    </row>
    <row r="12" spans="1:9" s="32" customFormat="1" ht="45" customHeight="1">
      <c r="A12" s="97" t="s">
        <v>83</v>
      </c>
      <c r="B12" s="13">
        <v>7377</v>
      </c>
      <c r="C12" s="13">
        <v>1800</v>
      </c>
      <c r="D12" s="13">
        <f>B12+C12</f>
        <v>9177</v>
      </c>
      <c r="E12" s="14">
        <f>D12/$D$13*100</f>
        <v>11.807011900932777</v>
      </c>
      <c r="F12" s="13">
        <v>8817</v>
      </c>
      <c r="G12" s="14">
        <v>10.833425485642669</v>
      </c>
      <c r="H12" s="13">
        <f>D12-F12</f>
        <v>360</v>
      </c>
      <c r="I12" s="14">
        <f>H12/F12*100</f>
        <v>4.0830214358625385</v>
      </c>
    </row>
    <row r="13" spans="1:9" ht="45" customHeight="1">
      <c r="A13" s="98" t="s">
        <v>151</v>
      </c>
      <c r="B13" s="13">
        <f>SUM(B11:B12)</f>
        <v>51653</v>
      </c>
      <c r="C13" s="13">
        <f>SUM(C11:C12)</f>
        <v>26072</v>
      </c>
      <c r="D13" s="13">
        <f>B13+C13</f>
        <v>77725</v>
      </c>
      <c r="E13" s="14">
        <f>D13/$D$13*100</f>
        <v>100</v>
      </c>
      <c r="F13" s="13">
        <v>81387</v>
      </c>
      <c r="G13" s="14">
        <v>100</v>
      </c>
      <c r="H13" s="13">
        <f>D13-F13</f>
        <v>-3662</v>
      </c>
      <c r="I13" s="14">
        <f>H13/F13*100</f>
        <v>-4.4994900905550033</v>
      </c>
    </row>
    <row r="14" spans="1:9" ht="21" customHeight="1">
      <c r="A14" s="149"/>
      <c r="B14" s="150"/>
      <c r="C14" s="150"/>
      <c r="D14" s="150"/>
      <c r="E14" s="150"/>
      <c r="F14" s="150"/>
      <c r="G14" s="150"/>
      <c r="H14" s="150"/>
      <c r="I14" s="150"/>
    </row>
    <row r="15" spans="1:9" ht="21" customHeight="1">
      <c r="A15" s="151" t="s">
        <v>13</v>
      </c>
      <c r="B15" s="151"/>
      <c r="C15" s="151"/>
      <c r="D15" s="151"/>
      <c r="E15" s="151"/>
      <c r="F15" s="151"/>
      <c r="G15" s="151"/>
      <c r="H15" s="151"/>
      <c r="I15" s="151"/>
    </row>
  </sheetData>
  <mergeCells count="2">
    <mergeCell ref="A14:I14"/>
    <mergeCell ref="A15:I15"/>
  </mergeCells>
  <phoneticPr fontId="7" type="noConversion"/>
  <printOptions horizontalCentered="1"/>
  <pageMargins left="0.55118110236220474" right="0.55118110236220474" top="1.1811023622047245" bottom="1.3779527559055118" header="0.51181102362204722" footer="0.51181102362204722"/>
  <pageSetup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dimension ref="A51:U56"/>
  <sheetViews>
    <sheetView topLeftCell="A26" workbookViewId="0">
      <selection activeCell="K32" sqref="K32"/>
    </sheetView>
  </sheetViews>
  <sheetFormatPr defaultRowHeight="15.75"/>
  <sheetData>
    <row r="51" spans="1:21" ht="16.5">
      <c r="A51" s="63"/>
      <c r="B51" t="s">
        <v>34</v>
      </c>
      <c r="C51" t="s">
        <v>33</v>
      </c>
    </row>
    <row r="52" spans="1:21" ht="16.5">
      <c r="A52" s="5" t="s">
        <v>118</v>
      </c>
      <c r="B52" s="1">
        <v>69</v>
      </c>
      <c r="C52" s="1">
        <v>72</v>
      </c>
    </row>
    <row r="53" spans="1:21" ht="15" customHeight="1">
      <c r="A53" s="5" t="s">
        <v>83</v>
      </c>
      <c r="B53" s="1">
        <v>9</v>
      </c>
      <c r="C53" s="1">
        <v>9</v>
      </c>
    </row>
    <row r="55" spans="1:21" ht="16.5">
      <c r="A55" t="s">
        <v>147</v>
      </c>
      <c r="B55" t="s">
        <v>141</v>
      </c>
      <c r="C55" t="s">
        <v>142</v>
      </c>
      <c r="D55" t="s">
        <v>88</v>
      </c>
      <c r="E55" t="s">
        <v>87</v>
      </c>
      <c r="F55" t="s">
        <v>111</v>
      </c>
      <c r="G55" t="s">
        <v>112</v>
      </c>
      <c r="H55" t="s">
        <v>122</v>
      </c>
      <c r="I55" t="s">
        <v>132</v>
      </c>
      <c r="J55" t="s">
        <v>134</v>
      </c>
      <c r="K55" t="s">
        <v>135</v>
      </c>
      <c r="L55" t="s">
        <v>143</v>
      </c>
      <c r="M55" t="s">
        <v>65</v>
      </c>
      <c r="N55" t="s">
        <v>66</v>
      </c>
      <c r="O55" t="s">
        <v>68</v>
      </c>
      <c r="P55" t="s">
        <v>70</v>
      </c>
      <c r="Q55" t="s">
        <v>73</v>
      </c>
      <c r="R55" t="s">
        <v>145</v>
      </c>
      <c r="S55" t="s">
        <v>155</v>
      </c>
      <c r="T55" t="s">
        <v>156</v>
      </c>
      <c r="U55" t="s">
        <v>31</v>
      </c>
    </row>
    <row r="56" spans="1:21" ht="16.5">
      <c r="A56" s="5" t="s">
        <v>103</v>
      </c>
      <c r="B56" s="1">
        <v>158</v>
      </c>
      <c r="C56" s="1">
        <v>216</v>
      </c>
      <c r="D56" s="1">
        <v>302</v>
      </c>
      <c r="E56" s="1">
        <v>292</v>
      </c>
      <c r="F56">
        <v>155</v>
      </c>
      <c r="G56">
        <v>63</v>
      </c>
      <c r="H56" s="1">
        <v>46</v>
      </c>
      <c r="I56" s="1">
        <v>43</v>
      </c>
      <c r="J56" s="1">
        <v>41</v>
      </c>
      <c r="K56" s="1">
        <v>56</v>
      </c>
      <c r="L56" s="1">
        <v>65</v>
      </c>
      <c r="M56" s="1">
        <v>62</v>
      </c>
      <c r="N56" s="1">
        <v>66</v>
      </c>
      <c r="O56" s="1">
        <v>70</v>
      </c>
      <c r="P56" s="1">
        <v>64</v>
      </c>
      <c r="Q56" s="1">
        <v>42</v>
      </c>
      <c r="R56" s="1">
        <v>50</v>
      </c>
      <c r="S56" s="1">
        <v>58</v>
      </c>
      <c r="T56" s="1">
        <v>54</v>
      </c>
      <c r="U56" s="1">
        <v>52</v>
      </c>
    </row>
  </sheetData>
  <phoneticPr fontId="7" type="noConversion"/>
  <printOptions horizontalCentered="1" verticalCentered="1"/>
  <pageMargins left="0.55118110236220474" right="0.55118110236220474" top="0.78740157480314965" bottom="0.78740157480314965" header="0.51181102362204722" footer="0.51181102362204722"/>
  <pageSetup orientation="portrait" horizontalDpi="4294967292" r:id="rId1"/>
  <headerFooter alignWithMargins="0"/>
  <drawing r:id="rId2"/>
</worksheet>
</file>

<file path=xl/worksheets/sheet11.xml><?xml version="1.0" encoding="utf-8"?>
<worksheet xmlns="http://schemas.openxmlformats.org/spreadsheetml/2006/main" xmlns:r="http://schemas.openxmlformats.org/officeDocument/2006/relationships">
  <dimension ref="A1:K24"/>
  <sheetViews>
    <sheetView topLeftCell="A9" workbookViewId="0">
      <selection activeCell="J14" sqref="J14"/>
    </sheetView>
  </sheetViews>
  <sheetFormatPr defaultRowHeight="15.75"/>
  <cols>
    <col min="1" max="1" width="19.125" style="125" customWidth="1"/>
    <col min="2" max="2" width="12.125" style="79" customWidth="1"/>
    <col min="3" max="3" width="8" style="124" customWidth="1"/>
    <col min="4" max="4" width="3.875" style="124" customWidth="1"/>
    <col min="5" max="5" width="11.375" style="125" customWidth="1"/>
    <col min="6" max="6" width="5.375" style="77" customWidth="1"/>
    <col min="7" max="7" width="12.25" style="125" customWidth="1"/>
    <col min="8" max="8" width="9.5" style="124" customWidth="1"/>
    <col min="9" max="16384" width="9" style="125"/>
  </cols>
  <sheetData>
    <row r="1" spans="1:8" s="20" customFormat="1" ht="45" customHeight="1">
      <c r="A1" s="89" t="s">
        <v>104</v>
      </c>
      <c r="B1" s="80"/>
      <c r="C1" s="19"/>
      <c r="D1" s="19"/>
      <c r="F1" s="76"/>
      <c r="H1" s="19"/>
    </row>
    <row r="2" spans="1:8" s="6" customFormat="1" ht="31.15" customHeight="1">
      <c r="A2" s="6" t="s">
        <v>25</v>
      </c>
      <c r="C2" s="22"/>
      <c r="D2" s="22"/>
      <c r="F2" s="22"/>
      <c r="H2" s="22"/>
    </row>
    <row r="3" spans="1:8" s="6" customFormat="1" ht="24.95" customHeight="1">
      <c r="A3" s="6" t="s">
        <v>40</v>
      </c>
      <c r="C3" s="22"/>
      <c r="D3" s="22"/>
      <c r="F3" s="22"/>
      <c r="H3" s="22"/>
    </row>
    <row r="4" spans="1:8" s="6" customFormat="1" ht="34.15" customHeight="1">
      <c r="A4" s="6" t="s">
        <v>27</v>
      </c>
      <c r="C4" s="22"/>
      <c r="D4" s="22"/>
      <c r="F4" s="22"/>
      <c r="H4" s="22"/>
    </row>
    <row r="5" spans="1:8" s="6" customFormat="1" ht="24.95" customHeight="1">
      <c r="A5" s="59" t="s">
        <v>28</v>
      </c>
      <c r="C5" s="22"/>
      <c r="D5" s="22"/>
      <c r="F5" s="22"/>
      <c r="H5" s="22"/>
    </row>
    <row r="6" spans="1:8" s="6" customFormat="1" ht="33.6" customHeight="1">
      <c r="A6" s="154" t="s">
        <v>26</v>
      </c>
      <c r="B6" s="155"/>
      <c r="C6" s="155"/>
      <c r="D6" s="155"/>
      <c r="E6" s="155"/>
      <c r="F6" s="155"/>
      <c r="G6" s="155"/>
      <c r="H6" s="155"/>
    </row>
    <row r="7" spans="1:8" s="6" customFormat="1" ht="24.95" customHeight="1">
      <c r="A7" s="59" t="s">
        <v>29</v>
      </c>
      <c r="C7" s="22"/>
      <c r="D7" s="22"/>
      <c r="F7" s="22"/>
      <c r="H7" s="22"/>
    </row>
    <row r="8" spans="1:8" ht="24.75" customHeight="1">
      <c r="A8" s="59" t="s">
        <v>30</v>
      </c>
    </row>
    <row r="9" spans="1:8" ht="24.75" customHeight="1">
      <c r="A9" s="129"/>
    </row>
    <row r="10" spans="1:8" s="25" customFormat="1" ht="35.25" customHeight="1">
      <c r="A10" s="89" t="s">
        <v>105</v>
      </c>
      <c r="B10" s="81"/>
      <c r="C10" s="24"/>
      <c r="D10" s="24"/>
      <c r="F10" s="78"/>
      <c r="H10" s="24"/>
    </row>
    <row r="11" spans="1:8" ht="16.5">
      <c r="A11" s="38"/>
      <c r="F11" s="79"/>
      <c r="H11" s="103" t="s">
        <v>14</v>
      </c>
    </row>
    <row r="12" spans="1:8" s="43" customFormat="1" ht="29.25" customHeight="1">
      <c r="A12" s="104" t="s">
        <v>76</v>
      </c>
      <c r="B12" s="156" t="s">
        <v>24</v>
      </c>
      <c r="C12" s="157"/>
      <c r="D12" s="156" t="s">
        <v>23</v>
      </c>
      <c r="E12" s="158"/>
      <c r="F12" s="157"/>
      <c r="G12" s="105" t="s">
        <v>77</v>
      </c>
      <c r="H12" s="42"/>
    </row>
    <row r="13" spans="1:8" s="45" customFormat="1" ht="29.25" customHeight="1">
      <c r="A13" s="3" t="s">
        <v>95</v>
      </c>
      <c r="B13" s="106" t="s">
        <v>79</v>
      </c>
      <c r="C13" s="44" t="s">
        <v>80</v>
      </c>
      <c r="D13" s="136"/>
      <c r="E13" s="132" t="s">
        <v>81</v>
      </c>
      <c r="F13" s="44" t="s">
        <v>80</v>
      </c>
      <c r="G13" s="106" t="s">
        <v>81</v>
      </c>
      <c r="H13" s="44" t="s">
        <v>80</v>
      </c>
    </row>
    <row r="14" spans="1:8" s="32" customFormat="1" ht="29.25" customHeight="1">
      <c r="A14" s="107" t="s">
        <v>115</v>
      </c>
      <c r="B14" s="46">
        <v>254097</v>
      </c>
      <c r="C14" s="109">
        <f>(B14/$B$23)*100</f>
        <v>76.005719191296777</v>
      </c>
      <c r="D14" s="137"/>
      <c r="E14" s="133">
        <v>211835</v>
      </c>
      <c r="F14" s="109">
        <v>83.034776337038835</v>
      </c>
      <c r="G14" s="46">
        <f t="shared" ref="G14:G21" si="0">B14-E14</f>
        <v>42262</v>
      </c>
      <c r="H14" s="69">
        <f>(B14-E14)/E14*100</f>
        <v>19.950433120117072</v>
      </c>
    </row>
    <row r="15" spans="1:8" s="32" customFormat="1" ht="24.95" hidden="1" customHeight="1">
      <c r="A15" s="108" t="s">
        <v>82</v>
      </c>
      <c r="B15" s="82">
        <v>0</v>
      </c>
      <c r="C15" s="110">
        <f t="shared" ref="C15:C22" si="1">(B15/$B$23)*100</f>
        <v>0</v>
      </c>
      <c r="D15" s="138"/>
      <c r="E15" s="134">
        <v>0</v>
      </c>
      <c r="F15" s="83">
        <v>0</v>
      </c>
      <c r="G15" s="111">
        <f t="shared" si="0"/>
        <v>0</v>
      </c>
      <c r="H15" s="112" t="s">
        <v>15</v>
      </c>
    </row>
    <row r="16" spans="1:8" s="32" customFormat="1" ht="24.95" customHeight="1">
      <c r="A16" s="108" t="s">
        <v>83</v>
      </c>
      <c r="B16" s="46">
        <v>13172</v>
      </c>
      <c r="C16" s="109">
        <f t="shared" si="1"/>
        <v>3.9400202803959163</v>
      </c>
      <c r="D16" s="137"/>
      <c r="E16" s="133">
        <v>16761</v>
      </c>
      <c r="F16" s="109">
        <v>6.5699524921996266</v>
      </c>
      <c r="G16" s="46">
        <f t="shared" si="0"/>
        <v>-3589</v>
      </c>
      <c r="H16" s="119">
        <f t="shared" ref="H16:H23" si="2">(B16-E16)/E16*100</f>
        <v>-21.41280353200883</v>
      </c>
    </row>
    <row r="17" spans="1:11" s="32" customFormat="1" ht="24.95" customHeight="1">
      <c r="A17" s="108" t="s">
        <v>84</v>
      </c>
      <c r="B17" s="46">
        <v>2327</v>
      </c>
      <c r="C17" s="109">
        <f t="shared" si="1"/>
        <v>0.69605429642281336</v>
      </c>
      <c r="D17" s="139" t="s">
        <v>21</v>
      </c>
      <c r="E17" s="133">
        <v>1777</v>
      </c>
      <c r="F17" s="109">
        <v>0.69889775631477447</v>
      </c>
      <c r="G17" s="46">
        <f t="shared" si="0"/>
        <v>550</v>
      </c>
      <c r="H17" s="119">
        <f t="shared" si="2"/>
        <v>30.951041080472706</v>
      </c>
    </row>
    <row r="18" spans="1:11" s="32" customFormat="1" ht="24.95" customHeight="1">
      <c r="A18" s="108" t="s">
        <v>85</v>
      </c>
      <c r="B18" s="46">
        <v>4732</v>
      </c>
      <c r="C18" s="109">
        <f t="shared" si="1"/>
        <v>1.4154400217760004</v>
      </c>
      <c r="D18" s="137"/>
      <c r="E18" s="133">
        <v>4643</v>
      </c>
      <c r="F18" s="109">
        <v>1.8199564119851364</v>
      </c>
      <c r="G18" s="46">
        <f t="shared" si="0"/>
        <v>89</v>
      </c>
      <c r="H18" s="119">
        <f t="shared" si="2"/>
        <v>1.9168640964893389</v>
      </c>
    </row>
    <row r="19" spans="1:11" s="32" customFormat="1" ht="24.95" customHeight="1">
      <c r="A19" s="108" t="s">
        <v>86</v>
      </c>
      <c r="B19" s="46">
        <v>154</v>
      </c>
      <c r="C19" s="109">
        <v>0.1</v>
      </c>
      <c r="D19" s="137"/>
      <c r="E19" s="133">
        <v>183</v>
      </c>
      <c r="F19" s="109">
        <v>7.1732074820865799E-2</v>
      </c>
      <c r="G19" s="46">
        <f t="shared" si="0"/>
        <v>-29</v>
      </c>
      <c r="H19" s="119">
        <f t="shared" si="2"/>
        <v>-15.846994535519126</v>
      </c>
    </row>
    <row r="20" spans="1:11" s="32" customFormat="1" ht="24.95" customHeight="1">
      <c r="A20" s="108" t="s">
        <v>96</v>
      </c>
      <c r="B20" s="46">
        <v>8438</v>
      </c>
      <c r="C20" s="109">
        <f t="shared" si="1"/>
        <v>2.5239820168524703</v>
      </c>
      <c r="D20" s="137"/>
      <c r="E20" s="133">
        <v>11531</v>
      </c>
      <c r="F20" s="109">
        <v>4.5199046708164135</v>
      </c>
      <c r="G20" s="46">
        <f t="shared" si="0"/>
        <v>-3093</v>
      </c>
      <c r="H20" s="109">
        <f t="shared" si="2"/>
        <v>-26.823345763593792</v>
      </c>
    </row>
    <row r="21" spans="1:11" s="32" customFormat="1" ht="24.95" customHeight="1">
      <c r="A21" s="108" t="s">
        <v>92</v>
      </c>
      <c r="B21" s="46">
        <v>676</v>
      </c>
      <c r="C21" s="109">
        <f t="shared" si="1"/>
        <v>0.2022057173965715</v>
      </c>
      <c r="D21" s="137"/>
      <c r="E21" s="133">
        <v>1157</v>
      </c>
      <c r="F21" s="109">
        <v>0.45351918343028264</v>
      </c>
      <c r="G21" s="46">
        <f t="shared" si="0"/>
        <v>-481</v>
      </c>
      <c r="H21" s="119">
        <f t="shared" si="2"/>
        <v>-41.573033707865171</v>
      </c>
    </row>
    <row r="22" spans="1:11" s="32" customFormat="1" ht="24.95" customHeight="1">
      <c r="A22" s="108" t="s">
        <v>16</v>
      </c>
      <c r="B22" s="126">
        <v>50717</v>
      </c>
      <c r="C22" s="109">
        <f t="shared" si="1"/>
        <v>15.170513859766146</v>
      </c>
      <c r="D22" s="137"/>
      <c r="E22" s="135">
        <v>7223</v>
      </c>
      <c r="F22" s="109">
        <v>2.8312610733940637</v>
      </c>
      <c r="G22" s="126">
        <f>(B22-E22)</f>
        <v>43494</v>
      </c>
      <c r="H22" s="109">
        <f t="shared" si="2"/>
        <v>602.15976740966357</v>
      </c>
      <c r="K22" s="32" t="s">
        <v>17</v>
      </c>
    </row>
    <row r="23" spans="1:11" s="38" customFormat="1" ht="24.95" customHeight="1">
      <c r="A23" s="127" t="s">
        <v>152</v>
      </c>
      <c r="B23" s="46">
        <f>SUM(B14:B22)</f>
        <v>334313</v>
      </c>
      <c r="C23" s="109">
        <f>(B23/$B$23)*100</f>
        <v>100</v>
      </c>
      <c r="D23" s="139" t="s">
        <v>21</v>
      </c>
      <c r="E23" s="133">
        <f>SUM(E14:E22)</f>
        <v>255110</v>
      </c>
      <c r="F23" s="109">
        <f>SUM(F14:F22)</f>
        <v>100.00000000000001</v>
      </c>
      <c r="G23" s="46">
        <f>SUM(G14:G22)</f>
        <v>79203</v>
      </c>
      <c r="H23" s="109">
        <f t="shared" si="2"/>
        <v>31.046607345850809</v>
      </c>
    </row>
    <row r="24" spans="1:11" ht="21" customHeight="1">
      <c r="A24" s="38"/>
    </row>
  </sheetData>
  <mergeCells count="3">
    <mergeCell ref="A6:H6"/>
    <mergeCell ref="B12:C12"/>
    <mergeCell ref="D12:F12"/>
  </mergeCells>
  <phoneticPr fontId="7" type="noConversion"/>
  <printOptions horizontalCentered="1"/>
  <pageMargins left="0.74803149606299213" right="0.74803149606299213" top="0.98425196850393704" bottom="0.98425196850393704" header="0.51181102362204722" footer="0.51181102362204722"/>
  <pageSetup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dimension ref="A1"/>
  <sheetViews>
    <sheetView workbookViewId="0">
      <selection activeCell="J16" sqref="J16"/>
    </sheetView>
  </sheetViews>
  <sheetFormatPr defaultRowHeight="15.75"/>
  <cols>
    <col min="1" max="1" width="10" customWidth="1"/>
    <col min="2" max="2" width="10.5" customWidth="1"/>
    <col min="3" max="3" width="11" customWidth="1"/>
  </cols>
  <sheetData/>
  <phoneticPr fontId="7" type="noConversion"/>
  <printOptions gridLines="1" gridLinesSet="0"/>
  <pageMargins left="0.75" right="0.75" top="1" bottom="1" header="0.5" footer="0.5"/>
  <pageSetup paperSize="9" orientation="portrait" r:id="rId1"/>
  <headerFooter alignWithMargins="0">
    <oddHeader>&amp;A</oddHeader>
    <oddFooter>第&amp;P頁</oddFooter>
  </headerFooter>
</worksheet>
</file>

<file path=xl/worksheets/sheet13.xml><?xml version="1.0" encoding="utf-8"?>
<worksheet xmlns="http://schemas.openxmlformats.org/spreadsheetml/2006/main" xmlns:r="http://schemas.openxmlformats.org/officeDocument/2006/relationships">
  <dimension ref="A51:C60"/>
  <sheetViews>
    <sheetView topLeftCell="A23" workbookViewId="0">
      <selection activeCell="L30" sqref="L30"/>
    </sheetView>
  </sheetViews>
  <sheetFormatPr defaultRowHeight="15.75"/>
  <sheetData>
    <row r="51" spans="1:3" ht="21.75" customHeight="1">
      <c r="B51" t="s">
        <v>38</v>
      </c>
      <c r="C51" t="s">
        <v>37</v>
      </c>
    </row>
    <row r="52" spans="1:3" ht="21.75" customHeight="1">
      <c r="A52" s="11" t="s">
        <v>121</v>
      </c>
      <c r="B52" s="2">
        <v>2541</v>
      </c>
      <c r="C52" s="2">
        <v>2118</v>
      </c>
    </row>
    <row r="53" spans="1:3" ht="33.75" hidden="1" customHeight="1">
      <c r="A53" s="11" t="s">
        <v>125</v>
      </c>
      <c r="B53" s="2">
        <v>0</v>
      </c>
      <c r="C53" s="2">
        <v>0</v>
      </c>
    </row>
    <row r="54" spans="1:3" ht="33">
      <c r="A54" s="11" t="s">
        <v>126</v>
      </c>
      <c r="B54" s="2">
        <v>132</v>
      </c>
      <c r="C54" s="2">
        <v>168</v>
      </c>
    </row>
    <row r="55" spans="1:3" ht="33">
      <c r="A55" s="11" t="s">
        <v>127</v>
      </c>
      <c r="B55" s="2">
        <v>23</v>
      </c>
      <c r="C55" s="2">
        <v>18</v>
      </c>
    </row>
    <row r="56" spans="1:3" ht="33">
      <c r="A56" s="11" t="s">
        <v>128</v>
      </c>
      <c r="B56" s="2">
        <v>47</v>
      </c>
      <c r="C56" s="2">
        <v>46</v>
      </c>
    </row>
    <row r="57" spans="1:3" ht="33">
      <c r="A57" s="11" t="s">
        <v>129</v>
      </c>
      <c r="B57" s="2">
        <v>2</v>
      </c>
      <c r="C57" s="2">
        <v>2</v>
      </c>
    </row>
    <row r="58" spans="1:3" ht="33">
      <c r="A58" s="11" t="s">
        <v>130</v>
      </c>
      <c r="B58" s="2">
        <v>84</v>
      </c>
      <c r="C58" s="2">
        <v>115</v>
      </c>
    </row>
    <row r="59" spans="1:3" ht="33">
      <c r="A59" s="11" t="s">
        <v>131</v>
      </c>
      <c r="B59" s="2">
        <v>7</v>
      </c>
      <c r="C59" s="2">
        <v>12</v>
      </c>
    </row>
    <row r="60" spans="1:3" ht="21.75" customHeight="1">
      <c r="A60" s="11" t="s">
        <v>120</v>
      </c>
      <c r="B60" s="65">
        <v>507</v>
      </c>
      <c r="C60" s="65">
        <v>72</v>
      </c>
    </row>
  </sheetData>
  <phoneticPr fontId="7" type="noConversion"/>
  <printOptions horizontalCentered="1" verticalCentered="1"/>
  <pageMargins left="0.55118110236220474" right="0.55118110236220474" top="0.78740157480314965" bottom="0.78740157480314965" header="0.51181102362204722" footer="0.51181102362204722"/>
  <pageSetup orientation="portrait" horizontalDpi="4294967292" r:id="rId1"/>
  <headerFooter alignWithMargins="0"/>
  <drawing r:id="rId2"/>
</worksheet>
</file>

<file path=xl/worksheets/sheet14.xml><?xml version="1.0" encoding="utf-8"?>
<worksheet xmlns="http://schemas.openxmlformats.org/spreadsheetml/2006/main" xmlns:r="http://schemas.openxmlformats.org/officeDocument/2006/relationships">
  <dimension ref="A1:D20"/>
  <sheetViews>
    <sheetView workbookViewId="0">
      <selection activeCell="G3" sqref="G3"/>
    </sheetView>
  </sheetViews>
  <sheetFormatPr defaultRowHeight="15.75"/>
  <cols>
    <col min="1" max="1" width="22.875" style="53" customWidth="1"/>
    <col min="2" max="2" width="17.625" style="54" customWidth="1"/>
    <col min="3" max="3" width="17.625" style="37" customWidth="1"/>
    <col min="4" max="4" width="17.625" style="57" customWidth="1"/>
    <col min="5" max="16384" width="9" style="38"/>
  </cols>
  <sheetData>
    <row r="1" spans="1:4" s="20" customFormat="1" ht="30" customHeight="1">
      <c r="A1" s="113" t="s">
        <v>106</v>
      </c>
      <c r="B1" s="47"/>
      <c r="C1" s="19"/>
      <c r="D1" s="48"/>
    </row>
    <row r="2" spans="1:4" s="6" customFormat="1" ht="36.75" customHeight="1">
      <c r="A2" s="123" t="s">
        <v>47</v>
      </c>
      <c r="B2" s="49"/>
      <c r="C2" s="22"/>
      <c r="D2" s="50"/>
    </row>
    <row r="3" spans="1:4" s="6" customFormat="1" ht="28.5" customHeight="1">
      <c r="A3" s="102" t="s">
        <v>48</v>
      </c>
      <c r="B3" s="49"/>
      <c r="C3" s="22"/>
      <c r="D3" s="50"/>
    </row>
    <row r="4" spans="1:4" s="6" customFormat="1" ht="39" customHeight="1">
      <c r="A4" s="123" t="s">
        <v>62</v>
      </c>
      <c r="B4" s="49"/>
      <c r="C4" s="22"/>
      <c r="D4" s="50"/>
    </row>
    <row r="5" spans="1:4" s="6" customFormat="1" ht="30" customHeight="1">
      <c r="A5" s="102" t="s">
        <v>49</v>
      </c>
      <c r="B5" s="49"/>
      <c r="C5" s="22"/>
      <c r="D5" s="50"/>
    </row>
    <row r="6" spans="1:4" s="6" customFormat="1" ht="30" customHeight="1">
      <c r="A6" s="102" t="s">
        <v>51</v>
      </c>
      <c r="B6" s="49"/>
    </row>
    <row r="7" spans="1:4" s="6" customFormat="1" ht="28.5" customHeight="1">
      <c r="A7" s="59" t="s">
        <v>50</v>
      </c>
      <c r="C7" s="22"/>
      <c r="D7" s="50"/>
    </row>
    <row r="8" spans="1:4" s="25" customFormat="1" ht="30" customHeight="1">
      <c r="A8" s="89" t="s">
        <v>18</v>
      </c>
      <c r="B8" s="51"/>
      <c r="C8" s="24"/>
      <c r="D8" s="52"/>
    </row>
    <row r="9" spans="1:4" ht="19.5">
      <c r="D9" s="114" t="s">
        <v>136</v>
      </c>
    </row>
    <row r="10" spans="1:4" s="43" customFormat="1" ht="29.25" customHeight="1">
      <c r="A10" s="115" t="s">
        <v>76</v>
      </c>
      <c r="B10" s="44" t="s">
        <v>42</v>
      </c>
      <c r="C10" s="44" t="s">
        <v>41</v>
      </c>
      <c r="D10" s="116" t="s">
        <v>77</v>
      </c>
    </row>
    <row r="11" spans="1:4" s="32" customFormat="1" ht="29.25" customHeight="1">
      <c r="A11" s="107" t="s">
        <v>19</v>
      </c>
      <c r="B11" s="55">
        <v>10.1</v>
      </c>
      <c r="C11" s="55">
        <v>9.1999999999999993</v>
      </c>
      <c r="D11" s="56">
        <f>B11-C11</f>
        <v>0.90000000000000036</v>
      </c>
    </row>
    <row r="12" spans="1:4" s="32" customFormat="1" ht="24.95" customHeight="1">
      <c r="A12" s="108" t="s">
        <v>83</v>
      </c>
      <c r="B12" s="55">
        <v>20</v>
      </c>
      <c r="C12" s="55">
        <v>23.6</v>
      </c>
      <c r="D12" s="56">
        <f t="shared" ref="D12:D19" si="0">B12-C12</f>
        <v>-3.6000000000000014</v>
      </c>
    </row>
    <row r="13" spans="1:4" s="32" customFormat="1" ht="24.95" customHeight="1">
      <c r="A13" s="108" t="s">
        <v>84</v>
      </c>
      <c r="B13" s="55">
        <v>5.8</v>
      </c>
      <c r="C13" s="55">
        <v>4.5999999999999996</v>
      </c>
      <c r="D13" s="56">
        <f t="shared" si="0"/>
        <v>1.2000000000000002</v>
      </c>
    </row>
    <row r="14" spans="1:4" s="32" customFormat="1" ht="24.95" customHeight="1">
      <c r="A14" s="108" t="s">
        <v>85</v>
      </c>
      <c r="B14" s="84">
        <v>4.5999999999999996</v>
      </c>
      <c r="C14" s="84">
        <v>4.8</v>
      </c>
      <c r="D14" s="56">
        <f t="shared" si="0"/>
        <v>-0.20000000000000018</v>
      </c>
    </row>
    <row r="15" spans="1:4" s="32" customFormat="1" ht="24.95" customHeight="1">
      <c r="A15" s="108" t="s">
        <v>86</v>
      </c>
      <c r="B15" s="55">
        <v>7.7</v>
      </c>
      <c r="C15" s="55">
        <v>10.5</v>
      </c>
      <c r="D15" s="56">
        <f t="shared" si="0"/>
        <v>-2.8</v>
      </c>
    </row>
    <row r="16" spans="1:4" s="32" customFormat="1" ht="24.95" customHeight="1">
      <c r="A16" s="108" t="s">
        <v>96</v>
      </c>
      <c r="B16" s="55">
        <v>7.8</v>
      </c>
      <c r="C16" s="55">
        <v>10.7</v>
      </c>
      <c r="D16" s="56">
        <f t="shared" si="0"/>
        <v>-2.8999999999999995</v>
      </c>
    </row>
    <row r="17" spans="1:4" s="32" customFormat="1" ht="24.95" customHeight="1">
      <c r="A17" s="108" t="s">
        <v>92</v>
      </c>
      <c r="B17" s="55">
        <v>3.5</v>
      </c>
      <c r="C17" s="55">
        <v>6</v>
      </c>
      <c r="D17" s="56">
        <f t="shared" si="0"/>
        <v>-2.5</v>
      </c>
    </row>
    <row r="18" spans="1:4" s="32" customFormat="1" ht="24.95" customHeight="1">
      <c r="A18" s="108" t="s">
        <v>107</v>
      </c>
      <c r="B18" s="66">
        <v>14.8</v>
      </c>
      <c r="C18" s="66">
        <v>15.1</v>
      </c>
      <c r="D18" s="56">
        <f t="shared" si="0"/>
        <v>-0.29999999999999893</v>
      </c>
    </row>
    <row r="19" spans="1:4" s="32" customFormat="1" ht="24.95" customHeight="1">
      <c r="A19" s="108" t="s">
        <v>108</v>
      </c>
      <c r="B19" s="55">
        <v>6.4</v>
      </c>
      <c r="C19" s="55">
        <v>-1</v>
      </c>
      <c r="D19" s="56">
        <f t="shared" si="0"/>
        <v>7.4</v>
      </c>
    </row>
    <row r="20" spans="1:4" ht="21.75" customHeight="1">
      <c r="A20" s="159"/>
      <c r="B20" s="160"/>
      <c r="C20" s="160"/>
      <c r="D20" s="160"/>
    </row>
  </sheetData>
  <mergeCells count="1">
    <mergeCell ref="A20:D20"/>
  </mergeCells>
  <phoneticPr fontId="7" type="noConversion"/>
  <printOptions horizontalCentered="1"/>
  <pageMargins left="0.74803149606299213" right="0.74803149606299213" top="1.3779527559055118" bottom="1.3779527559055118" header="0.51181102362204722" footer="0.51181102362204722"/>
  <pageSetup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dimension ref="A1"/>
  <sheetViews>
    <sheetView topLeftCell="A4" workbookViewId="0">
      <selection activeCell="K15" sqref="K15"/>
    </sheetView>
  </sheetViews>
  <sheetFormatPr defaultRowHeight="15.75"/>
  <sheetData/>
  <phoneticPr fontId="7" type="noConversion"/>
  <printOptions horizontalCentered="1" verticalCentered="1"/>
  <pageMargins left="0.55118110236220474" right="0.55118110236220474" top="0.78740157480314965" bottom="0.78740157480314965" header="0.51181102362204722" footer="0.51181102362204722"/>
  <pageSetup orientation="portrait" horizont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已命名的範圍</vt:lpstr>
      </vt:variant>
      <vt:variant>
        <vt:i4>11</vt:i4>
      </vt:variant>
    </vt:vector>
  </HeadingPairs>
  <TitlesOfParts>
    <vt:vector size="26" baseType="lpstr">
      <vt:lpstr>存款</vt:lpstr>
      <vt:lpstr>存款圖</vt:lpstr>
      <vt:lpstr>放款</vt:lpstr>
      <vt:lpstr>放款圖</vt:lpstr>
      <vt:lpstr>證券</vt:lpstr>
      <vt:lpstr>證券圖</vt:lpstr>
      <vt:lpstr>保證</vt:lpstr>
      <vt:lpstr>保證圖</vt:lpstr>
      <vt:lpstr>承兌</vt:lpstr>
      <vt:lpstr>承兌圖</vt:lpstr>
      <vt:lpstr>純益</vt:lpstr>
      <vt:lpstr>純益資</vt:lpstr>
      <vt:lpstr>純益圖</vt:lpstr>
      <vt:lpstr>ROE</vt:lpstr>
      <vt:lpstr>ROE圖</vt:lpstr>
      <vt:lpstr>ROE!Print_Area</vt:lpstr>
      <vt:lpstr>存款圖!Print_Area</vt:lpstr>
      <vt:lpstr>承兌!Print_Area</vt:lpstr>
      <vt:lpstr>承兌圖!Print_Area</vt:lpstr>
      <vt:lpstr>放款!Print_Area</vt:lpstr>
      <vt:lpstr>放款圖!Print_Area</vt:lpstr>
      <vt:lpstr>保證!Print_Area</vt:lpstr>
      <vt:lpstr>保證圖!Print_Area</vt:lpstr>
      <vt:lpstr>純益!Print_Area</vt:lpstr>
      <vt:lpstr>純益圖!Print_Area</vt:lpstr>
      <vt:lpstr>證券圖!Print_Area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年報金融機構概述</dc:title>
  <dc:creator>金檢處資料科</dc:creator>
  <cp:lastModifiedBy>vicki</cp:lastModifiedBy>
  <cp:lastPrinted>2013-06-27T06:19:45Z</cp:lastPrinted>
  <dcterms:created xsi:type="dcterms:W3CDTF">2003-05-09T06:03:06Z</dcterms:created>
  <dcterms:modified xsi:type="dcterms:W3CDTF">2013-07-12T02:19:28Z</dcterms:modified>
</cp:coreProperties>
</file>