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 r:id="rId12"/>
  </externalReference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<sst xmlns="http://schemas.openxmlformats.org/spreadsheetml/2006/main" count="324" uniqueCount="173">
  <si>
    <t>Comparison of Foreign Exchange Export Proceeds and Import Payments</t>
  </si>
  <si>
    <t>Month</t>
  </si>
  <si>
    <t>出口外匯收入</t>
  </si>
  <si>
    <t>FX Export</t>
  </si>
  <si>
    <t>進口外匯支出</t>
  </si>
  <si>
    <t>出進口外匯</t>
  </si>
  <si>
    <t>差額</t>
  </si>
  <si>
    <t>項目</t>
  </si>
  <si>
    <t>Item</t>
  </si>
  <si>
    <t>月 份</t>
  </si>
  <si>
    <t>金 額</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</si>
  <si>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</si>
  <si>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</si>
  <si>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</si>
  <si>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</si>
  <si>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</si>
  <si>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</si>
  <si>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</si>
  <si>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</si>
  <si>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</si>
  <si>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</si>
  <si>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</si>
  <si>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</si>
  <si>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</si>
  <si>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</si>
  <si>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</si>
  <si>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</si>
  <si>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</si>
  <si>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</si>
  <si>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</si>
  <si>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</si>
  <si>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</si>
  <si>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</si>
  <si>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</si>
  <si>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</si>
  <si>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</si>
  <si>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</si>
  <si>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</si>
  <si>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</si>
  <si>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</si>
  <si>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</si>
  <si>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</si>
  <si>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</si>
  <si>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</si>
  <si>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</si>
  <si>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</si>
  <si>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</si>
  <si>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</si>
  <si>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</si>
  <si>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</si>
  <si>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</si>
  <si>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Composition of Foreign Exchange Import Payments</t>
  </si>
  <si>
    <t>Foreign Exchange Export Proceeds and Import Payments by Type of  Payment (Current Month)</t>
  </si>
  <si>
    <t>Foreign Exchange Import Payments</t>
  </si>
  <si>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</si>
  <si>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</si>
  <si>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</si>
  <si>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</si>
  <si>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</si>
  <si>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</si>
  <si>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</si>
  <si>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</si>
  <si>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</si>
  <si>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</si>
  <si>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</si>
  <si>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</si>
  <si>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</si>
  <si>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</si>
  <si>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</si>
  <si>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</si>
  <si>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</si>
  <si>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</si>
  <si>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</si>
  <si>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</si>
  <si>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</si>
  <si>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</si>
  <si>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</si>
  <si>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</si>
  <si>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</si>
  <si>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</si>
  <si>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(4)</t>
  </si>
  <si>
    <t>(3)-(4)</t>
  </si>
  <si>
    <t xml:space="preserve">    1 月 Jan.</t>
  </si>
  <si>
    <t xml:space="preserve">    2 月 Feb.</t>
  </si>
  <si>
    <t xml:space="preserve">    3 月 Mar.</t>
  </si>
  <si>
    <t xml:space="preserve">    4 月 Apr.</t>
  </si>
  <si>
    <t xml:space="preserve">    5 月 May </t>
  </si>
  <si>
    <t xml:space="preserve">    6 月 Jun.</t>
  </si>
  <si>
    <t xml:space="preserve">    7 月 Jul.</t>
  </si>
  <si>
    <t xml:space="preserve">    8 月 Aug.</t>
  </si>
  <si>
    <t>附註：r 表示修正數字</t>
  </si>
  <si>
    <t>Note：r   Revised</t>
  </si>
  <si>
    <t>出 口 外 匯 收 入 統 計</t>
  </si>
  <si>
    <t xml:space="preserve">表  二 </t>
  </si>
  <si>
    <t>項 目</t>
  </si>
  <si>
    <t>出 口 外 匯 收 入</t>
  </si>
  <si>
    <t>合計 Total</t>
  </si>
  <si>
    <t xml:space="preserve">                     (3)             *      </t>
  </si>
  <si>
    <t xml:space="preserve">       1 月 Jan.</t>
  </si>
  <si>
    <t xml:space="preserve">       2 月 Feb.</t>
  </si>
  <si>
    <t>附註：* 係指出口商逕以出口所得外匯償還外幣借款或存入國內之外匯存款等，其外匯存款嗣後可能結售為新台幣或支付進口貨款</t>
  </si>
  <si>
    <t>　　　   或匯出匯款等。惟其自外匯存款提出結售為新台幣時，並未重複列計於本表「結售新台幣」一欄內。</t>
  </si>
  <si>
    <t>Note：* The export proceeds may be used to repay foreign currency loans or placed in the foreign currency deposits of domestic banks, etc..</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</si>
  <si>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</si>
  <si>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</si>
  <si>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</si>
  <si>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 xml:space="preserve">表  三 </t>
  </si>
  <si>
    <t>進 口 外 匯 支 出</t>
  </si>
  <si>
    <t>未以新台幣結購 *</t>
  </si>
  <si>
    <t xml:space="preserve">       1 月 Jan.</t>
  </si>
  <si>
    <t xml:space="preserve">       2 月 Feb.</t>
  </si>
  <si>
    <t xml:space="preserve">       3 月 Mar.</t>
  </si>
  <si>
    <t xml:space="preserve">       4 月 Apr.</t>
  </si>
  <si>
    <t xml:space="preserve">       5 月 May </t>
  </si>
  <si>
    <t xml:space="preserve">       6 月 Jun.</t>
  </si>
  <si>
    <t xml:space="preserve">       7 月 Jul.</t>
  </si>
  <si>
    <t xml:space="preserve">       8 月 Aug.</t>
  </si>
  <si>
    <t>附註：* 係指進口商逕以其外匯存款等匯出支付貨款者。</t>
  </si>
  <si>
    <t>Note：* The importers withdraw their foreign currency deposits from banks for import payments, etc.</t>
  </si>
  <si>
    <t>出 進 口 外 匯 付 款 方 式 統 計（當 月）</t>
  </si>
  <si>
    <t>表  四</t>
  </si>
  <si>
    <t>Foreign Exchange Import Payments</t>
  </si>
  <si>
    <t>付款方式</t>
  </si>
  <si>
    <t>即期信用狀       Sight L/C</t>
  </si>
  <si>
    <t>遠期信用狀               Usance L/C</t>
  </si>
  <si>
    <t>託　　　收 Collection</t>
  </si>
  <si>
    <t>匯　　　款 Remittance</t>
  </si>
  <si>
    <t>合　　　計               Total</t>
  </si>
  <si>
    <t>表  五</t>
  </si>
  <si>
    <t>即期信用狀               Sight L/C</t>
  </si>
  <si>
    <t xml:space="preserve">       9 月 Sep.</t>
  </si>
  <si>
    <t xml:space="preserve">    9月  Sep.</t>
  </si>
  <si>
    <t xml:space="preserve">   10月 Oct.</t>
  </si>
  <si>
    <r>
      <t xml:space="preserve">  </t>
    </r>
    <r>
      <rPr>
        <b/>
        <sz val="11"/>
        <rFont val="新細明體"/>
        <family val="1"/>
      </rPr>
      <t xml:space="preserve">    10 月 Oct.</t>
    </r>
  </si>
  <si>
    <t xml:space="preserve">  九十年</t>
  </si>
  <si>
    <r>
      <t>1-10月              Jan.-</t>
    </r>
    <r>
      <rPr>
        <b/>
        <sz val="10"/>
        <color indexed="10"/>
        <rFont val="新細明體"/>
        <family val="1"/>
      </rPr>
      <t>Oct.</t>
    </r>
  </si>
  <si>
    <t>[圖  一]  我 國 近 年 出 進 口 外 匯 收 支 之 變 動 趨 勢 (89年-91年)</t>
  </si>
  <si>
    <t>CHART 1  COMPARISON OF FOREIGN EXCHANGE EXPORT PROCEEDS AND IMPORT PAYMENTS (2000-2002)</t>
  </si>
  <si>
    <t>八十九年</t>
  </si>
  <si>
    <t xml:space="preserve">  九十一年</t>
  </si>
  <si>
    <t>91</t>
  </si>
  <si>
    <r>
      <t>本        (</t>
    </r>
    <r>
      <rPr>
        <b/>
        <sz val="11"/>
        <color indexed="10"/>
        <rFont val="新細明體"/>
        <family val="1"/>
      </rPr>
      <t>91</t>
    </r>
    <r>
      <rPr>
        <b/>
        <sz val="11"/>
        <rFont val="新細明體"/>
        <family val="1"/>
      </rPr>
      <t>)        年</t>
    </r>
  </si>
  <si>
    <r>
      <t>上        (</t>
    </r>
    <r>
      <rPr>
        <b/>
        <sz val="11"/>
        <color indexed="10"/>
        <rFont val="新細明體"/>
        <family val="1"/>
      </rPr>
      <t>90</t>
    </r>
    <r>
      <rPr>
        <b/>
        <sz val="11"/>
        <rFont val="新細明體"/>
        <family val="1"/>
      </rPr>
      <t>)        年</t>
    </r>
  </si>
  <si>
    <t xml:space="preserve">       單位:百萬美元</t>
  </si>
  <si>
    <r>
      <t xml:space="preserve"> </t>
    </r>
    <r>
      <rPr>
        <b/>
        <sz val="9"/>
        <color indexed="10"/>
        <rFont val="新細明體"/>
        <family val="1"/>
      </rPr>
      <t>91</t>
    </r>
    <r>
      <rPr>
        <b/>
        <sz val="9"/>
        <rFont val="新細明體"/>
        <family val="1"/>
      </rPr>
      <t>年 1 -</t>
    </r>
    <r>
      <rPr>
        <b/>
        <sz val="9"/>
        <color indexed="10"/>
        <rFont val="新細明體"/>
        <family val="1"/>
      </rPr>
      <t>10</t>
    </r>
    <r>
      <rPr>
        <b/>
        <sz val="9"/>
        <rFont val="新細明體"/>
        <family val="1"/>
      </rPr>
      <t>月
Jan.-</t>
    </r>
    <r>
      <rPr>
        <b/>
        <sz val="9"/>
        <color indexed="10"/>
        <rFont val="新細明體"/>
        <family val="1"/>
      </rPr>
      <t>Oct. 2002</t>
    </r>
  </si>
  <si>
    <r>
      <t xml:space="preserve">  </t>
    </r>
    <r>
      <rPr>
        <b/>
        <sz val="11"/>
        <rFont val="新細明體"/>
        <family val="1"/>
      </rPr>
      <t xml:space="preserve">    10 月 Oct.</t>
    </r>
  </si>
  <si>
    <t xml:space="preserve">       9 月 Sep.</t>
  </si>
  <si>
    <t xml:space="preserve">       8 月 Aug.</t>
  </si>
  <si>
    <t xml:space="preserve">       7 月 Jul.</t>
  </si>
  <si>
    <t xml:space="preserve">       6 月 Jun.</t>
  </si>
  <si>
    <t xml:space="preserve">       5 月 May </t>
  </si>
  <si>
    <t xml:space="preserve">       4 月 Apr.</t>
  </si>
  <si>
    <t xml:space="preserve">       3 月 Mar.</t>
  </si>
  <si>
    <r>
      <t xml:space="preserve"> 91</t>
    </r>
    <r>
      <rPr>
        <b/>
        <sz val="9"/>
        <rFont val="新細明體"/>
        <family val="1"/>
      </rPr>
      <t>年 1 -</t>
    </r>
    <r>
      <rPr>
        <b/>
        <sz val="9"/>
        <color indexed="10"/>
        <rFont val="新細明體"/>
        <family val="1"/>
      </rPr>
      <t>10</t>
    </r>
    <r>
      <rPr>
        <b/>
        <sz val="9"/>
        <rFont val="新細明體"/>
        <family val="1"/>
      </rPr>
      <t>月
Jan.-</t>
    </r>
    <r>
      <rPr>
        <b/>
        <sz val="9"/>
        <color indexed="10"/>
        <rFont val="新細明體"/>
        <family val="1"/>
      </rPr>
      <t>Oct. 2002</t>
    </r>
  </si>
  <si>
    <r>
      <t>91</t>
    </r>
    <r>
      <rPr>
        <b/>
        <sz val="12"/>
        <rFont val="新細明體"/>
        <family val="1"/>
      </rPr>
      <t xml:space="preserve">年      </t>
    </r>
    <r>
      <rPr>
        <b/>
        <sz val="12"/>
        <color indexed="10"/>
        <rFont val="新細明體"/>
        <family val="1"/>
      </rPr>
      <t>10</t>
    </r>
    <r>
      <rPr>
        <b/>
        <sz val="12"/>
        <rFont val="新細明體"/>
        <family val="1"/>
      </rPr>
      <t>月</t>
    </r>
  </si>
  <si>
    <r>
      <t>Oct.</t>
    </r>
    <r>
      <rPr>
        <b/>
        <sz val="12"/>
        <rFont val="新細明體"/>
        <family val="1"/>
      </rPr>
      <t xml:space="preserve">        </t>
    </r>
    <r>
      <rPr>
        <b/>
        <sz val="12"/>
        <color indexed="10"/>
        <rFont val="新細明體"/>
        <family val="1"/>
      </rPr>
      <t xml:space="preserve"> 2002</t>
    </r>
  </si>
  <si>
    <t>Oct.   2001</t>
  </si>
  <si>
    <r>
      <t>Oct.</t>
    </r>
    <r>
      <rPr>
        <b/>
        <sz val="12"/>
        <rFont val="新細明體"/>
        <family val="1"/>
      </rPr>
      <t xml:space="preserve">           </t>
    </r>
    <r>
      <rPr>
        <b/>
        <sz val="12"/>
        <color indexed="10"/>
        <rFont val="新細明體"/>
        <family val="1"/>
      </rPr>
      <t>2002</t>
    </r>
  </si>
  <si>
    <t xml:space="preserve">               單位:百萬美元</t>
  </si>
  <si>
    <r>
      <t>Jan.-</t>
    </r>
    <r>
      <rPr>
        <b/>
        <sz val="12"/>
        <color indexed="10"/>
        <rFont val="新細明體"/>
        <family val="1"/>
      </rPr>
      <t>Oct.</t>
    </r>
    <r>
      <rPr>
        <b/>
        <sz val="12"/>
        <rFont val="新細明體"/>
        <family val="1"/>
      </rPr>
      <t xml:space="preserve">      </t>
    </r>
    <r>
      <rPr>
        <b/>
        <sz val="12"/>
        <color indexed="10"/>
        <rFont val="新細明體"/>
        <family val="1"/>
      </rPr>
      <t>2001</t>
    </r>
  </si>
  <si>
    <r>
      <t>91</t>
    </r>
    <r>
      <rPr>
        <b/>
        <sz val="12"/>
        <rFont val="新細明體"/>
        <family val="1"/>
      </rPr>
      <t>年              1-</t>
    </r>
    <r>
      <rPr>
        <b/>
        <sz val="12"/>
        <color indexed="10"/>
        <rFont val="新細明體"/>
        <family val="1"/>
      </rPr>
      <t>10</t>
    </r>
    <r>
      <rPr>
        <b/>
        <sz val="12"/>
        <rFont val="新細明體"/>
        <family val="1"/>
      </rPr>
      <t>月</t>
    </r>
  </si>
  <si>
    <r>
      <t>Jan.-</t>
    </r>
    <r>
      <rPr>
        <b/>
        <sz val="12"/>
        <color indexed="10"/>
        <rFont val="新細明體"/>
        <family val="1"/>
      </rPr>
      <t>Oct.</t>
    </r>
    <r>
      <rPr>
        <b/>
        <sz val="12"/>
        <rFont val="新細明體"/>
        <family val="1"/>
      </rPr>
      <t xml:space="preserve">    </t>
    </r>
    <r>
      <rPr>
        <b/>
        <sz val="12"/>
        <color indexed="10"/>
        <rFont val="新細明體"/>
        <family val="1"/>
      </rPr>
      <t>2002</t>
    </r>
  </si>
  <si>
    <r>
      <t>Jan.-</t>
    </r>
    <r>
      <rPr>
        <b/>
        <sz val="12"/>
        <color indexed="10"/>
        <rFont val="新細明體"/>
        <family val="1"/>
      </rPr>
      <t>Oct.</t>
    </r>
    <r>
      <rPr>
        <b/>
        <sz val="12"/>
        <rFont val="新細明體"/>
        <family val="1"/>
      </rPr>
      <t xml:space="preserve">    </t>
    </r>
    <r>
      <rPr>
        <b/>
        <sz val="12"/>
        <color indexed="10"/>
        <rFont val="新細明體"/>
        <family val="1"/>
      </rPr>
      <t>2001</t>
    </r>
  </si>
  <si>
    <r>
      <t>Jan.-</t>
    </r>
    <r>
      <rPr>
        <b/>
        <sz val="12"/>
        <color indexed="10"/>
        <rFont val="新細明體"/>
        <family val="1"/>
      </rPr>
      <t>Oct.</t>
    </r>
    <r>
      <rPr>
        <b/>
        <sz val="12"/>
        <rFont val="新細明體"/>
        <family val="1"/>
      </rPr>
      <t xml:space="preserve">     </t>
    </r>
    <r>
      <rPr>
        <b/>
        <sz val="12"/>
        <color indexed="10"/>
        <rFont val="新細明體"/>
        <family val="1"/>
      </rPr>
      <t>2002</t>
    </r>
  </si>
  <si>
    <t xml:space="preserve">                                       單位:百萬美元</t>
  </si>
  <si>
    <t>九十一年十月份出進口外匯收支概況</t>
  </si>
  <si>
    <r>
      <t>出口外匯收入計</t>
    </r>
    <r>
      <rPr>
        <b/>
        <sz val="12"/>
        <color indexed="8"/>
        <rFont val="Times New Roman"/>
        <family val="1"/>
      </rPr>
      <t>12,852.7</t>
    </r>
    <r>
      <rPr>
        <b/>
        <sz val="12"/>
        <color indexed="8"/>
        <rFont val="新細明體"/>
        <family val="1"/>
      </rPr>
      <t>百萬美元，較上年同期增加</t>
    </r>
    <r>
      <rPr>
        <b/>
        <sz val="12"/>
        <color indexed="8"/>
        <rFont val="Times New Roman"/>
        <family val="1"/>
      </rPr>
      <t>1,219.7</t>
    </r>
    <r>
      <rPr>
        <b/>
        <sz val="12"/>
        <color indexed="8"/>
        <rFont val="新細明體"/>
        <family val="1"/>
      </rPr>
      <t>百萬美元或</t>
    </r>
    <r>
      <rPr>
        <b/>
        <sz val="12"/>
        <color indexed="8"/>
        <rFont val="Times New Roman"/>
        <family val="1"/>
      </rPr>
      <t>10.5%</t>
    </r>
    <r>
      <rPr>
        <b/>
        <sz val="12"/>
        <color indexed="8"/>
        <rFont val="新細明體"/>
        <family val="1"/>
      </rPr>
      <t>（詳表一）。</t>
    </r>
  </si>
  <si>
    <r>
      <t>進口外匯支出計</t>
    </r>
    <r>
      <rPr>
        <b/>
        <sz val="12"/>
        <color indexed="8"/>
        <rFont val="Times New Roman"/>
        <family val="1"/>
      </rPr>
      <t>11,686.2</t>
    </r>
    <r>
      <rPr>
        <b/>
        <sz val="12"/>
        <color indexed="8"/>
        <rFont val="新細明體"/>
        <family val="1"/>
      </rPr>
      <t>百萬美元，較上年同期增加</t>
    </r>
    <r>
      <rPr>
        <b/>
        <sz val="12"/>
        <color indexed="8"/>
        <rFont val="Times New Roman"/>
        <family val="1"/>
      </rPr>
      <t>1,848.6</t>
    </r>
    <r>
      <rPr>
        <b/>
        <sz val="12"/>
        <color indexed="8"/>
        <rFont val="新細明體"/>
        <family val="1"/>
      </rPr>
      <t>百萬美元或</t>
    </r>
    <r>
      <rPr>
        <b/>
        <sz val="12"/>
        <color indexed="8"/>
        <rFont val="Times New Roman"/>
        <family val="1"/>
      </rPr>
      <t>18.8%</t>
    </r>
    <r>
      <rPr>
        <b/>
        <sz val="12"/>
        <color indexed="8"/>
        <rFont val="新細明體"/>
        <family val="1"/>
      </rPr>
      <t>（詳表一）。</t>
    </r>
  </si>
  <si>
    <r>
      <t>結售新台幣部份計</t>
    </r>
    <r>
      <rPr>
        <b/>
        <sz val="12"/>
        <color indexed="8"/>
        <rFont val="Times New Roman"/>
        <family val="1"/>
      </rPr>
      <t>2,024.7</t>
    </r>
    <r>
      <rPr>
        <b/>
        <sz val="12"/>
        <color indexed="8"/>
        <rFont val="新細明體"/>
        <family val="1"/>
      </rPr>
      <t>百萬美元，較上年同期減少</t>
    </r>
    <r>
      <rPr>
        <b/>
        <sz val="12"/>
        <color indexed="8"/>
        <rFont val="Times New Roman"/>
        <family val="1"/>
      </rPr>
      <t>105.0</t>
    </r>
    <r>
      <rPr>
        <b/>
        <sz val="12"/>
        <color indexed="8"/>
        <rFont val="新細明體"/>
        <family val="1"/>
      </rPr>
      <t>百萬美元或</t>
    </r>
    <r>
      <rPr>
        <b/>
        <sz val="12"/>
        <color indexed="8"/>
        <rFont val="Times New Roman"/>
        <family val="1"/>
      </rPr>
      <t>4.9%</t>
    </r>
    <r>
      <rPr>
        <b/>
        <sz val="12"/>
        <color indexed="8"/>
        <rFont val="新細明體"/>
        <family val="1"/>
      </rPr>
      <t>（詳表二）。</t>
    </r>
  </si>
  <si>
    <r>
      <t>未立即結售新台幣部份計</t>
    </r>
    <r>
      <rPr>
        <b/>
        <sz val="12"/>
        <color indexed="8"/>
        <rFont val="Times New Roman"/>
        <family val="1"/>
      </rPr>
      <t>10,828.0</t>
    </r>
    <r>
      <rPr>
        <b/>
        <sz val="12"/>
        <color indexed="8"/>
        <rFont val="新細明體"/>
        <family val="1"/>
      </rPr>
      <t>百萬美元，較上年同期增加</t>
    </r>
    <r>
      <rPr>
        <b/>
        <sz val="12"/>
        <color indexed="8"/>
        <rFont val="Times New Roman"/>
        <family val="1"/>
      </rPr>
      <t>1,324.7</t>
    </r>
    <r>
      <rPr>
        <b/>
        <sz val="12"/>
        <color indexed="8"/>
        <rFont val="新細明體"/>
        <family val="1"/>
      </rPr>
      <t>百萬美元或</t>
    </r>
    <r>
      <rPr>
        <b/>
        <sz val="12"/>
        <color indexed="8"/>
        <rFont val="Times New Roman"/>
        <family val="1"/>
      </rPr>
      <t>13.9%</t>
    </r>
    <r>
      <rPr>
        <b/>
        <sz val="12"/>
        <color indexed="8"/>
        <rFont val="新細明體"/>
        <family val="1"/>
      </rPr>
      <t>（詳表二）。</t>
    </r>
  </si>
  <si>
    <r>
      <t>以新台幣結購計</t>
    </r>
    <r>
      <rPr>
        <b/>
        <sz val="12"/>
        <color indexed="8"/>
        <rFont val="Times New Roman"/>
        <family val="1"/>
      </rPr>
      <t>3,461.1</t>
    </r>
    <r>
      <rPr>
        <b/>
        <sz val="12"/>
        <color indexed="8"/>
        <rFont val="新細明體"/>
        <family val="1"/>
      </rPr>
      <t>百萬美元，較上年同期增加</t>
    </r>
    <r>
      <rPr>
        <b/>
        <sz val="12"/>
        <color indexed="8"/>
        <rFont val="Times New Roman"/>
        <family val="1"/>
      </rPr>
      <t>246.2</t>
    </r>
    <r>
      <rPr>
        <b/>
        <sz val="12"/>
        <color indexed="8"/>
        <rFont val="新細明體"/>
        <family val="1"/>
      </rPr>
      <t>百萬美元或</t>
    </r>
    <r>
      <rPr>
        <b/>
        <sz val="12"/>
        <color indexed="8"/>
        <rFont val="Times New Roman"/>
        <family val="1"/>
      </rPr>
      <t>7.7%</t>
    </r>
    <r>
      <rPr>
        <b/>
        <sz val="12"/>
        <color indexed="8"/>
        <rFont val="新細明體"/>
        <family val="1"/>
      </rPr>
      <t>（詳表三）。</t>
    </r>
  </si>
  <si>
    <r>
      <t>未以新台幣結購計</t>
    </r>
    <r>
      <rPr>
        <b/>
        <sz val="12"/>
        <color indexed="8"/>
        <rFont val="Times New Roman"/>
        <family val="1"/>
      </rPr>
      <t>8,225.1</t>
    </r>
    <r>
      <rPr>
        <b/>
        <sz val="12"/>
        <color indexed="8"/>
        <rFont val="新細明體"/>
        <family val="1"/>
      </rPr>
      <t>百萬美元，較上年同期增加</t>
    </r>
    <r>
      <rPr>
        <b/>
        <sz val="12"/>
        <color indexed="8"/>
        <rFont val="Times New Roman"/>
        <family val="1"/>
      </rPr>
      <t>1,602.4</t>
    </r>
    <r>
      <rPr>
        <b/>
        <sz val="12"/>
        <color indexed="8"/>
        <rFont val="新細明體"/>
        <family val="1"/>
      </rPr>
      <t>百萬美元或</t>
    </r>
    <r>
      <rPr>
        <b/>
        <sz val="12"/>
        <color indexed="8"/>
        <rFont val="Times New Roman"/>
        <family val="1"/>
      </rPr>
      <t>24.2%</t>
    </r>
    <r>
      <rPr>
        <b/>
        <sz val="12"/>
        <color indexed="8"/>
        <rFont val="新細明體"/>
        <family val="1"/>
      </rPr>
      <t>（詳表三）。</t>
    </r>
  </si>
  <si>
    <t>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</si>
</sst>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6"/>
      <name val="新細明體"/>
      <family val="1"/>
    </font>
    <font>
      <sz val="10"/>
      <name val="新細明體"/>
      <family val="1"/>
    </font>
    <font>
      <b/>
      <sz val="18"/>
      <name val="新細明體"/>
      <family val="1"/>
    </font>
    <font>
      <b/>
      <sz val="11"/>
      <color indexed="10"/>
      <name val="新細明體"/>
      <family val="1"/>
    </font>
    <font>
      <b/>
      <sz val="10"/>
      <color indexed="10"/>
      <name val="新細明體"/>
      <family val="1"/>
    </font>
    <font>
      <b/>
      <sz val="12"/>
      <color indexed="10"/>
      <name val="新細明體"/>
      <family val="1"/>
    </font>
    <font>
      <b/>
      <sz val="12"/>
      <color indexed="8"/>
      <name val="Times New Roman"/>
      <family val="1"/>
    </font>
    <font>
      <b/>
      <sz val="12"/>
      <name val="華康隸書體"/>
      <family val="3"/>
    </font>
    <font>
      <b/>
      <sz val="11"/>
      <name val="Times New Roman"/>
      <family val="1"/>
    </font>
    <font>
      <b/>
      <sz val="16"/>
      <name val="細明體"/>
      <family val="3"/>
    </font>
    <font>
      <b/>
      <sz val="12"/>
      <name val="細明體"/>
      <family val="3"/>
    </font>
    <font>
      <sz val="10"/>
      <name val="細明體"/>
      <family val="3"/>
    </font>
    <font>
      <b/>
      <sz val="9"/>
      <color indexed="10"/>
      <name val="新細明體"/>
      <family val="1"/>
    </font>
    <font>
      <b/>
      <sz val="9"/>
      <name val="新細明體"/>
      <family val="1"/>
    </font>
    <font>
      <b/>
      <sz val="18"/>
      <color indexed="8"/>
      <name val="新細明體"/>
      <family val="1"/>
    </font>
    <font>
      <b/>
      <sz val="12"/>
      <color indexed="8"/>
      <name val="新細明體"/>
      <family val="1"/>
    </font>
    <font>
      <b/>
      <sz val="11"/>
      <color indexed="8"/>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5" applyFont="1">
      <alignment/>
      <protection/>
    </xf>
    <xf numFmtId="0" fontId="8" fillId="0" borderId="0" xfId="0" applyFont="1" applyAlignment="1">
      <alignment/>
    </xf>
    <xf numFmtId="0" fontId="9" fillId="0" borderId="0" xfId="15" applyFont="1">
      <alignment/>
      <protection/>
    </xf>
    <xf numFmtId="0" fontId="9" fillId="0" borderId="0" xfId="15" applyFont="1" applyAlignment="1">
      <alignment horizontal="centerContinuous"/>
      <protection/>
    </xf>
    <xf numFmtId="0" fontId="8" fillId="0" borderId="0" xfId="16" applyFont="1">
      <alignment/>
      <protection/>
    </xf>
    <xf numFmtId="188" fontId="8" fillId="0" borderId="0" xfId="16" applyNumberFormat="1" applyFont="1">
      <alignment/>
      <protection/>
    </xf>
    <xf numFmtId="194" fontId="8" fillId="0" borderId="0" xfId="16" applyNumberFormat="1" applyFont="1">
      <alignment/>
      <protection/>
    </xf>
    <xf numFmtId="0" fontId="8" fillId="0" borderId="0" xfId="16" applyFont="1" applyAlignment="1">
      <alignment horizontal="center"/>
      <protection/>
    </xf>
    <xf numFmtId="0" fontId="3" fillId="0" borderId="5" xfId="0" applyFont="1" applyBorder="1" applyAlignment="1">
      <alignment horizontal="center" vertical="center"/>
    </xf>
    <xf numFmtId="0" fontId="0" fillId="0" borderId="0" xfId="15" applyFont="1" applyAlignment="1">
      <alignment horizontal="center"/>
      <protection/>
    </xf>
    <xf numFmtId="0" fontId="0" fillId="0" borderId="0" xfId="15" applyFont="1" applyAlignment="1">
      <alignment horizontal="centerContinuous"/>
      <protection/>
    </xf>
    <xf numFmtId="0" fontId="0" fillId="0" borderId="0" xfId="15" applyFont="1" applyAlignment="1" quotePrefix="1">
      <alignment horizontal="center"/>
      <protection/>
    </xf>
    <xf numFmtId="0" fontId="3" fillId="0" borderId="0" xfId="15" applyFont="1" applyAlignment="1">
      <alignment horizontal="centerContinuous"/>
      <protection/>
    </xf>
    <xf numFmtId="0" fontId="13" fillId="0" borderId="0" xfId="0" applyFont="1" applyAlignment="1">
      <alignment horizontal="centerContinuous"/>
    </xf>
    <xf numFmtId="0" fontId="2" fillId="0" borderId="0" xfId="0" applyFont="1" applyAlignment="1">
      <alignment horizontal="left"/>
    </xf>
    <xf numFmtId="0" fontId="2" fillId="0" borderId="6"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6" xfId="0" applyFont="1" applyBorder="1" applyAlignment="1">
      <alignment horizontal="center" vertical="center"/>
    </xf>
    <xf numFmtId="0" fontId="2"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right" wrapText="1"/>
    </xf>
    <xf numFmtId="184" fontId="2" fillId="0" borderId="10" xfId="0" applyNumberFormat="1" applyFont="1" applyBorder="1" applyAlignment="1">
      <alignment horizontal="right"/>
    </xf>
    <xf numFmtId="184" fontId="2" fillId="0" borderId="9" xfId="0" applyNumberFormat="1" applyFont="1" applyBorder="1" applyAlignment="1">
      <alignment horizontal="right"/>
    </xf>
    <xf numFmtId="184" fontId="2" fillId="0" borderId="11" xfId="0" applyNumberFormat="1" applyFont="1" applyBorder="1" applyAlignment="1">
      <alignment horizontal="right"/>
    </xf>
    <xf numFmtId="184" fontId="2" fillId="0" borderId="11" xfId="0" applyNumberFormat="1" applyFont="1" applyBorder="1" applyAlignment="1">
      <alignment/>
    </xf>
    <xf numFmtId="0" fontId="2" fillId="0" borderId="11" xfId="0" applyFont="1" applyBorder="1" applyAlignment="1">
      <alignment/>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12" xfId="0" applyFont="1" applyBorder="1" applyAlignment="1">
      <alignment horizontal="centerContinuous" vertical="center"/>
    </xf>
    <xf numFmtId="0" fontId="2" fillId="0" borderId="13" xfId="0" applyFont="1" applyBorder="1" applyAlignment="1">
      <alignment horizontal="right" wrapText="1"/>
    </xf>
    <xf numFmtId="184" fontId="2" fillId="0" borderId="5" xfId="0" applyNumberFormat="1" applyFont="1" applyBorder="1" applyAlignment="1">
      <alignment horizontal="right"/>
    </xf>
    <xf numFmtId="184" fontId="2" fillId="0" borderId="13" xfId="0" applyNumberFormat="1" applyFont="1" applyBorder="1" applyAlignment="1">
      <alignment horizontal="right"/>
    </xf>
    <xf numFmtId="184" fontId="3" fillId="0" borderId="7" xfId="0" applyNumberFormat="1" applyFont="1" applyBorder="1" applyAlignment="1">
      <alignment horizontal="right"/>
    </xf>
    <xf numFmtId="184" fontId="3" fillId="0" borderId="7" xfId="0" applyNumberFormat="1" applyFont="1" applyBorder="1" applyAlignment="1">
      <alignment/>
    </xf>
    <xf numFmtId="184" fontId="3" fillId="0" borderId="11" xfId="0" applyNumberFormat="1" applyFont="1" applyBorder="1" applyAlignment="1">
      <alignment horizontal="right"/>
    </xf>
    <xf numFmtId="184" fontId="3" fillId="0" borderId="11" xfId="0" applyNumberFormat="1" applyFont="1" applyBorder="1" applyAlignment="1">
      <alignment/>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12" xfId="0" applyFont="1" applyBorder="1" applyAlignment="1">
      <alignment horizontal="centerContinuous"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184" fontId="17" fillId="0" borderId="0" xfId="0" applyNumberFormat="1" applyFont="1" applyAlignment="1">
      <alignment horizontal="right"/>
    </xf>
    <xf numFmtId="185" fontId="17" fillId="0" borderId="0" xfId="0" applyNumberFormat="1" applyFont="1" applyAlignment="1">
      <alignment horizontal="right"/>
    </xf>
    <xf numFmtId="0" fontId="18" fillId="0" borderId="0" xfId="0" applyFont="1" applyAlignment="1">
      <alignment/>
    </xf>
    <xf numFmtId="0" fontId="19" fillId="0" borderId="11" xfId="0" applyFont="1" applyBorder="1" applyAlignment="1">
      <alignment/>
    </xf>
    <xf numFmtId="0" fontId="20" fillId="0" borderId="0" xfId="16" applyFont="1" applyAlignment="1" quotePrefix="1">
      <alignment horizontal="centerContinuous"/>
      <protection/>
    </xf>
    <xf numFmtId="0" fontId="21" fillId="0" borderId="0" xfId="16" applyFont="1" applyAlignment="1">
      <alignment horizontal="centerContinuous"/>
      <protection/>
    </xf>
    <xf numFmtId="0" fontId="8" fillId="0" borderId="0" xfId="16" applyFont="1" applyAlignment="1">
      <alignment horizontal="centerContinuous"/>
      <protection/>
    </xf>
    <xf numFmtId="49" fontId="8" fillId="0" borderId="0" xfId="16" applyNumberFormat="1" applyFont="1" applyAlignment="1">
      <alignment horizontal="center"/>
      <protection/>
    </xf>
    <xf numFmtId="0" fontId="21" fillId="0" borderId="0" xfId="16" applyFont="1" applyAlignment="1" quotePrefix="1">
      <alignment horizontal="centerContinuous"/>
      <protection/>
    </xf>
    <xf numFmtId="0" fontId="21" fillId="0" borderId="0" xfId="16" applyFont="1" applyAlignment="1" quotePrefix="1">
      <alignment horizontal="center"/>
      <protection/>
    </xf>
    <xf numFmtId="0" fontId="21" fillId="0" borderId="0" xfId="16" applyFont="1" applyAlignment="1">
      <alignment horizontal="center"/>
      <protection/>
    </xf>
    <xf numFmtId="0" fontId="23"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4" fillId="0" borderId="11" xfId="0" applyFont="1" applyBorder="1" applyAlignment="1">
      <alignment horizontal="left" vertical="center" wrapText="1"/>
    </xf>
    <xf numFmtId="49" fontId="6" fillId="0" borderId="0" xfId="16" applyNumberFormat="1" applyFont="1" applyAlignment="1">
      <alignment horizontal="center"/>
      <protection/>
    </xf>
    <xf numFmtId="0" fontId="26" fillId="0" borderId="0" xfId="0" applyFont="1" applyAlignment="1">
      <alignment/>
    </xf>
    <xf numFmtId="43" fontId="26" fillId="0" borderId="0" xfId="17" applyFont="1" applyAlignment="1">
      <alignment/>
    </xf>
    <xf numFmtId="187" fontId="26" fillId="0" borderId="0" xfId="0" applyNumberFormat="1" applyFont="1" applyAlignment="1">
      <alignment/>
    </xf>
    <xf numFmtId="184" fontId="26" fillId="0" borderId="0" xfId="0" applyNumberFormat="1" applyFont="1" applyAlignment="1">
      <alignment horizontal="right"/>
    </xf>
    <xf numFmtId="188" fontId="26" fillId="0" borderId="0" xfId="0" applyNumberFormat="1" applyFont="1" applyAlignment="1">
      <alignment/>
    </xf>
    <xf numFmtId="185" fontId="26" fillId="0" borderId="0" xfId="0" applyNumberFormat="1" applyFont="1" applyAlignment="1">
      <alignment/>
    </xf>
    <xf numFmtId="0" fontId="26" fillId="0" borderId="0" xfId="0" applyFont="1" applyAlignment="1">
      <alignment horizontal="right"/>
    </xf>
    <xf numFmtId="184" fontId="26" fillId="0" borderId="0" xfId="0" applyNumberFormat="1" applyFont="1" applyAlignment="1">
      <alignment/>
    </xf>
    <xf numFmtId="185" fontId="26" fillId="0" borderId="0" xfId="0" applyNumberFormat="1" applyFont="1" applyAlignment="1">
      <alignment horizontal="right"/>
    </xf>
    <xf numFmtId="0" fontId="17" fillId="0" borderId="0" xfId="0" applyFont="1" applyAlignment="1">
      <alignment/>
    </xf>
    <xf numFmtId="0" fontId="27" fillId="0" borderId="9" xfId="0" applyFont="1" applyBorder="1" applyAlignment="1">
      <alignment horizontal="right" wrapText="1"/>
    </xf>
    <xf numFmtId="184" fontId="27" fillId="0" borderId="10" xfId="0" applyNumberFormat="1" applyFont="1" applyBorder="1" applyAlignment="1">
      <alignment horizontal="right"/>
    </xf>
    <xf numFmtId="184" fontId="27" fillId="0" borderId="9" xfId="0" applyNumberFormat="1" applyFont="1" applyBorder="1" applyAlignment="1">
      <alignment horizontal="right"/>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xf>
    <xf numFmtId="0" fontId="0" fillId="0" borderId="8"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6"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0" fillId="0" borderId="1" xfId="0" applyFont="1" applyBorder="1" applyAlignment="1">
      <alignment horizontal="center" vertical="center"/>
    </xf>
    <xf numFmtId="49" fontId="16" fillId="0" borderId="1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16" fillId="0" borderId="8" xfId="0" applyNumberFormat="1" applyFont="1" applyBorder="1" applyAlignment="1">
      <alignment horizontal="center" vertical="center"/>
    </xf>
    <xf numFmtId="0" fontId="3" fillId="0" borderId="13" xfId="0" applyFont="1" applyBorder="1" applyAlignment="1">
      <alignment horizontal="center" vertical="center"/>
    </xf>
    <xf numFmtId="0" fontId="11" fillId="0" borderId="0" xfId="15" applyFont="1" applyAlignment="1">
      <alignment horizontal="center"/>
      <protection/>
    </xf>
    <xf numFmtId="0" fontId="3"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025"/>
          <c:w val="0.98075"/>
          <c:h val="0.890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33782450"/>
        <c:axId val="3560659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52023900"/>
        <c:axId val="65561917"/>
      </c:lineChart>
      <c:catAx>
        <c:axId val="33782450"/>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35606595"/>
        <c:crossesAt val="5000"/>
        <c:auto val="0"/>
        <c:lblOffset val="100"/>
        <c:noMultiLvlLbl val="0"/>
      </c:catAx>
      <c:valAx>
        <c:axId val="35606595"/>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33782450"/>
        <c:crossesAt val="1"/>
        <c:crossBetween val="between"/>
        <c:dispUnits/>
        <c:majorUnit val="1000"/>
      </c:valAx>
      <c:catAx>
        <c:axId val="52023900"/>
        <c:scaling>
          <c:orientation val="minMax"/>
        </c:scaling>
        <c:axPos val="b"/>
        <c:delete val="1"/>
        <c:majorTickMark val="in"/>
        <c:minorTickMark val="none"/>
        <c:tickLblPos val="nextTo"/>
        <c:crossAx val="65561917"/>
        <c:crossesAt val="5000"/>
        <c:auto val="0"/>
        <c:lblOffset val="100"/>
        <c:noMultiLvlLbl val="0"/>
      </c:catAx>
      <c:valAx>
        <c:axId val="65561917"/>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52023900"/>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125"/>
          <c:w val="0.9805"/>
          <c:h val="0.888"/>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3186342"/>
        <c:axId val="891503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3126416"/>
        <c:axId val="51028881"/>
      </c:lineChart>
      <c:catAx>
        <c:axId val="5318634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8915031"/>
        <c:crossesAt val="5000"/>
        <c:auto val="0"/>
        <c:lblOffset val="100"/>
        <c:noMultiLvlLbl val="0"/>
      </c:catAx>
      <c:valAx>
        <c:axId val="8915031"/>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3186342"/>
        <c:crossesAt val="1"/>
        <c:crossBetween val="between"/>
        <c:dispUnits/>
        <c:majorUnit val="1000"/>
      </c:valAx>
      <c:catAx>
        <c:axId val="13126416"/>
        <c:scaling>
          <c:orientation val="minMax"/>
        </c:scaling>
        <c:axPos val="b"/>
        <c:delete val="1"/>
        <c:majorTickMark val="in"/>
        <c:minorTickMark val="none"/>
        <c:tickLblPos val="nextTo"/>
        <c:crossAx val="51028881"/>
        <c:crossesAt val="5000"/>
        <c:auto val="0"/>
        <c:lblOffset val="100"/>
        <c:noMultiLvlLbl val="0"/>
      </c:catAx>
      <c:valAx>
        <c:axId val="51028881"/>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3126416"/>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0575"/>
          <c:w val="0.95925"/>
          <c:h val="0.885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6606746"/>
        <c:axId val="39698667"/>
      </c:barChart>
      <c:catAx>
        <c:axId val="5660674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39698667"/>
        <c:crosses val="autoZero"/>
        <c:auto val="0"/>
        <c:lblOffset val="100"/>
        <c:noMultiLvlLbl val="0"/>
      </c:catAx>
      <c:valAx>
        <c:axId val="39698667"/>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56606746"/>
        <c:crossesAt val="1"/>
        <c:crossBetween val="between"/>
        <c:dispUnits/>
        <c:majorUnit val="10000"/>
        <c:minorUnit val="2000"/>
      </c:valAx>
      <c:spPr>
        <a:noFill/>
        <a:ln w="12700">
          <a:solidFill>
            <a:srgbClr val="000000"/>
          </a:solidFill>
        </a:ln>
      </c:spPr>
    </c:plotArea>
    <c:legend>
      <c:legendPos val="t"/>
      <c:layout>
        <c:manualLayout>
          <c:xMode val="edge"/>
          <c:yMode val="edge"/>
          <c:x val="0.3517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825"/>
          <c:w val="0.95875"/>
          <c:h val="0.883"/>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1743684"/>
        <c:axId val="61475429"/>
      </c:barChart>
      <c:catAx>
        <c:axId val="2174368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61475429"/>
        <c:crossesAt val="0"/>
        <c:auto val="0"/>
        <c:lblOffset val="100"/>
        <c:noMultiLvlLbl val="0"/>
      </c:catAx>
      <c:valAx>
        <c:axId val="61475429"/>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21743684"/>
        <c:crossesAt val="1"/>
        <c:crossBetween val="between"/>
        <c:dispUnits/>
        <c:majorUnit val="10000"/>
        <c:minorUnit val="2000"/>
      </c:valAx>
      <c:spPr>
        <a:noFill/>
        <a:ln w="12700">
          <a:solidFill>
            <a:srgbClr val="000000"/>
          </a:solidFill>
        </a:ln>
      </c:spPr>
    </c:plotArea>
    <c:legend>
      <c:legendPos val="t"/>
      <c:layout>
        <c:manualLayout>
          <c:xMode val="edge"/>
          <c:yMode val="edge"/>
          <c:x val="0.35525"/>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933450"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0.07</cdr:y>
    </cdr:from>
    <cdr:to>
      <cdr:x>0.207</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0.0155</cdr:x>
      <cdr:y>0.033</cdr:y>
    </cdr:from>
    <cdr:to>
      <cdr:x>0.1725</cdr:x>
      <cdr:y>0.0885</cdr:y>
    </cdr:to>
    <cdr:sp>
      <cdr:nvSpPr>
        <cdr:cNvPr id="2" name="文字 2"/>
        <cdr:cNvSpPr txBox="1">
          <a:spLocks noChangeArrowheads="1"/>
        </cdr:cNvSpPr>
      </cdr:nvSpPr>
      <cdr:spPr>
        <a:xfrm>
          <a:off x="66675" y="142875"/>
          <a:ext cx="695325" cy="247650"/>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cdr:x>
      <cdr:y>0.92075</cdr:y>
    </cdr:from>
    <cdr:to>
      <cdr:x>0.15675</cdr:x>
      <cdr:y>0.97625</cdr:y>
    </cdr:to>
    <cdr:sp>
      <cdr:nvSpPr>
        <cdr:cNvPr id="3" name="文字 3"/>
        <cdr:cNvSpPr txBox="1">
          <a:spLocks noChangeArrowheads="1"/>
        </cdr:cNvSpPr>
      </cdr:nvSpPr>
      <cdr:spPr>
        <a:xfrm>
          <a:off x="447675" y="4095750"/>
          <a:ext cx="23812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0.05825</cdr:y>
    </cdr:from>
    <cdr:to>
      <cdr:x>0.07025</cdr:x>
      <cdr:y>0.10325</cdr:y>
    </cdr:to>
    <cdr:sp>
      <cdr:nvSpPr>
        <cdr:cNvPr id="1" name="文字 1"/>
        <cdr:cNvSpPr txBox="1">
          <a:spLocks noChangeArrowheads="1"/>
        </cdr:cNvSpPr>
      </cdr:nvSpPr>
      <cdr:spPr>
        <a:xfrm>
          <a:off x="76200" y="266700"/>
          <a:ext cx="590550" cy="209550"/>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0.918</cdr:x>
      <cdr:y>0.034</cdr:y>
    </cdr:from>
    <cdr:to>
      <cdr:x>0.918</cdr:x>
      <cdr:y>0.034</cdr:y>
    </cdr:to>
    <cdr:sp>
      <cdr:nvSpPr>
        <cdr:cNvPr id="2" name="文字 4"/>
        <cdr:cNvSpPr txBox="1">
          <a:spLocks noChangeArrowheads="1"/>
        </cdr:cNvSpPr>
      </cdr:nvSpPr>
      <cdr:spPr>
        <a:xfrm>
          <a:off x="8782050"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0.0185</cdr:x>
      <cdr:y>0.91825</cdr:y>
    </cdr:from>
    <cdr:to>
      <cdr:x>0.05975</cdr:x>
      <cdr:y>0.98075</cdr:y>
    </cdr:to>
    <cdr:sp>
      <cdr:nvSpPr>
        <cdr:cNvPr id="3" name="文字 5"/>
        <cdr:cNvSpPr txBox="1">
          <a:spLocks noChangeArrowheads="1"/>
        </cdr:cNvSpPr>
      </cdr:nvSpPr>
      <cdr:spPr>
        <a:xfrm>
          <a:off x="171450" y="4276725"/>
          <a:ext cx="390525" cy="295275"/>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0.934</cdr:x>
      <cdr:y>0.93175</cdr:y>
    </cdr:from>
    <cdr:to>
      <cdr:x>0.98875</cdr:x>
      <cdr:y>0.97675</cdr:y>
    </cdr:to>
    <cdr:sp>
      <cdr:nvSpPr>
        <cdr:cNvPr id="4" name="文字 6"/>
        <cdr:cNvSpPr txBox="1">
          <a:spLocks noChangeArrowheads="1"/>
        </cdr:cNvSpPr>
      </cdr:nvSpPr>
      <cdr:spPr>
        <a:xfrm>
          <a:off x="8934450" y="4333875"/>
          <a:ext cx="52387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0.055</cdr:y>
    </cdr:from>
    <cdr:to>
      <cdr:x>0.07</cdr:x>
      <cdr:y>0.1</cdr:y>
    </cdr:to>
    <cdr:sp>
      <cdr:nvSpPr>
        <cdr:cNvPr id="1" name="文字 1"/>
        <cdr:cNvSpPr txBox="1">
          <a:spLocks noChangeArrowheads="1"/>
        </cdr:cNvSpPr>
      </cdr:nvSpPr>
      <cdr:spPr>
        <a:xfrm>
          <a:off x="76200" y="247650"/>
          <a:ext cx="5905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0.91875</cdr:x>
      <cdr:y>0.03425</cdr:y>
    </cdr:from>
    <cdr:to>
      <cdr:x>0.91875</cdr:x>
      <cdr:y>0.03425</cdr:y>
    </cdr:to>
    <cdr:sp>
      <cdr:nvSpPr>
        <cdr:cNvPr id="2" name="文字 4"/>
        <cdr:cNvSpPr txBox="1">
          <a:spLocks noChangeArrowheads="1"/>
        </cdr:cNvSpPr>
      </cdr:nvSpPr>
      <cdr:spPr>
        <a:xfrm>
          <a:off x="879157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0.912</cdr:y>
    </cdr:from>
    <cdr:to>
      <cdr:x>0.06</cdr:x>
      <cdr:y>0.97625</cdr:y>
    </cdr:to>
    <cdr:sp>
      <cdr:nvSpPr>
        <cdr:cNvPr id="3" name="文字 5"/>
        <cdr:cNvSpPr txBox="1">
          <a:spLocks noChangeArrowheads="1"/>
        </cdr:cNvSpPr>
      </cdr:nvSpPr>
      <cdr:spPr>
        <a:xfrm>
          <a:off x="171450" y="4238625"/>
          <a:ext cx="400050" cy="2952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0.9345</cdr:x>
      <cdr:y>0.927</cdr:y>
    </cdr:from>
    <cdr:to>
      <cdr:x>0.99025</cdr:x>
      <cdr:y>0.972</cdr:y>
    </cdr:to>
    <cdr:sp>
      <cdr:nvSpPr>
        <cdr:cNvPr id="4" name="文字 6"/>
        <cdr:cNvSpPr txBox="1">
          <a:spLocks noChangeArrowheads="1"/>
        </cdr:cNvSpPr>
      </cdr:nvSpPr>
      <cdr:spPr>
        <a:xfrm>
          <a:off x="8943975" y="431482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0.911</cdr:x>
      <cdr:y>0.06125</cdr:y>
    </cdr:from>
    <cdr:to>
      <cdr:x>0.9985</cdr:x>
      <cdr:y>0.10625</cdr:y>
    </cdr:to>
    <cdr:sp>
      <cdr:nvSpPr>
        <cdr:cNvPr id="5" name="文字 1"/>
        <cdr:cNvSpPr txBox="1">
          <a:spLocks noChangeArrowheads="1"/>
        </cdr:cNvSpPr>
      </cdr:nvSpPr>
      <cdr:spPr>
        <a:xfrm>
          <a:off x="8715375" y="276225"/>
          <a:ext cx="8382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0.0695</cdr:y>
    </cdr:from>
    <cdr:to>
      <cdr:x>0.2075</cdr:x>
      <cdr:y>0.1165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0.03425</cdr:y>
    </cdr:from>
    <cdr:to>
      <cdr:x>0.173</cdr:x>
      <cdr:y>0.08775</cdr:y>
    </cdr:to>
    <cdr:sp>
      <cdr:nvSpPr>
        <cdr:cNvPr id="2" name="文字 2"/>
        <cdr:cNvSpPr txBox="1">
          <a:spLocks noChangeArrowheads="1"/>
        </cdr:cNvSpPr>
      </cdr:nvSpPr>
      <cdr:spPr>
        <a:xfrm>
          <a:off x="66675" y="142875"/>
          <a:ext cx="695325" cy="23812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0.0345</cdr:x>
      <cdr:y>0.9205</cdr:y>
    </cdr:from>
    <cdr:to>
      <cdr:x>0.1315</cdr:x>
      <cdr:y>0.9675</cdr:y>
    </cdr:to>
    <cdr:sp>
      <cdr:nvSpPr>
        <cdr:cNvPr id="3" name="文字 3"/>
        <cdr:cNvSpPr txBox="1">
          <a:spLocks noChangeArrowheads="1"/>
        </cdr:cNvSpPr>
      </cdr:nvSpPr>
      <cdr:spPr>
        <a:xfrm>
          <a:off x="152400" y="4086225"/>
          <a:ext cx="42862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lash9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概況1"/>
      <sheetName val="概況2"/>
      <sheetName val="table1"/>
      <sheetName val="table2 "/>
      <sheetName val="table3"/>
      <sheetName val="table4"/>
      <sheetName val="table5"/>
      <sheetName val="LastYear"/>
    </sheetNames>
    <sheetDataSet>
      <sheetData sheetId="4">
        <row r="14">
          <cell r="C14">
            <v>11347.4</v>
          </cell>
        </row>
        <row r="15">
          <cell r="C15">
            <v>8932.8</v>
          </cell>
        </row>
        <row r="16">
          <cell r="C16">
            <v>11365</v>
          </cell>
        </row>
        <row r="17">
          <cell r="C17">
            <v>11439.5</v>
          </cell>
        </row>
        <row r="18">
          <cell r="C18">
            <v>12265.2</v>
          </cell>
        </row>
        <row r="19">
          <cell r="C19">
            <v>11589.1</v>
          </cell>
        </row>
        <row r="20">
          <cell r="C20">
            <v>13134.5</v>
          </cell>
        </row>
        <row r="21">
          <cell r="C21">
            <v>12125.3</v>
          </cell>
        </row>
        <row r="22">
          <cell r="C22">
            <v>11322.4</v>
          </cell>
        </row>
        <row r="23">
          <cell r="C23">
            <v>12852.7</v>
          </cell>
        </row>
      </sheetData>
      <sheetData sheetId="5">
        <row r="14">
          <cell r="C14">
            <v>9085.5</v>
          </cell>
        </row>
        <row r="15">
          <cell r="C15">
            <v>6929.1</v>
          </cell>
        </row>
        <row r="16">
          <cell r="C16">
            <v>10305</v>
          </cell>
        </row>
        <row r="17">
          <cell r="C17">
            <v>9778.2</v>
          </cell>
        </row>
        <row r="18">
          <cell r="C18">
            <v>9903.5</v>
          </cell>
        </row>
        <row r="19">
          <cell r="C19">
            <v>9430.8</v>
          </cell>
        </row>
        <row r="20">
          <cell r="C20">
            <v>10852.9</v>
          </cell>
        </row>
        <row r="21">
          <cell r="C21">
            <v>10249.4</v>
          </cell>
        </row>
        <row r="22">
          <cell r="C22">
            <v>10562.6</v>
          </cell>
        </row>
        <row r="23">
          <cell r="C23">
            <v>11686.2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67" customWidth="1"/>
    <col min="2" max="2" width="6.25390625" style="67" customWidth="1"/>
    <col min="3" max="3" width="14.50390625" style="67" customWidth="1"/>
    <col min="4" max="4" width="8.75390625" style="67" customWidth="1"/>
    <col min="5" max="5" width="13.375" style="67" customWidth="1"/>
    <col min="6" max="6" width="8.875" style="67" customWidth="1"/>
    <col min="7" max="7" width="6.625" style="67" customWidth="1"/>
    <col min="8" max="8" width="8.00390625" style="67" customWidth="1"/>
    <col min="9" max="9" width="6.375" style="67" customWidth="1"/>
    <col min="10" max="10" width="5.25390625" style="67" customWidth="1"/>
    <col min="11" max="11" width="7.50390625" style="67" customWidth="1"/>
    <col min="12" max="12" width="4.875" style="67" customWidth="1"/>
    <col min="13" max="13" width="13.125" style="67" customWidth="1"/>
    <col min="14" max="14" width="14.50390625" style="67" customWidth="1"/>
    <col min="15" max="16384" width="8.875" style="67" customWidth="1"/>
  </cols>
  <sheetData>
    <row r="1" spans="1:14" s="80" customFormat="1" ht="24" customHeight="1">
      <c r="A1" s="93" t="s">
        <v>165</v>
      </c>
      <c r="B1" s="94"/>
      <c r="C1" s="94"/>
      <c r="D1" s="94"/>
      <c r="E1" s="94"/>
      <c r="F1" s="94"/>
      <c r="G1" s="94"/>
      <c r="H1" s="94"/>
      <c r="I1" s="94"/>
      <c r="J1" s="94"/>
      <c r="K1" s="94"/>
      <c r="L1" s="94"/>
      <c r="M1" s="94"/>
      <c r="N1" s="94"/>
    </row>
    <row r="2" s="80" customFormat="1" ht="17.25" customHeight="1">
      <c r="F2" s="81"/>
    </row>
    <row r="3" spans="1:14" s="80" customFormat="1" ht="17.25" customHeight="1">
      <c r="A3" s="95" t="s">
        <v>64</v>
      </c>
      <c r="B3" s="95"/>
      <c r="C3" s="95"/>
      <c r="D3" s="95"/>
      <c r="E3" s="95"/>
      <c r="F3" s="95"/>
      <c r="G3" s="95"/>
      <c r="H3" s="95"/>
      <c r="I3" s="95"/>
      <c r="J3" s="95"/>
      <c r="K3" s="95"/>
      <c r="L3" s="95"/>
      <c r="M3" s="95"/>
      <c r="N3" s="96"/>
    </row>
    <row r="4" s="80" customFormat="1" ht="17.25" customHeight="1">
      <c r="A4" s="80" t="s">
        <v>65</v>
      </c>
    </row>
    <row r="5" s="80" customFormat="1" ht="17.25" customHeight="1">
      <c r="A5" s="80" t="s">
        <v>66</v>
      </c>
    </row>
    <row r="6" spans="2:11" s="80" customFormat="1" ht="17.25" customHeight="1">
      <c r="B6" s="82" t="s">
        <v>166</v>
      </c>
      <c r="D6" s="83"/>
      <c r="H6" s="84"/>
      <c r="K6" s="85"/>
    </row>
    <row r="7" spans="2:11" s="80" customFormat="1" ht="17.25" customHeight="1">
      <c r="B7" s="80" t="s">
        <v>167</v>
      </c>
      <c r="D7" s="83"/>
      <c r="H7" s="84"/>
      <c r="K7" s="85"/>
    </row>
    <row r="8" s="80" customFormat="1" ht="17.25" customHeight="1">
      <c r="A8" s="80" t="s">
        <v>67</v>
      </c>
    </row>
    <row r="9" spans="2:13" s="80" customFormat="1" ht="17.25" customHeight="1">
      <c r="B9" s="80" t="s">
        <v>168</v>
      </c>
      <c r="E9" s="83"/>
      <c r="I9" s="83"/>
      <c r="J9" s="86"/>
      <c r="M9" s="85"/>
    </row>
    <row r="10" spans="2:13" s="80" customFormat="1" ht="17.25" customHeight="1">
      <c r="B10" s="80" t="s">
        <v>169</v>
      </c>
      <c r="E10" s="87"/>
      <c r="I10" s="83"/>
      <c r="J10" s="86"/>
      <c r="M10" s="85"/>
    </row>
    <row r="11" s="80" customFormat="1" ht="17.25" customHeight="1">
      <c r="A11" s="80" t="s">
        <v>68</v>
      </c>
    </row>
    <row r="12" spans="2:11" s="80" customFormat="1" ht="17.25" customHeight="1">
      <c r="B12" s="80" t="s">
        <v>170</v>
      </c>
      <c r="D12" s="83"/>
      <c r="H12" s="83"/>
      <c r="K12" s="88"/>
    </row>
    <row r="13" spans="2:11" s="80" customFormat="1" ht="17.25" customHeight="1">
      <c r="B13" s="80" t="s">
        <v>171</v>
      </c>
      <c r="D13" s="83"/>
      <c r="H13" s="83"/>
      <c r="K13" s="88"/>
    </row>
    <row r="14" s="80" customFormat="1" ht="17.25" customHeight="1">
      <c r="A14" s="80" t="s">
        <v>69</v>
      </c>
    </row>
    <row r="15" spans="1:2" s="80" customFormat="1" ht="17.25" customHeight="1">
      <c r="A15" s="86"/>
      <c r="B15" s="80" t="s">
        <v>70</v>
      </c>
    </row>
    <row r="16" spans="3:9" s="80" customFormat="1" ht="17.25" customHeight="1">
      <c r="C16" s="80" t="s">
        <v>71</v>
      </c>
      <c r="D16" s="65">
        <v>1606.2</v>
      </c>
      <c r="E16" s="80" t="s">
        <v>72</v>
      </c>
      <c r="H16" s="66">
        <v>0.125</v>
      </c>
      <c r="I16" s="80" t="s">
        <v>73</v>
      </c>
    </row>
    <row r="17" spans="3:9" s="80" customFormat="1" ht="17.25" customHeight="1">
      <c r="C17" s="80" t="s">
        <v>74</v>
      </c>
      <c r="D17" s="65">
        <v>564.1</v>
      </c>
      <c r="E17" s="80" t="s">
        <v>72</v>
      </c>
      <c r="H17" s="66">
        <v>0.044</v>
      </c>
      <c r="I17" s="80" t="s">
        <v>73</v>
      </c>
    </row>
    <row r="18" spans="3:9" s="80" customFormat="1" ht="17.25" customHeight="1">
      <c r="C18" s="80" t="s">
        <v>75</v>
      </c>
      <c r="D18" s="65">
        <v>350.5</v>
      </c>
      <c r="E18" s="80" t="s">
        <v>72</v>
      </c>
      <c r="H18" s="66">
        <v>0.027</v>
      </c>
      <c r="I18" s="80" t="s">
        <v>73</v>
      </c>
    </row>
    <row r="19" spans="3:9" s="80" customFormat="1" ht="17.25" customHeight="1">
      <c r="C19" s="80" t="s">
        <v>76</v>
      </c>
      <c r="D19" s="65">
        <v>10331.9</v>
      </c>
      <c r="E19" s="80" t="s">
        <v>72</v>
      </c>
      <c r="H19" s="66">
        <v>0.804</v>
      </c>
      <c r="I19" s="80" t="s">
        <v>73</v>
      </c>
    </row>
    <row r="20" spans="1:8" s="80" customFormat="1" ht="17.25" customHeight="1">
      <c r="A20" s="86"/>
      <c r="B20" s="80" t="s">
        <v>77</v>
      </c>
      <c r="D20" s="89"/>
      <c r="H20" s="89"/>
    </row>
    <row r="21" spans="3:9" s="80" customFormat="1" ht="17.25" customHeight="1">
      <c r="C21" s="80" t="s">
        <v>71</v>
      </c>
      <c r="D21" s="65">
        <v>379.6</v>
      </c>
      <c r="E21" s="80" t="s">
        <v>78</v>
      </c>
      <c r="H21" s="66">
        <v>0.032</v>
      </c>
      <c r="I21" s="80" t="s">
        <v>73</v>
      </c>
    </row>
    <row r="22" spans="3:9" s="80" customFormat="1" ht="17.25" customHeight="1">
      <c r="C22" s="80" t="s">
        <v>74</v>
      </c>
      <c r="D22" s="65">
        <v>2720.8</v>
      </c>
      <c r="E22" s="80" t="s">
        <v>78</v>
      </c>
      <c r="H22" s="66">
        <v>0.233</v>
      </c>
      <c r="I22" s="80" t="s">
        <v>73</v>
      </c>
    </row>
    <row r="23" spans="3:9" s="80" customFormat="1" ht="17.25" customHeight="1">
      <c r="C23" s="80" t="s">
        <v>75</v>
      </c>
      <c r="D23" s="65">
        <v>228.6</v>
      </c>
      <c r="E23" s="80" t="s">
        <v>78</v>
      </c>
      <c r="H23" s="66">
        <v>0.02</v>
      </c>
      <c r="I23" s="80" t="s">
        <v>73</v>
      </c>
    </row>
    <row r="24" spans="3:9" s="80" customFormat="1" ht="17.25" customHeight="1">
      <c r="C24" s="80" t="s">
        <v>76</v>
      </c>
      <c r="D24" s="65">
        <v>8357.2</v>
      </c>
      <c r="E24" s="80" t="s">
        <v>78</v>
      </c>
      <c r="H24" s="66">
        <v>0.715</v>
      </c>
      <c r="I24" s="80" t="s">
        <v>73</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6"/>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2.375" style="6" customWidth="1"/>
    <col min="2" max="2" width="3.00390625" style="6" customWidth="1"/>
    <col min="3" max="3" width="10.625" style="5" customWidth="1"/>
    <col min="4" max="4" width="3.00390625" style="5" customWidth="1"/>
    <col min="5" max="5" width="10.625" style="5" customWidth="1"/>
    <col min="6" max="6" width="3.00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0.75390625" style="4" customWidth="1"/>
    <col min="15" max="15" width="6.75390625" style="4" customWidth="1"/>
    <col min="16" max="16" width="10.75390625" style="4" customWidth="1"/>
    <col min="17" max="17" width="6.75390625" style="4" customWidth="1"/>
    <col min="18" max="20" width="14.50390625" style="4" customWidth="1"/>
    <col min="21" max="16384" width="8.875" style="4" customWidth="1"/>
  </cols>
  <sheetData>
    <row r="1" spans="1:20" ht="24.75" customHeight="1">
      <c r="A1" s="28" t="s">
        <v>48</v>
      </c>
      <c r="B1" s="28"/>
      <c r="C1" s="1"/>
      <c r="D1" s="1"/>
      <c r="E1" s="1"/>
      <c r="F1" s="1"/>
      <c r="G1" s="1"/>
      <c r="H1" s="1"/>
      <c r="I1" s="1"/>
      <c r="J1" s="1"/>
      <c r="K1" s="1"/>
      <c r="L1" s="1"/>
      <c r="M1" s="1"/>
      <c r="N1" s="2"/>
      <c r="O1" s="2"/>
      <c r="P1" s="2"/>
      <c r="Q1" s="2"/>
      <c r="R1" s="3"/>
      <c r="S1" s="3"/>
      <c r="T1" s="3"/>
    </row>
    <row r="2" spans="1:20" ht="15" customHeight="1">
      <c r="A2" s="1" t="s">
        <v>0</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13</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79</v>
      </c>
      <c r="C6" s="29" t="s">
        <v>14</v>
      </c>
      <c r="D6" s="29"/>
      <c r="P6" s="1" t="s">
        <v>54</v>
      </c>
      <c r="Q6" s="2"/>
    </row>
    <row r="7" spans="1:17" s="10" customFormat="1" ht="16.5">
      <c r="A7" s="30"/>
      <c r="B7" s="101" t="s">
        <v>141</v>
      </c>
      <c r="C7" s="102"/>
      <c r="D7" s="102"/>
      <c r="E7" s="102"/>
      <c r="F7" s="102"/>
      <c r="G7" s="103"/>
      <c r="H7" s="101" t="s">
        <v>142</v>
      </c>
      <c r="I7" s="102"/>
      <c r="J7" s="102"/>
      <c r="K7" s="102"/>
      <c r="L7" s="102"/>
      <c r="M7" s="103"/>
      <c r="N7" s="107" t="s">
        <v>11</v>
      </c>
      <c r="O7" s="107"/>
      <c r="P7" s="107"/>
      <c r="Q7" s="108"/>
    </row>
    <row r="8" spans="1:17" s="10" customFormat="1" ht="16.5">
      <c r="A8" s="31" t="s">
        <v>7</v>
      </c>
      <c r="B8" s="104">
        <v>2002</v>
      </c>
      <c r="C8" s="105"/>
      <c r="D8" s="105"/>
      <c r="E8" s="105"/>
      <c r="F8" s="105"/>
      <c r="G8" s="106"/>
      <c r="H8" s="104">
        <v>2001</v>
      </c>
      <c r="I8" s="105"/>
      <c r="J8" s="105"/>
      <c r="K8" s="105"/>
      <c r="L8" s="105"/>
      <c r="M8" s="106"/>
      <c r="N8" s="109" t="s">
        <v>12</v>
      </c>
      <c r="O8" s="109"/>
      <c r="P8" s="109"/>
      <c r="Q8" s="110"/>
    </row>
    <row r="9" spans="1:17" s="10" customFormat="1" ht="16.5">
      <c r="A9" s="31" t="s">
        <v>8</v>
      </c>
      <c r="B9" s="97" t="s">
        <v>2</v>
      </c>
      <c r="C9" s="98"/>
      <c r="D9" s="97" t="s">
        <v>4</v>
      </c>
      <c r="E9" s="98"/>
      <c r="F9" s="97" t="s">
        <v>5</v>
      </c>
      <c r="G9" s="98"/>
      <c r="H9" s="97" t="s">
        <v>2</v>
      </c>
      <c r="I9" s="98"/>
      <c r="J9" s="97" t="s">
        <v>4</v>
      </c>
      <c r="K9" s="98"/>
      <c r="L9" s="97" t="s">
        <v>5</v>
      </c>
      <c r="M9" s="98"/>
      <c r="N9" s="111" t="s">
        <v>2</v>
      </c>
      <c r="O9" s="112"/>
      <c r="P9" s="114" t="s">
        <v>4</v>
      </c>
      <c r="Q9" s="98"/>
    </row>
    <row r="10" spans="1:17" s="10" customFormat="1" ht="16.5">
      <c r="A10" s="32"/>
      <c r="B10" s="97" t="s">
        <v>3</v>
      </c>
      <c r="C10" s="98"/>
      <c r="D10" s="97" t="s">
        <v>15</v>
      </c>
      <c r="E10" s="98"/>
      <c r="F10" s="97" t="s">
        <v>6</v>
      </c>
      <c r="G10" s="98"/>
      <c r="H10" s="97" t="s">
        <v>3</v>
      </c>
      <c r="I10" s="98"/>
      <c r="J10" s="97" t="s">
        <v>15</v>
      </c>
      <c r="K10" s="98"/>
      <c r="L10" s="97" t="s">
        <v>6</v>
      </c>
      <c r="M10" s="98"/>
      <c r="N10" s="113" t="s">
        <v>16</v>
      </c>
      <c r="O10" s="110"/>
      <c r="P10" s="109" t="s">
        <v>49</v>
      </c>
      <c r="Q10" s="110"/>
    </row>
    <row r="11" spans="1:17" s="10" customFormat="1" ht="16.5">
      <c r="A11" s="32" t="s">
        <v>9</v>
      </c>
      <c r="B11" s="97" t="s">
        <v>17</v>
      </c>
      <c r="C11" s="98"/>
      <c r="D11" s="97" t="s">
        <v>18</v>
      </c>
      <c r="E11" s="98"/>
      <c r="F11" s="97" t="s">
        <v>19</v>
      </c>
      <c r="G11" s="98"/>
      <c r="H11" s="97" t="s">
        <v>17</v>
      </c>
      <c r="I11" s="98"/>
      <c r="J11" s="97" t="s">
        <v>18</v>
      </c>
      <c r="K11" s="98"/>
      <c r="L11" s="97" t="s">
        <v>19</v>
      </c>
      <c r="M11" s="98"/>
      <c r="N11" s="33" t="s">
        <v>10</v>
      </c>
      <c r="O11" s="8"/>
      <c r="P11" s="33" t="s">
        <v>10</v>
      </c>
      <c r="Q11" s="9"/>
    </row>
    <row r="12" spans="1:17" s="10" customFormat="1" ht="16.5">
      <c r="A12" s="34" t="s">
        <v>1</v>
      </c>
      <c r="B12" s="99" t="s">
        <v>20</v>
      </c>
      <c r="C12" s="100"/>
      <c r="D12" s="99" t="s">
        <v>21</v>
      </c>
      <c r="E12" s="100"/>
      <c r="F12" s="99" t="s">
        <v>22</v>
      </c>
      <c r="G12" s="100"/>
      <c r="H12" s="99" t="s">
        <v>23</v>
      </c>
      <c r="I12" s="100"/>
      <c r="J12" s="99" t="s">
        <v>80</v>
      </c>
      <c r="K12" s="100"/>
      <c r="L12" s="99" t="s">
        <v>81</v>
      </c>
      <c r="M12" s="100"/>
      <c r="N12" s="35" t="s">
        <v>24</v>
      </c>
      <c r="O12" s="36" t="s">
        <v>25</v>
      </c>
      <c r="P12" s="35" t="s">
        <v>24</v>
      </c>
      <c r="Q12" s="23" t="s">
        <v>25</v>
      </c>
    </row>
    <row r="13" spans="1:17" ht="24.75" customHeight="1">
      <c r="A13" s="78" t="s">
        <v>135</v>
      </c>
      <c r="B13" s="90"/>
      <c r="C13" s="91">
        <f>SUM(C14:C23)</f>
        <v>116373.9</v>
      </c>
      <c r="D13" s="92"/>
      <c r="E13" s="91">
        <f>SUM(E14:E23)</f>
        <v>98783.2</v>
      </c>
      <c r="F13" s="92"/>
      <c r="G13" s="91">
        <f>SUM(G14:G23)</f>
        <v>17590.699999999997</v>
      </c>
      <c r="H13" s="37"/>
      <c r="I13" s="38">
        <v>114769.8</v>
      </c>
      <c r="J13" s="39"/>
      <c r="K13" s="38">
        <v>99561.4</v>
      </c>
      <c r="L13" s="39"/>
      <c r="M13" s="38">
        <v>15208.4</v>
      </c>
      <c r="N13" s="40">
        <v>1604.1</v>
      </c>
      <c r="O13" s="40">
        <v>1.3976673306043914</v>
      </c>
      <c r="P13" s="40">
        <v>-778.1999999999989</v>
      </c>
      <c r="Q13" s="41">
        <v>-0.7816282213789669</v>
      </c>
    </row>
    <row r="14" spans="1:17" ht="24.75" customHeight="1">
      <c r="A14" s="42" t="s">
        <v>82</v>
      </c>
      <c r="B14" s="37"/>
      <c r="C14" s="38">
        <f>SUM('[2]table2 '!C14)</f>
        <v>11347.4</v>
      </c>
      <c r="D14" s="39"/>
      <c r="E14" s="38">
        <f>SUM('[2]table3'!C14)</f>
        <v>9085.5</v>
      </c>
      <c r="F14" s="39"/>
      <c r="G14" s="38">
        <f aca="true" t="shared" si="0" ref="G14:G23">SUM(C14-E14)</f>
        <v>2261.8999999999996</v>
      </c>
      <c r="H14" s="37"/>
      <c r="I14" s="38">
        <v>12006.2</v>
      </c>
      <c r="J14" s="39"/>
      <c r="K14" s="38">
        <v>9830.6</v>
      </c>
      <c r="L14" s="39"/>
      <c r="M14" s="38">
        <v>2175.6</v>
      </c>
      <c r="N14" s="40">
        <v>-658.8000000000011</v>
      </c>
      <c r="O14" s="40">
        <v>-5.487164964768213</v>
      </c>
      <c r="P14" s="40">
        <v>-745.1</v>
      </c>
      <c r="Q14" s="41">
        <v>-7.5793949504608085</v>
      </c>
    </row>
    <row r="15" spans="1:17" ht="24.75" customHeight="1">
      <c r="A15" s="42" t="s">
        <v>83</v>
      </c>
      <c r="B15" s="37"/>
      <c r="C15" s="38">
        <f>SUM('[2]table2 '!C15)</f>
        <v>8932.8</v>
      </c>
      <c r="D15" s="39"/>
      <c r="E15" s="38">
        <f>SUM('[2]table3'!C15)</f>
        <v>6929.1</v>
      </c>
      <c r="F15" s="39"/>
      <c r="G15" s="38">
        <f>SUM(C15-E15)</f>
        <v>2003.699999999999</v>
      </c>
      <c r="H15" s="37"/>
      <c r="I15" s="38">
        <v>10798.8</v>
      </c>
      <c r="J15" s="39"/>
      <c r="K15" s="38">
        <v>9809.8</v>
      </c>
      <c r="L15" s="39"/>
      <c r="M15" s="38">
        <v>989</v>
      </c>
      <c r="N15" s="40">
        <v>-1866</v>
      </c>
      <c r="O15" s="40">
        <v>-17.2796977441938</v>
      </c>
      <c r="P15" s="40">
        <v>-2880.7</v>
      </c>
      <c r="Q15" s="41">
        <v>-29.365532426756907</v>
      </c>
    </row>
    <row r="16" spans="1:17" ht="24.75" customHeight="1">
      <c r="A16" s="42" t="s">
        <v>84</v>
      </c>
      <c r="B16" s="37"/>
      <c r="C16" s="38">
        <f>SUM('[2]table2 '!C16)</f>
        <v>11365</v>
      </c>
      <c r="D16" s="39" t="s">
        <v>172</v>
      </c>
      <c r="E16" s="38">
        <f>SUM('[2]table3'!C16)</f>
        <v>10305</v>
      </c>
      <c r="F16" s="39" t="s">
        <v>172</v>
      </c>
      <c r="G16" s="38">
        <f t="shared" si="0"/>
        <v>1060</v>
      </c>
      <c r="H16" s="37"/>
      <c r="I16" s="38">
        <v>12807.9</v>
      </c>
      <c r="J16" s="39"/>
      <c r="K16" s="38">
        <v>11905.8</v>
      </c>
      <c r="L16" s="39"/>
      <c r="M16" s="38">
        <v>902.1</v>
      </c>
      <c r="N16" s="40">
        <v>-1442.9</v>
      </c>
      <c r="O16" s="40">
        <v>-11.265703198806984</v>
      </c>
      <c r="P16" s="40">
        <v>-1600.8</v>
      </c>
      <c r="Q16" s="41">
        <v>-13.445547548253789</v>
      </c>
    </row>
    <row r="17" spans="1:17" ht="24.75" customHeight="1">
      <c r="A17" s="42" t="s">
        <v>85</v>
      </c>
      <c r="B17" s="37"/>
      <c r="C17" s="38">
        <f>SUM('[2]table2 '!C17)</f>
        <v>11439.5</v>
      </c>
      <c r="D17" s="39"/>
      <c r="E17" s="38">
        <f>SUM('[2]table3'!C17)</f>
        <v>9778.2</v>
      </c>
      <c r="F17" s="39"/>
      <c r="G17" s="38">
        <f t="shared" si="0"/>
        <v>1661.2999999999993</v>
      </c>
      <c r="H17" s="37"/>
      <c r="I17" s="38">
        <v>11641.8</v>
      </c>
      <c r="J17" s="39"/>
      <c r="K17" s="38">
        <v>9984.8</v>
      </c>
      <c r="L17" s="39"/>
      <c r="M17" s="38">
        <v>1657</v>
      </c>
      <c r="N17" s="40">
        <v>-202.29999999999927</v>
      </c>
      <c r="O17" s="40">
        <v>-1.7377037915098978</v>
      </c>
      <c r="P17" s="40">
        <v>-206.59999999999854</v>
      </c>
      <c r="Q17" s="41">
        <v>-2.069145100552826</v>
      </c>
    </row>
    <row r="18" spans="1:17" ht="24.75" customHeight="1">
      <c r="A18" s="42" t="s">
        <v>86</v>
      </c>
      <c r="B18" s="37"/>
      <c r="C18" s="38">
        <f>SUM('[2]table2 '!C18)</f>
        <v>12265.2</v>
      </c>
      <c r="D18" s="39"/>
      <c r="E18" s="38">
        <f>SUM('[2]table3'!C18)</f>
        <v>9903.5</v>
      </c>
      <c r="F18" s="39"/>
      <c r="G18" s="38">
        <f t="shared" si="0"/>
        <v>2361.7000000000007</v>
      </c>
      <c r="H18" s="37"/>
      <c r="I18" s="38">
        <v>12179.3</v>
      </c>
      <c r="J18" s="39"/>
      <c r="K18" s="38">
        <v>10857.8</v>
      </c>
      <c r="L18" s="39"/>
      <c r="M18" s="38">
        <v>1321.5</v>
      </c>
      <c r="N18" s="40">
        <v>85.90000000000146</v>
      </c>
      <c r="O18" s="40">
        <v>0.7052950497976194</v>
      </c>
      <c r="P18" s="40">
        <v>-954.2999999999993</v>
      </c>
      <c r="Q18" s="41">
        <v>-8.789073292932263</v>
      </c>
    </row>
    <row r="19" spans="1:17" ht="24.75" customHeight="1">
      <c r="A19" s="42" t="s">
        <v>87</v>
      </c>
      <c r="B19" s="37"/>
      <c r="C19" s="38">
        <f>SUM('[2]table2 '!C19)</f>
        <v>11589.1</v>
      </c>
      <c r="D19" s="39" t="s">
        <v>172</v>
      </c>
      <c r="E19" s="38">
        <f>SUM('[2]table3'!C19)</f>
        <v>9430.8</v>
      </c>
      <c r="F19" s="39" t="s">
        <v>172</v>
      </c>
      <c r="G19" s="38">
        <f t="shared" si="0"/>
        <v>2158.300000000001</v>
      </c>
      <c r="H19" s="37"/>
      <c r="I19" s="38">
        <v>10964.7</v>
      </c>
      <c r="J19" s="39"/>
      <c r="K19" s="38">
        <v>9975.2</v>
      </c>
      <c r="L19" s="39"/>
      <c r="M19" s="38">
        <v>989.5</v>
      </c>
      <c r="N19" s="40">
        <v>624.4</v>
      </c>
      <c r="O19" s="40">
        <v>5.6946382481964815</v>
      </c>
      <c r="P19" s="40">
        <v>-544.4000000000015</v>
      </c>
      <c r="Q19" s="41">
        <v>-5.457534686021347</v>
      </c>
    </row>
    <row r="20" spans="1:17" ht="24.75" customHeight="1">
      <c r="A20" s="42" t="s">
        <v>88</v>
      </c>
      <c r="B20" s="39" t="s">
        <v>172</v>
      </c>
      <c r="C20" s="38">
        <f>SUM('[2]table2 '!C20)</f>
        <v>13134.5</v>
      </c>
      <c r="D20" s="39" t="s">
        <v>172</v>
      </c>
      <c r="E20" s="38">
        <f>SUM('[2]table3'!C20)</f>
        <v>10852.9</v>
      </c>
      <c r="F20" s="39"/>
      <c r="G20" s="38">
        <f t="shared" si="0"/>
        <v>2281.6000000000004</v>
      </c>
      <c r="H20" s="37"/>
      <c r="I20" s="38">
        <v>10807.2</v>
      </c>
      <c r="J20" s="39"/>
      <c r="K20" s="38">
        <v>9821</v>
      </c>
      <c r="L20" s="39"/>
      <c r="M20" s="38">
        <v>986.2000000000007</v>
      </c>
      <c r="N20" s="40">
        <v>2327.3</v>
      </c>
      <c r="O20" s="40">
        <v>21.53471759567695</v>
      </c>
      <c r="P20" s="40">
        <v>1031.9</v>
      </c>
      <c r="Q20" s="41">
        <v>10.507076672436613</v>
      </c>
    </row>
    <row r="21" spans="1:17" ht="24.75" customHeight="1">
      <c r="A21" s="42" t="s">
        <v>89</v>
      </c>
      <c r="B21" s="39" t="s">
        <v>172</v>
      </c>
      <c r="C21" s="38">
        <f>SUM('[2]table2 '!C21)</f>
        <v>12125.3</v>
      </c>
      <c r="D21" s="39"/>
      <c r="E21" s="38">
        <f>SUM('[2]table3'!C21)</f>
        <v>10249.4</v>
      </c>
      <c r="F21" s="39" t="s">
        <v>172</v>
      </c>
      <c r="G21" s="38">
        <f t="shared" si="0"/>
        <v>1875.8999999999996</v>
      </c>
      <c r="H21" s="37"/>
      <c r="I21" s="38">
        <v>12336.2</v>
      </c>
      <c r="J21" s="39"/>
      <c r="K21" s="38">
        <v>9611.7</v>
      </c>
      <c r="L21" s="39"/>
      <c r="M21" s="38">
        <v>2724.5</v>
      </c>
      <c r="N21" s="40">
        <v>-210.90000000000146</v>
      </c>
      <c r="O21" s="40">
        <v>-1.7096026329015535</v>
      </c>
      <c r="P21" s="40">
        <v>637.6999999999989</v>
      </c>
      <c r="Q21" s="41">
        <v>6.634622387298801</v>
      </c>
    </row>
    <row r="22" spans="1:17" ht="24.75" customHeight="1">
      <c r="A22" s="42" t="s">
        <v>131</v>
      </c>
      <c r="B22" s="39" t="s">
        <v>172</v>
      </c>
      <c r="C22" s="38">
        <f>SUM('[2]table2 '!C22)</f>
        <v>11322.4</v>
      </c>
      <c r="D22" s="39" t="s">
        <v>172</v>
      </c>
      <c r="E22" s="38">
        <f>SUM('[2]table3'!C22)</f>
        <v>10562.6</v>
      </c>
      <c r="F22" s="39" t="s">
        <v>172</v>
      </c>
      <c r="G22" s="38">
        <f t="shared" si="0"/>
        <v>759.7999999999993</v>
      </c>
      <c r="H22" s="37"/>
      <c r="I22" s="38">
        <v>9594.7</v>
      </c>
      <c r="J22" s="39"/>
      <c r="K22" s="38">
        <v>7927.1</v>
      </c>
      <c r="L22" s="39"/>
      <c r="M22" s="38">
        <v>1667.6</v>
      </c>
      <c r="N22" s="40">
        <v>1727.7</v>
      </c>
      <c r="O22" s="40">
        <v>18.006816263145264</v>
      </c>
      <c r="P22" s="40">
        <v>2635.5</v>
      </c>
      <c r="Q22" s="41">
        <v>33.24671065080546</v>
      </c>
    </row>
    <row r="23" spans="1:17" ht="24.75" customHeight="1">
      <c r="A23" s="42" t="s">
        <v>132</v>
      </c>
      <c r="B23" s="37"/>
      <c r="C23" s="38">
        <f>SUM('[2]table2 '!C23)</f>
        <v>12852.7</v>
      </c>
      <c r="D23" s="39"/>
      <c r="E23" s="38">
        <f>SUM('[2]table3'!C23)</f>
        <v>11686.2</v>
      </c>
      <c r="F23" s="39"/>
      <c r="G23" s="38">
        <f t="shared" si="0"/>
        <v>1166.5</v>
      </c>
      <c r="H23" s="37"/>
      <c r="I23" s="38">
        <v>11633</v>
      </c>
      <c r="J23" s="39"/>
      <c r="K23" s="38">
        <v>9837.6</v>
      </c>
      <c r="L23" s="39"/>
      <c r="M23" s="38">
        <v>1795.4</v>
      </c>
      <c r="N23" s="40">
        <v>1219.7</v>
      </c>
      <c r="O23" s="40">
        <v>10.484827645491281</v>
      </c>
      <c r="P23" s="40">
        <v>1848.6</v>
      </c>
      <c r="Q23" s="41">
        <v>18.79116857770188</v>
      </c>
    </row>
    <row r="24" spans="1:17" ht="9.75" customHeight="1">
      <c r="A24" s="43"/>
      <c r="B24" s="43"/>
      <c r="C24" s="44"/>
      <c r="D24" s="44"/>
      <c r="E24" s="44"/>
      <c r="F24" s="44"/>
      <c r="G24" s="44"/>
      <c r="H24" s="44"/>
      <c r="I24" s="44"/>
      <c r="J24" s="44"/>
      <c r="K24" s="44"/>
      <c r="L24" s="44"/>
      <c r="M24" s="44"/>
      <c r="N24" s="44"/>
      <c r="O24" s="44"/>
      <c r="P24" s="44"/>
      <c r="Q24" s="45"/>
    </row>
    <row r="25" ht="15" customHeight="1">
      <c r="A25" s="6" t="s">
        <v>90</v>
      </c>
    </row>
    <row r="26" ht="15" customHeight="1">
      <c r="A26" s="6" t="s">
        <v>91</v>
      </c>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8" t="s">
        <v>92</v>
      </c>
      <c r="B1" s="28"/>
      <c r="C1" s="1"/>
      <c r="D1" s="1"/>
      <c r="E1" s="1"/>
      <c r="F1" s="1"/>
      <c r="G1" s="1"/>
      <c r="H1" s="2"/>
      <c r="I1" s="2"/>
      <c r="J1" s="2"/>
      <c r="K1" s="2"/>
      <c r="L1" s="3"/>
      <c r="M1" s="3"/>
      <c r="N1" s="3"/>
    </row>
    <row r="2" spans="1:14" ht="15" customHeight="1">
      <c r="A2" s="1" t="s">
        <v>50</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143</v>
      </c>
      <c r="K4" s="2"/>
      <c r="L4" s="3"/>
      <c r="M4" s="3"/>
      <c r="N4" s="3"/>
    </row>
    <row r="5" spans="1:11" ht="15" customHeight="1">
      <c r="A5" s="6" t="s">
        <v>93</v>
      </c>
      <c r="C5" s="29" t="s">
        <v>26</v>
      </c>
      <c r="D5" s="29"/>
      <c r="H5" s="4"/>
      <c r="I5" s="4"/>
      <c r="J5" s="1" t="s">
        <v>56</v>
      </c>
      <c r="K5" s="2"/>
    </row>
    <row r="6" spans="1:11" s="10" customFormat="1" ht="12.75" customHeight="1">
      <c r="A6" s="30"/>
      <c r="B6" s="101"/>
      <c r="C6" s="102"/>
      <c r="D6" s="102"/>
      <c r="E6" s="102"/>
      <c r="F6" s="102"/>
      <c r="G6" s="103"/>
      <c r="H6" s="101" t="s">
        <v>11</v>
      </c>
      <c r="I6" s="102"/>
      <c r="J6" s="102"/>
      <c r="K6" s="103"/>
    </row>
    <row r="7" spans="1:11" s="10" customFormat="1" ht="12.75" customHeight="1">
      <c r="A7" s="31" t="s">
        <v>94</v>
      </c>
      <c r="B7" s="122" t="s">
        <v>95</v>
      </c>
      <c r="C7" s="123"/>
      <c r="D7" s="123"/>
      <c r="E7" s="123"/>
      <c r="F7" s="123"/>
      <c r="G7" s="124"/>
      <c r="H7" s="113" t="s">
        <v>12</v>
      </c>
      <c r="I7" s="109"/>
      <c r="J7" s="109"/>
      <c r="K7" s="110"/>
    </row>
    <row r="8" spans="1:11" s="11" customFormat="1" ht="12.75" customHeight="1">
      <c r="A8" s="31" t="s">
        <v>8</v>
      </c>
      <c r="B8" s="120" t="s">
        <v>34</v>
      </c>
      <c r="C8" s="125"/>
      <c r="D8" s="125"/>
      <c r="E8" s="125"/>
      <c r="F8" s="125"/>
      <c r="G8" s="121"/>
      <c r="H8" s="46" t="s">
        <v>28</v>
      </c>
      <c r="I8" s="7"/>
      <c r="J8" s="46" t="s">
        <v>31</v>
      </c>
      <c r="K8" s="7"/>
    </row>
    <row r="9" spans="1:11" s="11" customFormat="1" ht="12.75" customHeight="1">
      <c r="A9" s="12"/>
      <c r="B9" s="119"/>
      <c r="C9" s="108"/>
      <c r="D9" s="111" t="s">
        <v>28</v>
      </c>
      <c r="E9" s="112"/>
      <c r="F9" s="111" t="s">
        <v>31</v>
      </c>
      <c r="G9" s="112"/>
      <c r="H9" s="97" t="s">
        <v>29</v>
      </c>
      <c r="I9" s="98"/>
      <c r="J9" s="114" t="s">
        <v>32</v>
      </c>
      <c r="K9" s="98"/>
    </row>
    <row r="10" spans="1:11" s="11" customFormat="1" ht="12.75" customHeight="1">
      <c r="A10" s="32"/>
      <c r="B10" s="97" t="s">
        <v>96</v>
      </c>
      <c r="C10" s="98"/>
      <c r="D10" s="115" t="s">
        <v>21</v>
      </c>
      <c r="E10" s="116"/>
      <c r="F10" s="115" t="s">
        <v>97</v>
      </c>
      <c r="G10" s="116"/>
      <c r="H10" s="113" t="s">
        <v>30</v>
      </c>
      <c r="I10" s="110"/>
      <c r="J10" s="109" t="s">
        <v>33</v>
      </c>
      <c r="K10" s="110"/>
    </row>
    <row r="11" spans="1:11" s="10" customFormat="1" ht="12.75" customHeight="1">
      <c r="A11" s="32" t="s">
        <v>9</v>
      </c>
      <c r="B11" s="97" t="s">
        <v>27</v>
      </c>
      <c r="C11" s="98"/>
      <c r="D11" s="97" t="s">
        <v>29</v>
      </c>
      <c r="E11" s="98"/>
      <c r="F11" s="97" t="s">
        <v>32</v>
      </c>
      <c r="G11" s="98"/>
      <c r="H11" s="33" t="s">
        <v>10</v>
      </c>
      <c r="I11" s="8"/>
      <c r="J11" s="33" t="s">
        <v>10</v>
      </c>
      <c r="K11" s="9"/>
    </row>
    <row r="12" spans="1:11" s="10" customFormat="1" ht="12.75" customHeight="1">
      <c r="A12" s="34" t="s">
        <v>1</v>
      </c>
      <c r="B12" s="120"/>
      <c r="C12" s="121"/>
      <c r="D12" s="117" t="s">
        <v>30</v>
      </c>
      <c r="E12" s="118"/>
      <c r="F12" s="117" t="s">
        <v>33</v>
      </c>
      <c r="G12" s="118"/>
      <c r="H12" s="35" t="s">
        <v>24</v>
      </c>
      <c r="I12" s="36" t="s">
        <v>25</v>
      </c>
      <c r="J12" s="35" t="s">
        <v>24</v>
      </c>
      <c r="K12" s="23" t="s">
        <v>25</v>
      </c>
    </row>
    <row r="13" spans="1:11" ht="21.75" customHeight="1">
      <c r="A13" s="77" t="s">
        <v>144</v>
      </c>
      <c r="B13" s="37"/>
      <c r="C13" s="38">
        <v>116373.9</v>
      </c>
      <c r="D13" s="47"/>
      <c r="E13" s="48">
        <v>20694.1</v>
      </c>
      <c r="F13" s="49"/>
      <c r="G13" s="48">
        <v>95679.8</v>
      </c>
      <c r="H13" s="50">
        <v>-844.6</v>
      </c>
      <c r="I13" s="50">
        <v>-3.921331934294709</v>
      </c>
      <c r="J13" s="50">
        <v>2448.7</v>
      </c>
      <c r="K13" s="51">
        <v>2.626484080955819</v>
      </c>
    </row>
    <row r="14" spans="1:11" ht="21.75" customHeight="1">
      <c r="A14" s="42" t="s">
        <v>98</v>
      </c>
      <c r="B14" s="37"/>
      <c r="C14" s="38">
        <v>11347.4</v>
      </c>
      <c r="D14" s="37"/>
      <c r="E14" s="38">
        <v>1836.4</v>
      </c>
      <c r="F14" s="39"/>
      <c r="G14" s="38">
        <v>9511</v>
      </c>
      <c r="H14" s="52">
        <v>-393.5</v>
      </c>
      <c r="I14" s="52">
        <v>-17.64653123458451</v>
      </c>
      <c r="J14" s="52">
        <v>-265.3</v>
      </c>
      <c r="K14" s="53">
        <v>-2.713705594140933</v>
      </c>
    </row>
    <row r="15" spans="1:11" ht="21.75" customHeight="1">
      <c r="A15" s="42" t="s">
        <v>99</v>
      </c>
      <c r="B15" s="37"/>
      <c r="C15" s="38">
        <v>8932.8</v>
      </c>
      <c r="D15" s="37"/>
      <c r="E15" s="38">
        <v>1466.3</v>
      </c>
      <c r="F15" s="39"/>
      <c r="G15" s="38">
        <v>7466.5</v>
      </c>
      <c r="H15" s="52">
        <v>-681.2</v>
      </c>
      <c r="I15" s="52">
        <v>-31.720605355064027</v>
      </c>
      <c r="J15" s="52">
        <v>-1184.8</v>
      </c>
      <c r="K15" s="53">
        <v>-13.695051610740583</v>
      </c>
    </row>
    <row r="16" spans="1:11" ht="21.75" customHeight="1">
      <c r="A16" s="42" t="s">
        <v>152</v>
      </c>
      <c r="B16" s="37"/>
      <c r="C16" s="38">
        <v>11365</v>
      </c>
      <c r="D16" s="37"/>
      <c r="E16" s="38">
        <v>1891</v>
      </c>
      <c r="F16" s="39"/>
      <c r="G16" s="38">
        <v>9474</v>
      </c>
      <c r="H16" s="52">
        <v>-680</v>
      </c>
      <c r="I16" s="52">
        <v>-26.448852586542202</v>
      </c>
      <c r="J16" s="52">
        <v>-762.9</v>
      </c>
      <c r="K16" s="53">
        <v>-7.452451425724585</v>
      </c>
    </row>
    <row r="17" spans="1:11" ht="21.75" customHeight="1">
      <c r="A17" s="42" t="s">
        <v>151</v>
      </c>
      <c r="B17" s="37"/>
      <c r="C17" s="38">
        <v>11439.5</v>
      </c>
      <c r="D17" s="37"/>
      <c r="E17" s="38">
        <v>1963.5</v>
      </c>
      <c r="F17" s="39"/>
      <c r="G17" s="38">
        <v>9476</v>
      </c>
      <c r="H17" s="52">
        <v>-310.6</v>
      </c>
      <c r="I17" s="52">
        <v>-13.658150477111827</v>
      </c>
      <c r="J17" s="52">
        <v>108.3</v>
      </c>
      <c r="K17" s="53">
        <v>1.156100216702072</v>
      </c>
    </row>
    <row r="18" spans="1:11" ht="21.75" customHeight="1">
      <c r="A18" s="42" t="s">
        <v>150</v>
      </c>
      <c r="B18" s="37"/>
      <c r="C18" s="38">
        <v>12265.2</v>
      </c>
      <c r="D18" s="37"/>
      <c r="E18" s="38">
        <v>2314.3</v>
      </c>
      <c r="F18" s="39"/>
      <c r="G18" s="38">
        <v>9950.9</v>
      </c>
      <c r="H18" s="52">
        <v>-82</v>
      </c>
      <c r="I18" s="52">
        <v>-3.421942160831281</v>
      </c>
      <c r="J18" s="52">
        <v>167.9</v>
      </c>
      <c r="K18" s="53">
        <v>1.7162424614126546</v>
      </c>
    </row>
    <row r="19" spans="1:11" ht="21.75" customHeight="1">
      <c r="A19" s="42" t="s">
        <v>149</v>
      </c>
      <c r="B19" s="37"/>
      <c r="C19" s="38">
        <v>11589.1</v>
      </c>
      <c r="D19" s="37"/>
      <c r="E19" s="38">
        <v>2221.6</v>
      </c>
      <c r="F19" s="39"/>
      <c r="G19" s="38">
        <v>9367.5</v>
      </c>
      <c r="H19" s="52">
        <v>345.7</v>
      </c>
      <c r="I19" s="52">
        <v>18.428487659256888</v>
      </c>
      <c r="J19" s="52">
        <v>278.7</v>
      </c>
      <c r="K19" s="53">
        <v>3.0664114074465276</v>
      </c>
    </row>
    <row r="20" spans="1:11" ht="21.75" customHeight="1">
      <c r="A20" s="42" t="s">
        <v>148</v>
      </c>
      <c r="B20" s="37" t="s">
        <v>63</v>
      </c>
      <c r="C20" s="38">
        <v>13134.5</v>
      </c>
      <c r="D20" s="37"/>
      <c r="E20" s="38">
        <v>2771.3</v>
      </c>
      <c r="F20" s="39" t="s">
        <v>63</v>
      </c>
      <c r="G20" s="38">
        <v>10363.2</v>
      </c>
      <c r="H20" s="52">
        <v>935.3</v>
      </c>
      <c r="I20" s="52">
        <v>50.94226579520697</v>
      </c>
      <c r="J20" s="52">
        <v>1392</v>
      </c>
      <c r="K20" s="53">
        <v>15.516318887105403</v>
      </c>
    </row>
    <row r="21" spans="1:11" ht="21.75" customHeight="1">
      <c r="A21" s="42" t="s">
        <v>147</v>
      </c>
      <c r="B21" s="37" t="s">
        <v>63</v>
      </c>
      <c r="C21" s="38">
        <v>12125.3</v>
      </c>
      <c r="D21" s="37"/>
      <c r="E21" s="38">
        <v>2226.8</v>
      </c>
      <c r="F21" s="39" t="s">
        <v>63</v>
      </c>
      <c r="G21" s="38">
        <v>9898.5</v>
      </c>
      <c r="H21" s="52">
        <v>-36.1</v>
      </c>
      <c r="I21" s="52">
        <v>-1.595298068849706</v>
      </c>
      <c r="J21" s="52">
        <v>-174.8</v>
      </c>
      <c r="K21" s="53">
        <v>-1.7352803947067992</v>
      </c>
    </row>
    <row r="22" spans="1:11" ht="21.75" customHeight="1">
      <c r="A22" s="42" t="s">
        <v>146</v>
      </c>
      <c r="B22" s="37" t="s">
        <v>63</v>
      </c>
      <c r="C22" s="38">
        <v>11322.4</v>
      </c>
      <c r="D22" s="37" t="s">
        <v>63</v>
      </c>
      <c r="E22" s="38">
        <v>1978.2</v>
      </c>
      <c r="F22" s="39" t="s">
        <v>63</v>
      </c>
      <c r="G22" s="38">
        <v>9344.2</v>
      </c>
      <c r="H22" s="52">
        <v>162.8</v>
      </c>
      <c r="I22" s="52">
        <v>8.968214620172976</v>
      </c>
      <c r="J22" s="52">
        <v>1564.9</v>
      </c>
      <c r="K22" s="53">
        <v>20.116205828287892</v>
      </c>
    </row>
    <row r="23" spans="1:11" ht="21.75" customHeight="1">
      <c r="A23" s="68" t="s">
        <v>145</v>
      </c>
      <c r="B23" s="37"/>
      <c r="C23" s="38">
        <v>12852.7</v>
      </c>
      <c r="D23" s="37"/>
      <c r="E23" s="38">
        <v>2024.7</v>
      </c>
      <c r="F23" s="39"/>
      <c r="G23" s="38">
        <v>10828</v>
      </c>
      <c r="H23" s="52">
        <v>-105</v>
      </c>
      <c r="I23" s="52">
        <v>-4.930271869277363</v>
      </c>
      <c r="J23" s="52">
        <v>1324.7</v>
      </c>
      <c r="K23" s="53">
        <v>13.93936842991382</v>
      </c>
    </row>
    <row r="24" spans="1:11" ht="9.75" customHeight="1">
      <c r="A24" s="43"/>
      <c r="B24" s="43"/>
      <c r="C24" s="44"/>
      <c r="D24" s="44"/>
      <c r="E24" s="44"/>
      <c r="F24" s="44"/>
      <c r="G24" s="44"/>
      <c r="H24" s="54"/>
      <c r="I24" s="54"/>
      <c r="J24" s="54"/>
      <c r="K24" s="55"/>
    </row>
    <row r="25" ht="15" customHeight="1">
      <c r="A25" s="6" t="s">
        <v>100</v>
      </c>
    </row>
    <row r="26" ht="15" customHeight="1">
      <c r="A26" s="6" t="s">
        <v>101</v>
      </c>
    </row>
    <row r="27" spans="1:14" ht="15" customHeight="1">
      <c r="A27" s="56" t="s">
        <v>102</v>
      </c>
      <c r="B27" s="56"/>
      <c r="C27" s="57"/>
      <c r="D27" s="57"/>
      <c r="E27" s="57"/>
      <c r="F27" s="57"/>
      <c r="G27" s="57"/>
      <c r="H27" s="57"/>
      <c r="I27" s="57"/>
      <c r="J27" s="57"/>
      <c r="K27" s="57"/>
      <c r="L27" s="57"/>
      <c r="M27" s="57"/>
      <c r="N27" s="57"/>
    </row>
    <row r="28" spans="1:14" ht="15" customHeight="1">
      <c r="A28" s="56" t="s">
        <v>103</v>
      </c>
      <c r="B28" s="56"/>
      <c r="C28" s="57"/>
      <c r="D28" s="57"/>
      <c r="E28" s="57"/>
      <c r="F28" s="57"/>
      <c r="G28" s="57"/>
      <c r="H28" s="57"/>
      <c r="I28" s="57"/>
      <c r="J28" s="57"/>
      <c r="K28" s="57"/>
      <c r="L28" s="57"/>
      <c r="M28" s="57"/>
      <c r="N28" s="57"/>
    </row>
    <row r="29" spans="1:14" ht="15" customHeight="1">
      <c r="A29" s="56" t="s">
        <v>104</v>
      </c>
      <c r="B29" s="56"/>
      <c r="C29" s="57"/>
      <c r="D29" s="57"/>
      <c r="E29" s="57"/>
      <c r="F29" s="57"/>
      <c r="G29" s="57"/>
      <c r="H29" s="57"/>
      <c r="I29" s="57"/>
      <c r="J29" s="57"/>
      <c r="K29" s="57"/>
      <c r="L29" s="57"/>
      <c r="M29" s="57"/>
      <c r="N29" s="5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6"/>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58"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8" t="s">
        <v>105</v>
      </c>
      <c r="B1" s="28"/>
      <c r="C1" s="1"/>
      <c r="D1" s="1"/>
      <c r="E1" s="1"/>
      <c r="F1" s="1"/>
      <c r="G1" s="1"/>
      <c r="H1" s="2"/>
      <c r="I1" s="2"/>
      <c r="J1" s="2"/>
      <c r="K1" s="2"/>
      <c r="L1" s="3"/>
      <c r="M1" s="3"/>
    </row>
    <row r="2" spans="1:13" ht="15" customHeight="1">
      <c r="A2" s="1" t="s">
        <v>51</v>
      </c>
      <c r="B2" s="1"/>
      <c r="C2" s="1"/>
      <c r="D2" s="1"/>
      <c r="E2" s="1"/>
      <c r="F2" s="1"/>
      <c r="G2" s="1"/>
      <c r="H2" s="2"/>
      <c r="I2" s="2"/>
      <c r="J2" s="2"/>
      <c r="K2" s="2"/>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143</v>
      </c>
      <c r="K4" s="2"/>
      <c r="L4" s="3"/>
      <c r="M4" s="3"/>
    </row>
    <row r="5" spans="1:11" ht="14.25" customHeight="1">
      <c r="A5" s="6" t="s">
        <v>106</v>
      </c>
      <c r="C5" s="29" t="s">
        <v>35</v>
      </c>
      <c r="D5" s="29"/>
      <c r="H5" s="4"/>
      <c r="I5" s="4"/>
      <c r="J5" s="1" t="s">
        <v>56</v>
      </c>
      <c r="K5" s="2"/>
    </row>
    <row r="6" spans="1:11" s="10" customFormat="1" ht="17.25" customHeight="1">
      <c r="A6" s="30"/>
      <c r="B6" s="101"/>
      <c r="C6" s="102"/>
      <c r="D6" s="102"/>
      <c r="E6" s="102"/>
      <c r="F6" s="102"/>
      <c r="G6" s="103"/>
      <c r="H6" s="102" t="s">
        <v>11</v>
      </c>
      <c r="I6" s="102"/>
      <c r="J6" s="102"/>
      <c r="K6" s="103"/>
    </row>
    <row r="7" spans="1:11" s="10" customFormat="1" ht="16.5">
      <c r="A7" s="31" t="s">
        <v>94</v>
      </c>
      <c r="B7" s="122" t="s">
        <v>107</v>
      </c>
      <c r="C7" s="126"/>
      <c r="D7" s="126"/>
      <c r="E7" s="126"/>
      <c r="F7" s="126"/>
      <c r="G7" s="127"/>
      <c r="H7" s="109" t="s">
        <v>12</v>
      </c>
      <c r="I7" s="109"/>
      <c r="J7" s="109"/>
      <c r="K7" s="110"/>
    </row>
    <row r="8" spans="1:11" s="10" customFormat="1" ht="16.5">
      <c r="A8" s="31" t="s">
        <v>8</v>
      </c>
      <c r="B8" s="120" t="s">
        <v>53</v>
      </c>
      <c r="C8" s="125"/>
      <c r="D8" s="125"/>
      <c r="E8" s="125"/>
      <c r="F8" s="125"/>
      <c r="G8" s="121"/>
      <c r="H8" s="46" t="s">
        <v>36</v>
      </c>
      <c r="I8" s="7"/>
      <c r="J8" s="46" t="s">
        <v>40</v>
      </c>
      <c r="K8" s="7"/>
    </row>
    <row r="9" spans="1:11" s="10" customFormat="1" ht="16.5">
      <c r="A9" s="13"/>
      <c r="B9" s="119"/>
      <c r="C9" s="108"/>
      <c r="D9" s="111" t="s">
        <v>36</v>
      </c>
      <c r="E9" s="112"/>
      <c r="F9" s="111" t="s">
        <v>108</v>
      </c>
      <c r="G9" s="112"/>
      <c r="H9" s="97" t="s">
        <v>37</v>
      </c>
      <c r="I9" s="98"/>
      <c r="J9" s="114" t="s">
        <v>38</v>
      </c>
      <c r="K9" s="98"/>
    </row>
    <row r="10" spans="1:11" s="10" customFormat="1" ht="15" customHeight="1">
      <c r="A10" s="32"/>
      <c r="B10" s="97" t="s">
        <v>96</v>
      </c>
      <c r="C10" s="98"/>
      <c r="D10" s="115" t="s">
        <v>21</v>
      </c>
      <c r="E10" s="116"/>
      <c r="F10" s="115" t="s">
        <v>23</v>
      </c>
      <c r="G10" s="116"/>
      <c r="H10" s="113" t="s">
        <v>30</v>
      </c>
      <c r="I10" s="110"/>
      <c r="J10" s="109" t="s">
        <v>39</v>
      </c>
      <c r="K10" s="110"/>
    </row>
    <row r="11" spans="1:11" s="10" customFormat="1" ht="16.5">
      <c r="A11" s="32" t="s">
        <v>9</v>
      </c>
      <c r="B11" s="97" t="s">
        <v>27</v>
      </c>
      <c r="C11" s="98"/>
      <c r="D11" s="97" t="s">
        <v>37</v>
      </c>
      <c r="E11" s="98"/>
      <c r="F11" s="97" t="s">
        <v>38</v>
      </c>
      <c r="G11" s="98"/>
      <c r="H11" s="33" t="s">
        <v>10</v>
      </c>
      <c r="I11" s="8"/>
      <c r="J11" s="33" t="s">
        <v>10</v>
      </c>
      <c r="K11" s="9"/>
    </row>
    <row r="12" spans="1:11" s="10" customFormat="1" ht="16.5">
      <c r="A12" s="34" t="s">
        <v>1</v>
      </c>
      <c r="B12" s="120"/>
      <c r="C12" s="121"/>
      <c r="D12" s="117" t="s">
        <v>30</v>
      </c>
      <c r="E12" s="118"/>
      <c r="F12" s="117" t="s">
        <v>39</v>
      </c>
      <c r="G12" s="118"/>
      <c r="H12" s="35" t="s">
        <v>24</v>
      </c>
      <c r="I12" s="36" t="s">
        <v>25</v>
      </c>
      <c r="J12" s="35" t="s">
        <v>24</v>
      </c>
      <c r="K12" s="23" t="s">
        <v>25</v>
      </c>
    </row>
    <row r="13" spans="1:11" ht="22.5" customHeight="1">
      <c r="A13" s="76" t="s">
        <v>153</v>
      </c>
      <c r="B13" s="37"/>
      <c r="C13" s="38">
        <v>98783.2</v>
      </c>
      <c r="D13" s="37"/>
      <c r="E13" s="48">
        <v>29521.1</v>
      </c>
      <c r="F13" s="37"/>
      <c r="G13" s="48">
        <v>69262.1</v>
      </c>
      <c r="H13" s="50">
        <v>-2798.5</v>
      </c>
      <c r="I13" s="50">
        <v>-8.658805620101676</v>
      </c>
      <c r="J13" s="50">
        <v>2020.3</v>
      </c>
      <c r="K13" s="51">
        <v>3.004534388630865</v>
      </c>
    </row>
    <row r="14" spans="1:11" ht="22.5" customHeight="1">
      <c r="A14" s="42" t="s">
        <v>109</v>
      </c>
      <c r="B14" s="37"/>
      <c r="C14" s="38">
        <v>9085.5</v>
      </c>
      <c r="D14" s="37"/>
      <c r="E14" s="38">
        <v>2869.6</v>
      </c>
      <c r="F14" s="37"/>
      <c r="G14" s="38">
        <v>6215.9</v>
      </c>
      <c r="H14" s="52">
        <v>-588.2</v>
      </c>
      <c r="I14" s="52">
        <v>-17.010816125860377</v>
      </c>
      <c r="J14" s="52">
        <v>-156.9</v>
      </c>
      <c r="K14" s="53">
        <v>-2.4620261109716295</v>
      </c>
    </row>
    <row r="15" spans="1:11" ht="22.5" customHeight="1">
      <c r="A15" s="42" t="s">
        <v>110</v>
      </c>
      <c r="B15" s="37"/>
      <c r="C15" s="38">
        <v>6929.1</v>
      </c>
      <c r="D15" s="37"/>
      <c r="E15" s="38">
        <v>2065.7</v>
      </c>
      <c r="F15" s="37"/>
      <c r="G15" s="38">
        <v>4863.4</v>
      </c>
      <c r="H15" s="52">
        <v>-991</v>
      </c>
      <c r="I15" s="52">
        <v>-32.42058429024765</v>
      </c>
      <c r="J15" s="52">
        <v>-1889.7</v>
      </c>
      <c r="K15" s="53">
        <v>-27.982704239534435</v>
      </c>
    </row>
    <row r="16" spans="1:11" ht="22.5" customHeight="1">
      <c r="A16" s="42" t="s">
        <v>111</v>
      </c>
      <c r="B16" s="37" t="s">
        <v>63</v>
      </c>
      <c r="C16" s="38">
        <v>10305</v>
      </c>
      <c r="D16" s="37"/>
      <c r="E16" s="38">
        <v>3179.8</v>
      </c>
      <c r="F16" s="37" t="s">
        <v>63</v>
      </c>
      <c r="G16" s="38">
        <v>7125.2</v>
      </c>
      <c r="H16" s="52">
        <v>-687.7</v>
      </c>
      <c r="I16" s="52">
        <v>-17.781512605042018</v>
      </c>
      <c r="J16" s="52">
        <v>-913.1</v>
      </c>
      <c r="K16" s="53">
        <v>-11.359367030342236</v>
      </c>
    </row>
    <row r="17" spans="1:11" ht="22.5" customHeight="1">
      <c r="A17" s="42" t="s">
        <v>112</v>
      </c>
      <c r="B17" s="37"/>
      <c r="C17" s="38">
        <v>9778.2</v>
      </c>
      <c r="D17" s="37"/>
      <c r="E17" s="38">
        <v>2796.5</v>
      </c>
      <c r="F17" s="37"/>
      <c r="G17" s="38">
        <v>6981.7</v>
      </c>
      <c r="H17" s="52">
        <v>-317.5</v>
      </c>
      <c r="I17" s="52">
        <v>-10.195889531149646</v>
      </c>
      <c r="J17" s="52">
        <v>110.9</v>
      </c>
      <c r="K17" s="53">
        <v>1.6140769633812655</v>
      </c>
    </row>
    <row r="18" spans="1:11" ht="22.5" customHeight="1">
      <c r="A18" s="42" t="s">
        <v>113</v>
      </c>
      <c r="B18" s="37"/>
      <c r="C18" s="38">
        <v>9903.5</v>
      </c>
      <c r="D18" s="37"/>
      <c r="E18" s="38">
        <v>2927.8</v>
      </c>
      <c r="F18" s="37"/>
      <c r="G18" s="38">
        <v>6975.7</v>
      </c>
      <c r="H18" s="52">
        <v>-919.7</v>
      </c>
      <c r="I18" s="52">
        <v>-23.90383365821962</v>
      </c>
      <c r="J18" s="52">
        <v>-34.6</v>
      </c>
      <c r="K18" s="53">
        <v>-0.4935594767698957</v>
      </c>
    </row>
    <row r="19" spans="1:11" ht="22.5" customHeight="1">
      <c r="A19" s="42" t="s">
        <v>114</v>
      </c>
      <c r="B19" s="37" t="s">
        <v>63</v>
      </c>
      <c r="C19" s="38">
        <v>9430.8</v>
      </c>
      <c r="D19" s="37"/>
      <c r="E19" s="38">
        <v>2871.3</v>
      </c>
      <c r="F19" s="37" t="s">
        <v>63</v>
      </c>
      <c r="G19" s="38">
        <v>6559.5</v>
      </c>
      <c r="H19" s="52">
        <v>-534</v>
      </c>
      <c r="I19" s="52">
        <v>-15.681437758787771</v>
      </c>
      <c r="J19" s="52">
        <v>-10.4</v>
      </c>
      <c r="K19" s="53">
        <v>-0.15829769098464208</v>
      </c>
    </row>
    <row r="20" spans="1:11" ht="22.5" customHeight="1">
      <c r="A20" s="42" t="s">
        <v>115</v>
      </c>
      <c r="B20" s="37" t="s">
        <v>63</v>
      </c>
      <c r="C20" s="38">
        <v>10852.9</v>
      </c>
      <c r="D20" s="37"/>
      <c r="E20" s="38">
        <v>3116.5</v>
      </c>
      <c r="F20" s="37" t="s">
        <v>63</v>
      </c>
      <c r="G20" s="38">
        <v>7736.4</v>
      </c>
      <c r="H20" s="52">
        <v>224.6</v>
      </c>
      <c r="I20" s="52">
        <v>7.766520280784259</v>
      </c>
      <c r="J20" s="52">
        <v>807.3</v>
      </c>
      <c r="K20" s="53">
        <v>11.65086374853877</v>
      </c>
    </row>
    <row r="21" spans="1:11" ht="22.5" customHeight="1">
      <c r="A21" s="42" t="s">
        <v>116</v>
      </c>
      <c r="B21" s="37"/>
      <c r="C21" s="38">
        <v>10249.4</v>
      </c>
      <c r="D21" s="37"/>
      <c r="E21" s="38">
        <v>2926</v>
      </c>
      <c r="F21" s="37"/>
      <c r="G21" s="38">
        <v>7323.4</v>
      </c>
      <c r="H21" s="52">
        <v>4</v>
      </c>
      <c r="I21" s="52">
        <v>0.13689253935660506</v>
      </c>
      <c r="J21" s="52">
        <v>633.7</v>
      </c>
      <c r="K21" s="53">
        <v>9.472771574211102</v>
      </c>
    </row>
    <row r="22" spans="1:11" ht="22.5" customHeight="1">
      <c r="A22" s="42" t="s">
        <v>130</v>
      </c>
      <c r="B22" s="37" t="s">
        <v>63</v>
      </c>
      <c r="C22" s="38">
        <v>10562.6</v>
      </c>
      <c r="D22" s="37"/>
      <c r="E22" s="38">
        <v>3306.8</v>
      </c>
      <c r="F22" s="37" t="s">
        <v>63</v>
      </c>
      <c r="G22" s="38">
        <v>7255.8</v>
      </c>
      <c r="H22" s="52">
        <v>764.8</v>
      </c>
      <c r="I22" s="52">
        <v>30.085362495574525</v>
      </c>
      <c r="J22" s="52">
        <v>1870.7</v>
      </c>
      <c r="K22" s="53">
        <v>34.73909006499536</v>
      </c>
    </row>
    <row r="23" spans="1:11" ht="22.5" customHeight="1">
      <c r="A23" s="68" t="s">
        <v>133</v>
      </c>
      <c r="B23" s="37"/>
      <c r="C23" s="38">
        <v>11686.2</v>
      </c>
      <c r="D23" s="37"/>
      <c r="E23" s="38">
        <v>3461.1</v>
      </c>
      <c r="F23" s="37"/>
      <c r="G23" s="38">
        <v>8225.1</v>
      </c>
      <c r="H23" s="52">
        <v>246.2</v>
      </c>
      <c r="I23" s="52">
        <v>7.658092009082709</v>
      </c>
      <c r="J23" s="52">
        <v>1602.4</v>
      </c>
      <c r="K23" s="53">
        <v>24.19556978271702</v>
      </c>
    </row>
    <row r="24" spans="1:11" ht="5.25" customHeight="1">
      <c r="A24" s="43"/>
      <c r="B24" s="43"/>
      <c r="C24" s="44"/>
      <c r="D24" s="44"/>
      <c r="E24" s="44"/>
      <c r="F24" s="44"/>
      <c r="G24" s="44"/>
      <c r="H24" s="54"/>
      <c r="I24" s="54"/>
      <c r="J24" s="54"/>
      <c r="K24" s="55"/>
    </row>
    <row r="25" ht="19.5" customHeight="1">
      <c r="A25" s="6" t="s">
        <v>117</v>
      </c>
    </row>
    <row r="26" spans="1:14" ht="19.5" customHeight="1">
      <c r="A26" s="56" t="s">
        <v>118</v>
      </c>
      <c r="B26" s="56"/>
      <c r="C26" s="57"/>
      <c r="D26" s="57"/>
      <c r="E26" s="57"/>
      <c r="F26" s="57"/>
      <c r="G26" s="57"/>
      <c r="H26" s="57"/>
      <c r="I26" s="57"/>
      <c r="J26" s="57"/>
      <c r="K26" s="57"/>
      <c r="L26" s="57"/>
      <c r="M26" s="57"/>
      <c r="N26" s="5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58" customWidth="1"/>
    <col min="2" max="2" width="16.00390625" style="58" customWidth="1"/>
    <col min="3" max="3" width="10.75390625" style="58" customWidth="1"/>
    <col min="4" max="4" width="16.00390625" style="58" customWidth="1"/>
    <col min="5" max="5" width="10.75390625" style="58" customWidth="1"/>
    <col min="6" max="6" width="16.00390625" style="58" customWidth="1"/>
    <col min="7" max="7" width="12.75390625" style="58" customWidth="1"/>
    <col min="8" max="8" width="16.00390625" style="58" customWidth="1"/>
    <col min="9" max="9" width="12.75390625" style="58" customWidth="1"/>
    <col min="10" max="16384" width="9.00390625" style="58" customWidth="1"/>
  </cols>
  <sheetData>
    <row r="1" spans="1:9" s="4" customFormat="1" ht="24.75" customHeight="1">
      <c r="A1" s="28" t="s">
        <v>119</v>
      </c>
      <c r="B1" s="1"/>
      <c r="C1" s="1"/>
      <c r="D1" s="1"/>
      <c r="E1" s="1"/>
      <c r="F1" s="59"/>
      <c r="G1" s="59"/>
      <c r="H1" s="59"/>
      <c r="I1" s="59"/>
    </row>
    <row r="2" spans="1:9" s="4" customFormat="1" ht="15" customHeight="1">
      <c r="A2" s="1" t="s">
        <v>52</v>
      </c>
      <c r="B2" s="1"/>
      <c r="C2" s="1"/>
      <c r="D2" s="1"/>
      <c r="E2" s="1"/>
      <c r="F2" s="59"/>
      <c r="G2" s="59"/>
      <c r="H2" s="59"/>
      <c r="I2" s="59"/>
    </row>
    <row r="3" spans="1:9" s="4" customFormat="1" ht="9.75" customHeight="1">
      <c r="A3" s="1"/>
      <c r="B3" s="1"/>
      <c r="C3" s="1"/>
      <c r="D3" s="1"/>
      <c r="E3" s="1"/>
      <c r="F3" s="59"/>
      <c r="G3" s="59"/>
      <c r="H3" s="59"/>
      <c r="I3" s="59"/>
    </row>
    <row r="4" spans="1:9" s="4" customFormat="1" ht="15" customHeight="1">
      <c r="A4" s="1"/>
      <c r="B4" s="1"/>
      <c r="C4" s="1"/>
      <c r="D4" s="1"/>
      <c r="E4" s="1"/>
      <c r="F4" s="58"/>
      <c r="G4" s="58"/>
      <c r="H4" s="130" t="s">
        <v>158</v>
      </c>
      <c r="I4" s="131"/>
    </row>
    <row r="5" spans="1:9" s="4" customFormat="1" ht="15" customHeight="1">
      <c r="A5" s="6" t="s">
        <v>120</v>
      </c>
      <c r="B5" s="29" t="s">
        <v>41</v>
      </c>
      <c r="C5" s="5"/>
      <c r="D5" s="5"/>
      <c r="E5" s="5"/>
      <c r="F5" s="58"/>
      <c r="G5" s="58"/>
      <c r="H5" s="128" t="s">
        <v>55</v>
      </c>
      <c r="I5" s="129"/>
    </row>
    <row r="6" spans="1:9" s="10" customFormat="1" ht="18" customHeight="1">
      <c r="A6" s="60"/>
      <c r="B6" s="107" t="s">
        <v>95</v>
      </c>
      <c r="C6" s="107"/>
      <c r="D6" s="107"/>
      <c r="E6" s="108"/>
      <c r="F6" s="107" t="s">
        <v>107</v>
      </c>
      <c r="G6" s="107"/>
      <c r="H6" s="107"/>
      <c r="I6" s="108"/>
    </row>
    <row r="7" spans="1:9" s="10" customFormat="1" ht="18" customHeight="1">
      <c r="A7" s="61" t="s">
        <v>94</v>
      </c>
      <c r="B7" s="135" t="s">
        <v>34</v>
      </c>
      <c r="C7" s="135"/>
      <c r="D7" s="135"/>
      <c r="E7" s="136"/>
      <c r="F7" s="135" t="s">
        <v>121</v>
      </c>
      <c r="G7" s="135"/>
      <c r="H7" s="135"/>
      <c r="I7" s="136"/>
    </row>
    <row r="8" spans="1:9" s="11" customFormat="1" ht="18" customHeight="1">
      <c r="A8" s="61" t="s">
        <v>8</v>
      </c>
      <c r="B8" s="62"/>
      <c r="C8" s="7"/>
      <c r="D8" s="119" t="s">
        <v>11</v>
      </c>
      <c r="E8" s="137"/>
      <c r="F8" s="62"/>
      <c r="G8" s="7"/>
      <c r="H8" s="62" t="s">
        <v>11</v>
      </c>
      <c r="I8" s="7"/>
    </row>
    <row r="9" spans="1:9" s="11" customFormat="1" ht="18" customHeight="1">
      <c r="A9" s="12"/>
      <c r="B9" s="132" t="s">
        <v>154</v>
      </c>
      <c r="C9" s="133"/>
      <c r="D9" s="134" t="s">
        <v>42</v>
      </c>
      <c r="E9" s="133"/>
      <c r="F9" s="132" t="s">
        <v>154</v>
      </c>
      <c r="G9" s="133"/>
      <c r="H9" s="134" t="s">
        <v>42</v>
      </c>
      <c r="I9" s="133"/>
    </row>
    <row r="10" spans="1:9" s="11" customFormat="1" ht="18" customHeight="1">
      <c r="A10" s="13" t="s">
        <v>122</v>
      </c>
      <c r="B10" s="138" t="s">
        <v>155</v>
      </c>
      <c r="C10" s="139"/>
      <c r="D10" s="140" t="s">
        <v>156</v>
      </c>
      <c r="E10" s="139"/>
      <c r="F10" s="138" t="s">
        <v>157</v>
      </c>
      <c r="G10" s="139"/>
      <c r="H10" s="140" t="s">
        <v>156</v>
      </c>
      <c r="I10" s="139"/>
    </row>
    <row r="11" spans="1:9" s="10" customFormat="1" ht="18" customHeight="1">
      <c r="A11" s="32" t="s">
        <v>43</v>
      </c>
      <c r="B11" s="63" t="s">
        <v>10</v>
      </c>
      <c r="C11" s="11"/>
      <c r="D11" s="63" t="s">
        <v>10</v>
      </c>
      <c r="E11" s="14"/>
      <c r="F11" s="63" t="s">
        <v>10</v>
      </c>
      <c r="G11" s="11"/>
      <c r="H11" s="63" t="s">
        <v>10</v>
      </c>
      <c r="I11" s="14"/>
    </row>
    <row r="12" spans="1:9" s="10" customFormat="1" ht="18" customHeight="1">
      <c r="A12" s="34" t="s">
        <v>44</v>
      </c>
      <c r="B12" s="35" t="s">
        <v>24</v>
      </c>
      <c r="C12" s="36" t="s">
        <v>25</v>
      </c>
      <c r="D12" s="35" t="s">
        <v>24</v>
      </c>
      <c r="E12" s="23" t="s">
        <v>25</v>
      </c>
      <c r="F12" s="35" t="s">
        <v>24</v>
      </c>
      <c r="G12" s="36" t="s">
        <v>25</v>
      </c>
      <c r="H12" s="35" t="s">
        <v>24</v>
      </c>
      <c r="I12" s="23" t="s">
        <v>25</v>
      </c>
    </row>
    <row r="13" spans="1:9" s="4" customFormat="1" ht="39.75" customHeight="1">
      <c r="A13" s="64" t="s">
        <v>123</v>
      </c>
      <c r="B13" s="50">
        <v>1606.2</v>
      </c>
      <c r="C13" s="50">
        <v>12.496985069285053</v>
      </c>
      <c r="D13" s="50">
        <v>-8.8</v>
      </c>
      <c r="E13" s="51">
        <v>-0.5448916408668731</v>
      </c>
      <c r="F13" s="50">
        <v>379.6</v>
      </c>
      <c r="G13" s="50">
        <v>3.2482757440399785</v>
      </c>
      <c r="H13" s="50">
        <v>-14</v>
      </c>
      <c r="I13" s="51">
        <v>-3.556910569105691</v>
      </c>
    </row>
    <row r="14" spans="1:9" s="4" customFormat="1" ht="39.75" customHeight="1">
      <c r="A14" s="64" t="s">
        <v>124</v>
      </c>
      <c r="B14" s="52">
        <v>564.1</v>
      </c>
      <c r="C14" s="52">
        <v>4.388961074326795</v>
      </c>
      <c r="D14" s="52">
        <v>24.4</v>
      </c>
      <c r="E14" s="53">
        <v>4.521030201964054</v>
      </c>
      <c r="F14" s="52">
        <v>2720.8</v>
      </c>
      <c r="G14" s="52">
        <v>23.282161866132704</v>
      </c>
      <c r="H14" s="52">
        <v>200.1</v>
      </c>
      <c r="I14" s="53">
        <v>7.938271115166422</v>
      </c>
    </row>
    <row r="15" spans="1:9" s="4" customFormat="1" ht="39.75" customHeight="1">
      <c r="A15" s="64" t="s">
        <v>125</v>
      </c>
      <c r="B15" s="52">
        <v>350.5</v>
      </c>
      <c r="C15" s="52">
        <v>2.727053459584367</v>
      </c>
      <c r="D15" s="52">
        <v>9.2</v>
      </c>
      <c r="E15" s="53">
        <v>2.695575739818341</v>
      </c>
      <c r="F15" s="52">
        <v>228.6</v>
      </c>
      <c r="G15" s="52">
        <v>1.9561534117163832</v>
      </c>
      <c r="H15" s="52">
        <v>-25.1</v>
      </c>
      <c r="I15" s="53">
        <v>-9.893575088687427</v>
      </c>
    </row>
    <row r="16" spans="1:9" s="4" customFormat="1" ht="39.75" customHeight="1">
      <c r="A16" s="64" t="s">
        <v>126</v>
      </c>
      <c r="B16" s="52">
        <v>10331.9</v>
      </c>
      <c r="C16" s="52">
        <v>80.38700039680378</v>
      </c>
      <c r="D16" s="52">
        <v>1194.9</v>
      </c>
      <c r="E16" s="53">
        <v>13.077596585312467</v>
      </c>
      <c r="F16" s="52">
        <v>8357.2</v>
      </c>
      <c r="G16" s="52">
        <v>71.51340897811095</v>
      </c>
      <c r="H16" s="52">
        <v>1687.6</v>
      </c>
      <c r="I16" s="53">
        <v>25.302866738635</v>
      </c>
    </row>
    <row r="17" spans="1:9" s="4" customFormat="1" ht="39.75" customHeight="1">
      <c r="A17" s="64" t="s">
        <v>127</v>
      </c>
      <c r="B17" s="52">
        <v>12852.7</v>
      </c>
      <c r="C17" s="52">
        <v>100</v>
      </c>
      <c r="D17" s="52">
        <v>1219.7</v>
      </c>
      <c r="E17" s="53">
        <v>10.484827645491276</v>
      </c>
      <c r="F17" s="52">
        <v>11686.2</v>
      </c>
      <c r="G17" s="52">
        <v>100</v>
      </c>
      <c r="H17" s="52">
        <v>1848.6</v>
      </c>
      <c r="I17" s="53">
        <v>18.791168577701878</v>
      </c>
    </row>
    <row r="18" spans="1:9" s="4" customFormat="1" ht="16.5">
      <c r="A18" s="58"/>
      <c r="B18" s="58"/>
      <c r="C18" s="58"/>
      <c r="D18" s="58"/>
      <c r="E18" s="58"/>
      <c r="F18" s="58"/>
      <c r="G18" s="58"/>
      <c r="H18" s="58"/>
      <c r="I18" s="5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58" customWidth="1"/>
    <col min="2" max="2" width="16.00390625" style="58" customWidth="1"/>
    <col min="3" max="3" width="10.75390625" style="58" customWidth="1"/>
    <col min="4" max="4" width="16.00390625" style="58" customWidth="1"/>
    <col min="5" max="5" width="10.75390625" style="58" customWidth="1"/>
    <col min="6" max="6" width="16.00390625" style="58" customWidth="1"/>
    <col min="7" max="7" width="12.75390625" style="58" customWidth="1"/>
    <col min="8" max="8" width="16.00390625" style="58" customWidth="1"/>
    <col min="9" max="9" width="12.75390625" style="58" customWidth="1"/>
    <col min="10" max="16384" width="9.00390625" style="58" customWidth="1"/>
  </cols>
  <sheetData>
    <row r="1" spans="1:9" s="4" customFormat="1" ht="24.75" customHeight="1">
      <c r="A1" s="28" t="s">
        <v>45</v>
      </c>
      <c r="B1" s="1"/>
      <c r="C1" s="1"/>
      <c r="D1" s="1"/>
      <c r="E1" s="1"/>
      <c r="F1" s="59"/>
      <c r="G1" s="59"/>
      <c r="H1" s="59"/>
      <c r="I1" s="59"/>
    </row>
    <row r="2" spans="1:9" s="4" customFormat="1" ht="15" customHeight="1">
      <c r="A2" s="1" t="s">
        <v>46</v>
      </c>
      <c r="B2" s="1"/>
      <c r="C2" s="1"/>
      <c r="D2" s="1"/>
      <c r="E2" s="1"/>
      <c r="F2" s="59"/>
      <c r="G2" s="59"/>
      <c r="H2" s="59"/>
      <c r="I2" s="59"/>
    </row>
    <row r="3" spans="1:9" s="4" customFormat="1" ht="9.75" customHeight="1">
      <c r="A3" s="1"/>
      <c r="B3" s="1"/>
      <c r="C3" s="1"/>
      <c r="D3" s="1"/>
      <c r="E3" s="1"/>
      <c r="F3" s="59"/>
      <c r="G3" s="59"/>
      <c r="H3" s="59"/>
      <c r="I3" s="59"/>
    </row>
    <row r="4" spans="1:9" s="4" customFormat="1" ht="15" customHeight="1">
      <c r="A4" s="1"/>
      <c r="B4" s="1"/>
      <c r="C4" s="1"/>
      <c r="D4" s="1"/>
      <c r="E4" s="1"/>
      <c r="F4" s="58"/>
      <c r="G4" s="58"/>
      <c r="H4" s="1" t="s">
        <v>164</v>
      </c>
      <c r="I4" s="58"/>
    </row>
    <row r="5" spans="1:9" s="4" customFormat="1" ht="15" customHeight="1">
      <c r="A5" s="6" t="s">
        <v>128</v>
      </c>
      <c r="B5" s="29" t="s">
        <v>47</v>
      </c>
      <c r="C5" s="5"/>
      <c r="D5" s="5"/>
      <c r="E5" s="5"/>
      <c r="F5" s="58"/>
      <c r="H5" s="128" t="s">
        <v>57</v>
      </c>
      <c r="I5" s="129"/>
    </row>
    <row r="6" spans="1:9" s="10" customFormat="1" ht="18" customHeight="1">
      <c r="A6" s="60"/>
      <c r="B6" s="107" t="s">
        <v>95</v>
      </c>
      <c r="C6" s="107"/>
      <c r="D6" s="107"/>
      <c r="E6" s="108"/>
      <c r="F6" s="107" t="s">
        <v>107</v>
      </c>
      <c r="G6" s="107"/>
      <c r="H6" s="107"/>
      <c r="I6" s="108"/>
    </row>
    <row r="7" spans="1:9" s="10" customFormat="1" ht="18" customHeight="1">
      <c r="A7" s="61" t="s">
        <v>94</v>
      </c>
      <c r="B7" s="135" t="s">
        <v>34</v>
      </c>
      <c r="C7" s="135"/>
      <c r="D7" s="135"/>
      <c r="E7" s="136"/>
      <c r="F7" s="135" t="s">
        <v>121</v>
      </c>
      <c r="G7" s="135"/>
      <c r="H7" s="135"/>
      <c r="I7" s="136"/>
    </row>
    <row r="8" spans="1:9" s="11" customFormat="1" ht="18" customHeight="1">
      <c r="A8" s="61" t="s">
        <v>8</v>
      </c>
      <c r="B8" s="62"/>
      <c r="C8" s="7"/>
      <c r="D8" s="119" t="s">
        <v>11</v>
      </c>
      <c r="E8" s="137"/>
      <c r="F8" s="62"/>
      <c r="G8" s="7"/>
      <c r="H8" s="62" t="s">
        <v>11</v>
      </c>
      <c r="I8" s="7"/>
    </row>
    <row r="9" spans="1:9" s="11" customFormat="1" ht="18" customHeight="1">
      <c r="A9" s="12"/>
      <c r="B9" s="132" t="s">
        <v>160</v>
      </c>
      <c r="C9" s="133"/>
      <c r="D9" s="134" t="s">
        <v>42</v>
      </c>
      <c r="E9" s="133"/>
      <c r="F9" s="132" t="s">
        <v>160</v>
      </c>
      <c r="G9" s="133"/>
      <c r="H9" s="134" t="s">
        <v>42</v>
      </c>
      <c r="I9" s="133"/>
    </row>
    <row r="10" spans="1:9" s="11" customFormat="1" ht="18" customHeight="1">
      <c r="A10" s="13" t="s">
        <v>122</v>
      </c>
      <c r="B10" s="141" t="s">
        <v>163</v>
      </c>
      <c r="C10" s="136"/>
      <c r="D10" s="141" t="s">
        <v>162</v>
      </c>
      <c r="E10" s="136"/>
      <c r="F10" s="141" t="s">
        <v>161</v>
      </c>
      <c r="G10" s="136"/>
      <c r="H10" s="141" t="s">
        <v>159</v>
      </c>
      <c r="I10" s="136"/>
    </row>
    <row r="11" spans="1:9" s="10" customFormat="1" ht="18" customHeight="1">
      <c r="A11" s="32" t="s">
        <v>43</v>
      </c>
      <c r="B11" s="63" t="s">
        <v>10</v>
      </c>
      <c r="C11" s="11"/>
      <c r="D11" s="63" t="s">
        <v>10</v>
      </c>
      <c r="E11" s="14"/>
      <c r="F11" s="63" t="s">
        <v>10</v>
      </c>
      <c r="G11" s="11"/>
      <c r="H11" s="63" t="s">
        <v>10</v>
      </c>
      <c r="I11" s="14"/>
    </row>
    <row r="12" spans="1:9" s="10" customFormat="1" ht="18" customHeight="1">
      <c r="A12" s="34" t="s">
        <v>44</v>
      </c>
      <c r="B12" s="35" t="s">
        <v>24</v>
      </c>
      <c r="C12" s="36" t="s">
        <v>25</v>
      </c>
      <c r="D12" s="35" t="s">
        <v>24</v>
      </c>
      <c r="E12" s="23" t="s">
        <v>25</v>
      </c>
      <c r="F12" s="35" t="s">
        <v>24</v>
      </c>
      <c r="G12" s="36" t="s">
        <v>25</v>
      </c>
      <c r="H12" s="35" t="s">
        <v>24</v>
      </c>
      <c r="I12" s="23" t="s">
        <v>25</v>
      </c>
    </row>
    <row r="13" spans="1:9" s="4" customFormat="1" ht="39.75" customHeight="1">
      <c r="A13" s="64" t="s">
        <v>129</v>
      </c>
      <c r="B13" s="50">
        <v>14227.9</v>
      </c>
      <c r="C13" s="50">
        <v>12.226023189048403</v>
      </c>
      <c r="D13" s="50">
        <v>-1405.5</v>
      </c>
      <c r="E13" s="51">
        <v>-8.990366778819707</v>
      </c>
      <c r="F13" s="50">
        <v>3131.6</v>
      </c>
      <c r="G13" s="50">
        <v>3.1701746855740653</v>
      </c>
      <c r="H13" s="50">
        <v>-773.7</v>
      </c>
      <c r="I13" s="51">
        <v>-19.81153816608199</v>
      </c>
    </row>
    <row r="14" spans="1:9" s="4" customFormat="1" ht="39.75" customHeight="1">
      <c r="A14" s="64" t="s">
        <v>124</v>
      </c>
      <c r="B14" s="52">
        <v>5142.7</v>
      </c>
      <c r="C14" s="52">
        <v>4.419118032479791</v>
      </c>
      <c r="D14" s="52">
        <v>-58.2</v>
      </c>
      <c r="E14" s="53">
        <v>-1.119037089734469</v>
      </c>
      <c r="F14" s="52">
        <v>22003.5</v>
      </c>
      <c r="G14" s="52">
        <v>22.2745365608727</v>
      </c>
      <c r="H14" s="52">
        <v>-3354.8</v>
      </c>
      <c r="I14" s="53">
        <v>-13.229593466438997</v>
      </c>
    </row>
    <row r="15" spans="1:9" s="4" customFormat="1" ht="39.75" customHeight="1">
      <c r="A15" s="64" t="s">
        <v>125</v>
      </c>
      <c r="B15" s="52">
        <v>3338.5</v>
      </c>
      <c r="C15" s="52">
        <v>2.8687704029855494</v>
      </c>
      <c r="D15" s="52">
        <v>-291.2</v>
      </c>
      <c r="E15" s="53">
        <v>-8.022701600683252</v>
      </c>
      <c r="F15" s="52">
        <v>2345.3</v>
      </c>
      <c r="G15" s="52">
        <v>2.374189133374906</v>
      </c>
      <c r="H15" s="52">
        <v>-758.5</v>
      </c>
      <c r="I15" s="53">
        <v>-24.437785939815708</v>
      </c>
    </row>
    <row r="16" spans="1:9" s="4" customFormat="1" ht="39.75" customHeight="1">
      <c r="A16" s="64" t="s">
        <v>126</v>
      </c>
      <c r="B16" s="52">
        <v>93664.8</v>
      </c>
      <c r="C16" s="52">
        <v>80.48608837548626</v>
      </c>
      <c r="D16" s="52">
        <v>3359</v>
      </c>
      <c r="E16" s="53">
        <v>3.719583902695065</v>
      </c>
      <c r="F16" s="52">
        <v>71302.8</v>
      </c>
      <c r="G16" s="52">
        <v>72.08109962017834</v>
      </c>
      <c r="H16" s="52">
        <v>4108.8</v>
      </c>
      <c r="I16" s="53">
        <v>6.114831681400125</v>
      </c>
    </row>
    <row r="17" spans="1:9" s="4" customFormat="1" ht="39.75" customHeight="1">
      <c r="A17" s="64" t="s">
        <v>127</v>
      </c>
      <c r="B17" s="52">
        <v>116373.9</v>
      </c>
      <c r="C17" s="52">
        <v>100</v>
      </c>
      <c r="D17" s="52">
        <v>1604.1</v>
      </c>
      <c r="E17" s="53">
        <v>1.3976673306043925</v>
      </c>
      <c r="F17" s="52">
        <v>98783.2</v>
      </c>
      <c r="G17" s="52">
        <v>100</v>
      </c>
      <c r="H17" s="52">
        <v>-778.2</v>
      </c>
      <c r="I17" s="53">
        <v>-0.7816282213789681</v>
      </c>
    </row>
    <row r="18" spans="1:9" s="4" customFormat="1" ht="16.5">
      <c r="A18" s="58"/>
      <c r="B18" s="58"/>
      <c r="C18" s="58"/>
      <c r="D18" s="58"/>
      <c r="E18" s="58"/>
      <c r="F18" s="58"/>
      <c r="G18" s="58"/>
      <c r="H18" s="58"/>
      <c r="I18" s="58"/>
    </row>
    <row r="19" spans="1:9" s="4" customFormat="1" ht="16.5">
      <c r="A19" s="58"/>
      <c r="B19" s="58"/>
      <c r="C19" s="58"/>
      <c r="D19" s="58"/>
      <c r="E19" s="58"/>
      <c r="F19" s="58"/>
      <c r="G19" s="58"/>
      <c r="H19" s="58"/>
      <c r="I19" s="58"/>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workbookViewId="0" topLeftCell="E1">
      <selection activeCell="A1" sqref="A1:N1"/>
    </sheetView>
  </sheetViews>
  <sheetFormatPr defaultColWidth="9.00390625" defaultRowHeight="16.5"/>
  <cols>
    <col min="1" max="4" width="9.00390625" style="15" customWidth="1"/>
    <col min="5" max="15" width="11.625" style="15" customWidth="1"/>
    <col min="16" max="16384" width="9.00390625" style="15" customWidth="1"/>
  </cols>
  <sheetData>
    <row r="1" spans="5:15" ht="21.75" customHeight="1">
      <c r="E1" s="142" t="s">
        <v>136</v>
      </c>
      <c r="F1" s="142"/>
      <c r="G1" s="142"/>
      <c r="H1" s="142"/>
      <c r="I1" s="142"/>
      <c r="J1" s="142"/>
      <c r="K1" s="142"/>
      <c r="L1" s="142"/>
      <c r="M1" s="142"/>
      <c r="N1" s="142"/>
      <c r="O1" s="142"/>
    </row>
    <row r="2" spans="5:15" ht="21.75" customHeight="1">
      <c r="E2" s="143" t="s">
        <v>137</v>
      </c>
      <c r="F2" s="143"/>
      <c r="G2" s="143"/>
      <c r="H2" s="143"/>
      <c r="I2" s="143"/>
      <c r="J2" s="143"/>
      <c r="K2" s="143"/>
      <c r="L2" s="143"/>
      <c r="M2" s="143"/>
      <c r="N2" s="143"/>
      <c r="O2" s="143"/>
    </row>
    <row r="3" spans="1:15" ht="22.5" customHeight="1">
      <c r="A3" s="15">
        <v>1</v>
      </c>
      <c r="B3" s="16">
        <v>12343.6</v>
      </c>
      <c r="C3" s="16">
        <v>10029.5</v>
      </c>
      <c r="E3" s="17"/>
      <c r="F3" s="17"/>
      <c r="G3" s="17"/>
      <c r="H3" s="17"/>
      <c r="I3" s="17"/>
      <c r="J3" s="17"/>
      <c r="K3" s="17"/>
      <c r="L3" s="17"/>
      <c r="M3" s="17"/>
      <c r="N3" s="17"/>
      <c r="O3" s="17"/>
    </row>
    <row r="4" spans="1:15" ht="22.5" customHeight="1">
      <c r="A4" s="15">
        <v>2</v>
      </c>
      <c r="B4" s="16">
        <v>10446.3</v>
      </c>
      <c r="C4" s="16">
        <v>10035.6</v>
      </c>
      <c r="E4" s="17"/>
      <c r="F4" s="17"/>
      <c r="G4" s="17"/>
      <c r="H4" s="17"/>
      <c r="I4" s="17"/>
      <c r="J4" s="17"/>
      <c r="K4" s="17"/>
      <c r="L4" s="17"/>
      <c r="M4" s="17"/>
      <c r="N4" s="17"/>
      <c r="O4" s="17"/>
    </row>
    <row r="5" spans="1:15" ht="22.5" customHeight="1">
      <c r="A5" s="15">
        <v>3</v>
      </c>
      <c r="B5" s="16">
        <v>14200.6</v>
      </c>
      <c r="C5" s="16">
        <v>13877.2</v>
      </c>
      <c r="E5" s="17"/>
      <c r="F5" s="17"/>
      <c r="G5" s="17"/>
      <c r="H5" s="17"/>
      <c r="I5" s="17"/>
      <c r="J5" s="17"/>
      <c r="K5" s="17"/>
      <c r="L5" s="17"/>
      <c r="M5" s="17"/>
      <c r="N5" s="17"/>
      <c r="O5" s="17"/>
    </row>
    <row r="6" spans="1:15" ht="22.5" customHeight="1">
      <c r="A6" s="15">
        <v>4</v>
      </c>
      <c r="B6" s="16">
        <v>13018.4</v>
      </c>
      <c r="C6" s="16">
        <v>11724.7</v>
      </c>
      <c r="E6" s="17"/>
      <c r="F6" s="17"/>
      <c r="G6" s="17"/>
      <c r="H6" s="17"/>
      <c r="I6" s="17"/>
      <c r="J6" s="17"/>
      <c r="K6" s="17"/>
      <c r="L6" s="17"/>
      <c r="M6" s="17"/>
      <c r="N6" s="17"/>
      <c r="O6" s="17"/>
    </row>
    <row r="7" spans="1:15" ht="22.5" customHeight="1">
      <c r="A7" s="15">
        <v>5</v>
      </c>
      <c r="B7" s="16">
        <v>12987.3</v>
      </c>
      <c r="C7" s="16">
        <v>11766.9</v>
      </c>
      <c r="E7" s="17"/>
      <c r="F7" s="17"/>
      <c r="G7" s="17"/>
      <c r="H7" s="17"/>
      <c r="I7" s="17"/>
      <c r="J7" s="17"/>
      <c r="K7" s="17"/>
      <c r="L7" s="17"/>
      <c r="M7" s="17"/>
      <c r="N7" s="17"/>
      <c r="O7" s="17"/>
    </row>
    <row r="8" spans="1:15" ht="22.5" customHeight="1">
      <c r="A8" s="15">
        <v>6</v>
      </c>
      <c r="B8" s="16">
        <v>14056.1</v>
      </c>
      <c r="C8" s="16">
        <v>13095.3</v>
      </c>
      <c r="E8" s="17"/>
      <c r="F8" s="17"/>
      <c r="G8" s="17"/>
      <c r="H8" s="17"/>
      <c r="I8" s="17"/>
      <c r="J8" s="17"/>
      <c r="K8" s="17"/>
      <c r="L8" s="17"/>
      <c r="M8" s="17"/>
      <c r="N8" s="17"/>
      <c r="O8" s="17"/>
    </row>
    <row r="9" spans="1:15" ht="22.5" customHeight="1">
      <c r="A9" s="15">
        <v>7</v>
      </c>
      <c r="B9" s="16">
        <v>13685.4</v>
      </c>
      <c r="C9" s="16">
        <v>13292.7</v>
      </c>
      <c r="E9" s="17"/>
      <c r="F9" s="17"/>
      <c r="G9" s="17"/>
      <c r="H9" s="17"/>
      <c r="I9" s="17"/>
      <c r="J9" s="17"/>
      <c r="K9" s="17"/>
      <c r="L9" s="17"/>
      <c r="M9" s="17"/>
      <c r="N9" s="17"/>
      <c r="O9" s="17"/>
    </row>
    <row r="10" spans="1:15" ht="22.5" customHeight="1">
      <c r="A10" s="15">
        <v>8</v>
      </c>
      <c r="B10" s="16">
        <v>14191.8</v>
      </c>
      <c r="C10" s="16">
        <v>12922.9</v>
      </c>
      <c r="E10" s="17"/>
      <c r="F10" s="17"/>
      <c r="G10" s="17"/>
      <c r="H10" s="17"/>
      <c r="I10" s="17"/>
      <c r="J10" s="17"/>
      <c r="K10" s="17"/>
      <c r="L10" s="17"/>
      <c r="M10" s="17"/>
      <c r="N10" s="17"/>
      <c r="O10" s="17"/>
    </row>
    <row r="11" spans="1:15" ht="22.5" customHeight="1">
      <c r="A11" s="15">
        <v>9</v>
      </c>
      <c r="B11" s="16">
        <v>14329.7</v>
      </c>
      <c r="C11" s="16">
        <v>13604</v>
      </c>
      <c r="E11" s="17"/>
      <c r="F11" s="17"/>
      <c r="G11" s="17"/>
      <c r="H11" s="17"/>
      <c r="I11" s="17"/>
      <c r="J11" s="17"/>
      <c r="K11" s="17"/>
      <c r="L11" s="17"/>
      <c r="M11" s="17"/>
      <c r="N11" s="17"/>
      <c r="O11" s="17"/>
    </row>
    <row r="12" spans="1:15" ht="22.5" customHeight="1">
      <c r="A12" s="15">
        <v>10</v>
      </c>
      <c r="B12" s="16">
        <v>13695</v>
      </c>
      <c r="C12" s="16">
        <v>12340.1</v>
      </c>
      <c r="E12" s="17"/>
      <c r="F12" s="17"/>
      <c r="G12" s="17"/>
      <c r="H12" s="17"/>
      <c r="I12" s="17"/>
      <c r="J12" s="17"/>
      <c r="K12" s="17"/>
      <c r="L12" s="17"/>
      <c r="M12" s="17"/>
      <c r="N12" s="17"/>
      <c r="O12" s="17"/>
    </row>
    <row r="13" spans="1:15" ht="22.5" customHeight="1">
      <c r="A13" s="15">
        <v>11</v>
      </c>
      <c r="B13" s="16">
        <v>13892.5</v>
      </c>
      <c r="C13" s="16">
        <v>12450.3</v>
      </c>
      <c r="E13" s="17"/>
      <c r="F13" s="17"/>
      <c r="G13" s="17"/>
      <c r="H13" s="17"/>
      <c r="I13" s="17"/>
      <c r="J13" s="17"/>
      <c r="K13" s="17"/>
      <c r="L13" s="17"/>
      <c r="M13" s="17"/>
      <c r="N13" s="17"/>
      <c r="O13" s="17"/>
    </row>
    <row r="14" spans="1:15" ht="22.5" customHeight="1">
      <c r="A14" s="15">
        <v>12</v>
      </c>
      <c r="B14" s="16">
        <v>14280.3</v>
      </c>
      <c r="C14" s="16">
        <v>13859.9</v>
      </c>
      <c r="E14" s="17"/>
      <c r="F14" s="17"/>
      <c r="G14" s="17"/>
      <c r="H14" s="17"/>
      <c r="I14" s="17"/>
      <c r="J14" s="17"/>
      <c r="K14" s="17"/>
      <c r="L14" s="17"/>
      <c r="M14" s="17"/>
      <c r="N14" s="17"/>
      <c r="O14" s="17"/>
    </row>
    <row r="15" spans="1:15" ht="22.5" customHeight="1">
      <c r="A15" s="15">
        <v>1</v>
      </c>
      <c r="B15" s="15">
        <v>12006.2</v>
      </c>
      <c r="C15" s="15">
        <v>9830.6</v>
      </c>
      <c r="E15" s="17"/>
      <c r="F15" s="17"/>
      <c r="G15" s="17"/>
      <c r="H15" s="17"/>
      <c r="I15" s="17"/>
      <c r="J15" s="17"/>
      <c r="K15" s="17"/>
      <c r="L15" s="17"/>
      <c r="M15" s="17"/>
      <c r="N15" s="17"/>
      <c r="O15" s="17"/>
    </row>
    <row r="16" spans="1:15" ht="22.5" customHeight="1">
      <c r="A16" s="15">
        <v>2</v>
      </c>
      <c r="B16" s="15">
        <v>10798.8</v>
      </c>
      <c r="C16" s="15">
        <v>9809.8</v>
      </c>
      <c r="E16" s="17"/>
      <c r="F16" s="17"/>
      <c r="G16" s="17"/>
      <c r="H16" s="17"/>
      <c r="I16" s="17"/>
      <c r="J16" s="17"/>
      <c r="K16" s="17"/>
      <c r="L16" s="17"/>
      <c r="M16" s="17"/>
      <c r="N16" s="17"/>
      <c r="O16" s="17"/>
    </row>
    <row r="17" spans="1:15" ht="22.5" customHeight="1">
      <c r="A17" s="15">
        <v>3</v>
      </c>
      <c r="B17" s="15">
        <v>12807.9</v>
      </c>
      <c r="C17" s="15">
        <v>11905.8</v>
      </c>
      <c r="E17" s="17"/>
      <c r="F17" s="17"/>
      <c r="G17" s="17"/>
      <c r="H17" s="17"/>
      <c r="I17" s="17"/>
      <c r="J17" s="17"/>
      <c r="K17" s="17"/>
      <c r="L17" s="17"/>
      <c r="M17" s="17"/>
      <c r="N17" s="17"/>
      <c r="O17" s="17"/>
    </row>
    <row r="18" spans="1:15" ht="22.5" customHeight="1">
      <c r="A18" s="15">
        <v>4</v>
      </c>
      <c r="B18" s="15">
        <v>11641.8</v>
      </c>
      <c r="C18" s="15">
        <v>9984.8</v>
      </c>
      <c r="E18" s="17"/>
      <c r="F18" s="17"/>
      <c r="G18" s="17"/>
      <c r="H18" s="17"/>
      <c r="I18" s="17"/>
      <c r="J18" s="17"/>
      <c r="K18" s="17"/>
      <c r="L18" s="17"/>
      <c r="M18" s="17"/>
      <c r="N18" s="17"/>
      <c r="O18" s="17"/>
    </row>
    <row r="19" spans="1:15" ht="24" customHeight="1">
      <c r="A19" s="15">
        <v>5</v>
      </c>
      <c r="B19" s="15">
        <v>12179.3</v>
      </c>
      <c r="C19" s="15">
        <v>10857.8</v>
      </c>
      <c r="E19" s="17"/>
      <c r="F19" s="17"/>
      <c r="G19" s="24" t="s">
        <v>138</v>
      </c>
      <c r="H19" s="17"/>
      <c r="I19" s="17"/>
      <c r="J19" s="26" t="s">
        <v>134</v>
      </c>
      <c r="K19" s="17"/>
      <c r="L19" s="17"/>
      <c r="M19" s="26" t="s">
        <v>139</v>
      </c>
      <c r="N19" s="17"/>
      <c r="O19" s="17"/>
    </row>
    <row r="20" spans="1:15" ht="19.5" customHeight="1">
      <c r="A20" s="15">
        <v>6</v>
      </c>
      <c r="B20" s="15">
        <v>10964.7</v>
      </c>
      <c r="C20" s="15">
        <v>9975.2</v>
      </c>
      <c r="E20" s="17"/>
      <c r="F20" s="17"/>
      <c r="G20" s="24">
        <v>2000</v>
      </c>
      <c r="H20" s="17"/>
      <c r="I20" s="17"/>
      <c r="J20" s="25">
        <v>2001</v>
      </c>
      <c r="K20" s="17"/>
      <c r="L20" s="17"/>
      <c r="M20" s="24">
        <v>2002</v>
      </c>
      <c r="N20" s="17"/>
      <c r="O20" s="17"/>
    </row>
    <row r="21" spans="1:15" ht="30" customHeight="1">
      <c r="A21" s="15">
        <v>7</v>
      </c>
      <c r="B21" s="15">
        <v>10807.2</v>
      </c>
      <c r="C21" s="15">
        <v>9821</v>
      </c>
      <c r="E21" s="27" t="str">
        <f>"- 7  -"</f>
        <v>- 7  -</v>
      </c>
      <c r="F21" s="18"/>
      <c r="G21" s="18"/>
      <c r="H21" s="18"/>
      <c r="I21" s="18"/>
      <c r="J21" s="25"/>
      <c r="K21" s="18"/>
      <c r="L21" s="18"/>
      <c r="M21" s="18"/>
      <c r="N21" s="18"/>
      <c r="O21" s="18"/>
    </row>
    <row r="22" spans="1:3" ht="16.5">
      <c r="A22" s="15">
        <v>8</v>
      </c>
      <c r="B22" s="15">
        <v>12336.2</v>
      </c>
      <c r="C22" s="15">
        <v>9611.7</v>
      </c>
    </row>
    <row r="23" spans="1:3" ht="16.5">
      <c r="A23" s="15">
        <v>9</v>
      </c>
      <c r="B23" s="15">
        <v>9594.6</v>
      </c>
      <c r="C23" s="15">
        <v>7927.1</v>
      </c>
    </row>
    <row r="24" spans="1:3" ht="16.5">
      <c r="A24" s="15">
        <v>10</v>
      </c>
      <c r="B24" s="15">
        <v>11633</v>
      </c>
      <c r="C24" s="15">
        <v>9837.6</v>
      </c>
    </row>
    <row r="25" spans="1:3" ht="16.5">
      <c r="A25" s="15">
        <v>11</v>
      </c>
      <c r="B25" s="15">
        <v>10902.8</v>
      </c>
      <c r="C25" s="15">
        <v>9187.4</v>
      </c>
    </row>
    <row r="26" spans="1:3" ht="16.5">
      <c r="A26" s="15">
        <v>12</v>
      </c>
      <c r="B26" s="15">
        <v>11558.6</v>
      </c>
      <c r="C26" s="15">
        <v>10150.4</v>
      </c>
    </row>
    <row r="27" spans="1:3" ht="16.5">
      <c r="A27" s="15">
        <v>1</v>
      </c>
      <c r="B27" s="15">
        <v>11347.4</v>
      </c>
      <c r="C27" s="15">
        <v>9085.5</v>
      </c>
    </row>
    <row r="28" spans="1:3" ht="16.5">
      <c r="A28" s="15">
        <v>2</v>
      </c>
      <c r="B28" s="15">
        <v>8932.8</v>
      </c>
      <c r="C28" s="15">
        <v>6929.1</v>
      </c>
    </row>
    <row r="29" spans="1:3" ht="16.5">
      <c r="A29" s="15">
        <v>3</v>
      </c>
      <c r="B29" s="15">
        <v>11365</v>
      </c>
      <c r="C29" s="15">
        <v>10305</v>
      </c>
    </row>
    <row r="30" spans="1:3" ht="16.5">
      <c r="A30" s="15">
        <v>4</v>
      </c>
      <c r="B30" s="15">
        <v>11439.5</v>
      </c>
      <c r="C30" s="15">
        <v>9778.2</v>
      </c>
    </row>
    <row r="31" spans="1:3" ht="16.5">
      <c r="A31" s="15">
        <v>5</v>
      </c>
      <c r="B31" s="15">
        <v>12265.2</v>
      </c>
      <c r="C31" s="15">
        <v>9903.5</v>
      </c>
    </row>
    <row r="32" spans="1:3" ht="16.5">
      <c r="A32" s="15">
        <v>6</v>
      </c>
      <c r="B32" s="15">
        <v>11589.1</v>
      </c>
      <c r="C32" s="15">
        <v>9430.8</v>
      </c>
    </row>
    <row r="33" spans="1:3" ht="16.5">
      <c r="A33" s="15">
        <v>7</v>
      </c>
      <c r="B33" s="15">
        <v>13134.5</v>
      </c>
      <c r="C33" s="15">
        <v>10852.9</v>
      </c>
    </row>
    <row r="34" spans="1:3" ht="16.5">
      <c r="A34" s="15">
        <v>8</v>
      </c>
      <c r="B34" s="15">
        <v>12125.3</v>
      </c>
      <c r="C34" s="15">
        <v>10249.4</v>
      </c>
    </row>
    <row r="35" spans="1:3" ht="16.5">
      <c r="A35" s="15">
        <v>9</v>
      </c>
      <c r="B35" s="15">
        <v>11322.4</v>
      </c>
      <c r="C35" s="15">
        <v>10562.6</v>
      </c>
    </row>
    <row r="36" spans="1:3" ht="16.5">
      <c r="A36" s="15">
        <v>10</v>
      </c>
      <c r="B36" s="15">
        <v>12852.7</v>
      </c>
      <c r="C36" s="15">
        <v>11686.2</v>
      </c>
    </row>
    <row r="37" ht="16.5">
      <c r="A37" s="15">
        <v>11</v>
      </c>
    </row>
    <row r="38" ht="16.5">
      <c r="A38" s="15">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19" customWidth="1"/>
    <col min="2" max="5" width="12.625" style="20" customWidth="1"/>
    <col min="6" max="6" width="6.625" style="19" customWidth="1"/>
    <col min="7" max="17" width="11.125" style="19" customWidth="1"/>
    <col min="18" max="16384" width="9.00390625" style="19" customWidth="1"/>
  </cols>
  <sheetData>
    <row r="1" spans="7:17" ht="23.25" customHeight="1">
      <c r="G1" s="69" t="s">
        <v>58</v>
      </c>
      <c r="H1" s="70"/>
      <c r="I1" s="71"/>
      <c r="J1" s="71"/>
      <c r="K1" s="71"/>
      <c r="L1" s="71"/>
      <c r="M1" s="71"/>
      <c r="N1" s="71"/>
      <c r="O1" s="71"/>
      <c r="P1" s="71"/>
      <c r="Q1" s="71"/>
    </row>
    <row r="2" spans="2:17" ht="24.75" customHeight="1">
      <c r="B2" s="79" t="s">
        <v>62</v>
      </c>
      <c r="C2" s="72" t="s">
        <v>140</v>
      </c>
      <c r="D2" s="79" t="s">
        <v>62</v>
      </c>
      <c r="E2" s="72" t="s">
        <v>140</v>
      </c>
      <c r="G2" s="73" t="s">
        <v>59</v>
      </c>
      <c r="H2" s="71"/>
      <c r="I2" s="71"/>
      <c r="J2" s="71"/>
      <c r="K2" s="71"/>
      <c r="L2" s="71"/>
      <c r="M2" s="71"/>
      <c r="N2" s="71"/>
      <c r="O2" s="71"/>
      <c r="P2" s="71"/>
      <c r="Q2" s="71"/>
    </row>
    <row r="3" spans="1:5" ht="27.75" customHeight="1">
      <c r="A3" s="21">
        <v>1</v>
      </c>
      <c r="B3" s="20">
        <v>12006.2</v>
      </c>
      <c r="C3" s="20">
        <v>11347.4</v>
      </c>
      <c r="D3" s="20">
        <v>9830.6</v>
      </c>
      <c r="E3" s="20">
        <v>9085.5</v>
      </c>
    </row>
    <row r="4" spans="1:15" ht="23.25" customHeight="1">
      <c r="A4" s="21">
        <v>2</v>
      </c>
      <c r="B4" s="20">
        <v>22805</v>
      </c>
      <c r="C4" s="20">
        <v>20280.2</v>
      </c>
      <c r="D4" s="20">
        <v>19640.4</v>
      </c>
      <c r="E4" s="20">
        <v>16014.6</v>
      </c>
      <c r="I4" s="74" t="s">
        <v>60</v>
      </c>
      <c r="O4" s="74" t="s">
        <v>61</v>
      </c>
    </row>
    <row r="5" spans="1:5" ht="27.75" customHeight="1">
      <c r="A5" s="21">
        <v>3</v>
      </c>
      <c r="B5" s="20">
        <v>35612.9</v>
      </c>
      <c r="C5" s="20">
        <v>31645.2</v>
      </c>
      <c r="D5" s="20">
        <v>31546.2</v>
      </c>
      <c r="E5" s="20">
        <v>26319.6</v>
      </c>
    </row>
    <row r="6" spans="1:5" ht="27.75" customHeight="1">
      <c r="A6" s="21">
        <v>4</v>
      </c>
      <c r="B6" s="20">
        <v>47254.7</v>
      </c>
      <c r="C6" s="20">
        <v>43084.7</v>
      </c>
      <c r="D6" s="20">
        <v>41531</v>
      </c>
      <c r="E6" s="20">
        <v>36097.8</v>
      </c>
    </row>
    <row r="7" spans="1:5" ht="27.75" customHeight="1">
      <c r="A7" s="21">
        <v>5</v>
      </c>
      <c r="B7" s="20">
        <v>59434</v>
      </c>
      <c r="C7" s="20">
        <v>55349.9</v>
      </c>
      <c r="D7" s="20">
        <v>52388.8</v>
      </c>
      <c r="E7" s="20">
        <v>46001.3</v>
      </c>
    </row>
    <row r="8" spans="1:5" ht="27.75" customHeight="1">
      <c r="A8" s="21">
        <v>6</v>
      </c>
      <c r="B8" s="20">
        <v>70398.7</v>
      </c>
      <c r="C8" s="20">
        <v>66939</v>
      </c>
      <c r="D8" s="20">
        <v>62364</v>
      </c>
      <c r="E8" s="20">
        <v>55432.1</v>
      </c>
    </row>
    <row r="9" spans="1:5" ht="27.75" customHeight="1">
      <c r="A9" s="21">
        <v>7</v>
      </c>
      <c r="B9" s="20">
        <v>81205.9</v>
      </c>
      <c r="C9" s="20">
        <v>80073.5</v>
      </c>
      <c r="D9" s="20">
        <v>72185</v>
      </c>
      <c r="E9" s="20">
        <v>66285</v>
      </c>
    </row>
    <row r="10" spans="1:5" ht="27.75" customHeight="1">
      <c r="A10" s="21">
        <v>8</v>
      </c>
      <c r="B10" s="20">
        <v>93542.1</v>
      </c>
      <c r="C10" s="20">
        <v>92198.8</v>
      </c>
      <c r="D10" s="20">
        <v>81796.7</v>
      </c>
      <c r="E10" s="20">
        <v>76534.4</v>
      </c>
    </row>
    <row r="11" spans="1:5" ht="27.75" customHeight="1">
      <c r="A11" s="21">
        <v>9</v>
      </c>
      <c r="B11" s="20">
        <v>103136.7</v>
      </c>
      <c r="C11" s="20">
        <v>103521.2</v>
      </c>
      <c r="D11" s="20">
        <v>89723.8</v>
      </c>
      <c r="E11" s="20">
        <v>87097</v>
      </c>
    </row>
    <row r="12" spans="1:5" ht="27.75" customHeight="1">
      <c r="A12" s="21">
        <v>10</v>
      </c>
      <c r="B12" s="20">
        <v>114769.7</v>
      </c>
      <c r="C12" s="20">
        <v>116373.9</v>
      </c>
      <c r="D12" s="20">
        <v>99561.4</v>
      </c>
      <c r="E12" s="20">
        <v>98783.2</v>
      </c>
    </row>
    <row r="13" spans="1:4" ht="27.75" customHeight="1">
      <c r="A13" s="21">
        <v>11</v>
      </c>
      <c r="B13" s="20">
        <v>125672.5</v>
      </c>
      <c r="D13" s="20">
        <v>108748.8</v>
      </c>
    </row>
    <row r="14" spans="1:4" ht="27.75" customHeight="1">
      <c r="A14" s="21">
        <v>12</v>
      </c>
      <c r="B14" s="20">
        <v>137231.1</v>
      </c>
      <c r="D14" s="20">
        <v>118899.2</v>
      </c>
    </row>
    <row r="15" ht="34.5" customHeight="1"/>
    <row r="16" ht="32.25" customHeight="1">
      <c r="L16" s="22"/>
    </row>
    <row r="17" spans="12:13" ht="27.75" customHeight="1">
      <c r="L17" s="75" t="str">
        <f>"-  8  -"</f>
        <v>-  8  -</v>
      </c>
      <c r="M17" s="16"/>
    </row>
    <row r="18" ht="27.75" customHeight="1">
      <c r="M18" s="22"/>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91年10月</dc:title>
  <dc:subject>91年10月</dc:subject>
  <dc:creator>ginger</dc:creator>
  <cp:keywords/>
  <dc:description/>
  <cp:lastModifiedBy>Administrator</cp:lastModifiedBy>
  <cp:lastPrinted>2002-11-07T08:27:43Z</cp:lastPrinted>
  <dcterms:created xsi:type="dcterms:W3CDTF">2000-02-17T03:25:54Z</dcterms:created>
  <dcterms:modified xsi:type="dcterms:W3CDTF">2008-10-29T03:30:50Z</dcterms:modified>
  <cp:category>IZ0</cp:category>
  <cp:version/>
  <cp:contentType/>
  <cp:contentStatus/>
</cp:coreProperties>
</file>