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2120" windowHeight="9120" activeTab="0"/>
  </bookViews>
  <sheets>
    <sheet name="資產表" sheetId="1" r:id="rId1"/>
    <sheet name="負債表 " sheetId="2" r:id="rId2"/>
    <sheet name="附表1-應收預付及應付預收明細表" sheetId="3" r:id="rId3"/>
    <sheet name="附表2-有價證券投資明細表" sheetId="4" r:id="rId4"/>
  </sheets>
  <externalReferences>
    <externalReference r:id="rId7"/>
  </externalReferences>
  <definedNames>
    <definedName name="_xlnm.Print_Area" localSheetId="3">'附表2-有價證券投資明細表'!$A$1:$J$40</definedName>
  </definedNames>
  <calcPr fullCalcOnLoad="1"/>
</workbook>
</file>

<file path=xl/comments1.xml><?xml version="1.0" encoding="utf-8"?>
<comments xmlns="http://schemas.openxmlformats.org/spreadsheetml/2006/main">
  <authors>
    <author>fluklin</author>
    <author>cbc</author>
  </authors>
  <commentList>
    <comment ref="C9" authorId="0">
      <text>
        <r>
          <rPr>
            <sz val="9"/>
            <rFont val="新細明體"/>
            <family val="1"/>
          </rPr>
          <t xml:space="preserve">數字按筆數依序填入C、D、E欄，F欄為小計
</t>
        </r>
      </text>
    </comment>
    <comment ref="C8" authorId="1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（本欄無陰影之儲存格方能輸入數字）</t>
        </r>
      </text>
    </comment>
  </commentList>
</comments>
</file>

<file path=xl/comments2.xml><?xml version="1.0" encoding="utf-8"?>
<comments xmlns="http://schemas.openxmlformats.org/spreadsheetml/2006/main">
  <authors>
    <author>fluklin</author>
    <author>cbc</author>
  </authors>
  <commentList>
    <comment ref="C9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 xml:space="preserve">欄為小計
</t>
        </r>
      </text>
    </comment>
    <comment ref="C8" authorId="1">
      <text>
        <r>
          <rPr>
            <b/>
            <sz val="9"/>
            <rFont val="新細明體"/>
            <family val="1"/>
          </rPr>
          <t>cbc:</t>
        </r>
        <r>
          <rPr>
            <sz val="9"/>
            <rFont val="新細明體"/>
            <family val="1"/>
          </rPr>
          <t xml:space="preserve">
（本欄無陰影之儲存格方能輸入數字）</t>
        </r>
      </text>
    </comment>
  </commentList>
</comments>
</file>

<file path=xl/comments3.xml><?xml version="1.0" encoding="utf-8"?>
<comments xmlns="http://schemas.openxmlformats.org/spreadsheetml/2006/main">
  <authors>
    <author>CBC</author>
    <author>李美琴</author>
    <author>donna</author>
  </authors>
  <commentList>
    <comment ref="B5" authorId="0">
      <text>
        <r>
          <rPr>
            <sz val="9"/>
            <rFont val="新細明體"/>
            <family val="1"/>
          </rPr>
          <t>請注意樣本名冊上之樣本編號，輸入</t>
        </r>
        <r>
          <rPr>
            <sz val="9"/>
            <rFont val="Times New Roman"/>
            <family val="1"/>
          </rPr>
          <t>8</t>
        </r>
        <r>
          <rPr>
            <sz val="9"/>
            <rFont val="新細明體"/>
            <family val="1"/>
          </rPr>
          <t>位號碼，並請以</t>
        </r>
        <r>
          <rPr>
            <sz val="9"/>
            <color indexed="10"/>
            <rFont val="新細明體"/>
            <family val="1"/>
          </rPr>
          <t>該</t>
        </r>
        <r>
          <rPr>
            <sz val="9"/>
            <color indexed="10"/>
            <rFont val="Times New Roman"/>
            <family val="1"/>
          </rPr>
          <t>8</t>
        </r>
        <r>
          <rPr>
            <sz val="9"/>
            <color indexed="10"/>
            <rFont val="新細明體"/>
            <family val="1"/>
          </rPr>
          <t>位號碼作為檔名儲存。</t>
        </r>
      </text>
    </comment>
    <comment ref="E7" authorId="1">
      <text>
        <r>
          <rPr>
            <b/>
            <sz val="9"/>
            <rFont val="新細明體"/>
            <family val="1"/>
          </rPr>
          <t xml:space="preserve">1.預付費用：                                     </t>
        </r>
        <r>
          <rPr>
            <sz val="9"/>
            <rFont val="新細明體"/>
            <family val="1"/>
          </rPr>
          <t>包括預付貨款、購料款、工程設備款、土地款、利息、租金、運費、保險費、報關費、簽證費、外購結匯款、稅款、薪資、旅費、股利等 。                                       2.其他應收款：                                   包括應收收益、利息、租金、股利、佣金、稅款、進項稅額、留抵稅額等</t>
        </r>
        <r>
          <rPr>
            <b/>
            <sz val="9"/>
            <rFont val="新細明體"/>
            <family val="1"/>
          </rPr>
          <t xml:space="preserve">                                                 3. 存出保證金(限現金繳存部分)：
</t>
        </r>
        <r>
          <rPr>
            <sz val="9"/>
            <rFont val="新細明體"/>
            <family val="1"/>
          </rPr>
          <t xml:space="preserve">包括外勞保證金、法院假扣押擔保金、押標金、電信押金、郵政押金、自律基金保證金等 </t>
        </r>
        <r>
          <rPr>
            <b/>
            <sz val="9"/>
            <rFont val="新細明體"/>
            <family val="1"/>
          </rPr>
          <t xml:space="preserve">          
</t>
        </r>
      </text>
    </comment>
    <comment ref="J7" authorId="1">
      <text>
        <r>
          <rPr>
            <b/>
            <sz val="9"/>
            <rFont val="新細明體"/>
            <family val="1"/>
          </rPr>
          <t xml:space="preserve">1.預收款項：                                   </t>
        </r>
        <r>
          <rPr>
            <sz val="9"/>
            <rFont val="新細明體"/>
            <family val="1"/>
          </rPr>
          <t xml:space="preserve">包括預收貨款、工程款(貸差)、房地款、加工費、運費、利息、收益等  </t>
        </r>
        <r>
          <rPr>
            <b/>
            <sz val="9"/>
            <rFont val="新細明體"/>
            <family val="1"/>
          </rPr>
          <t xml:space="preserve">                                                   2.應付款項、應付費用  
</t>
        </r>
        <r>
          <rPr>
            <sz val="9"/>
            <rFont val="新細明體"/>
            <family val="1"/>
          </rPr>
          <t xml:space="preserve">包括應付貨款、工程設備款、運費、佣金、保險費、勞健保費、利息、購入遠匯款、租金、稅款、銷項稅額、簽證費、水電費、電話費、股利、薪資、退休金、獎金及福利金等 </t>
        </r>
        <r>
          <rPr>
            <b/>
            <sz val="9"/>
            <rFont val="新細明體"/>
            <family val="1"/>
          </rPr>
          <t xml:space="preserve">                                                    3.存入保證金
</t>
        </r>
        <r>
          <rPr>
            <sz val="9"/>
            <rFont val="新細明體"/>
            <family val="1"/>
          </rPr>
          <t xml:space="preserve">包括工程押標金、財產出租押金等 </t>
        </r>
        <r>
          <rPr>
            <b/>
            <sz val="9"/>
            <rFont val="新細明體"/>
            <family val="1"/>
          </rPr>
          <t xml:space="preserve">                                                            </t>
        </r>
      </text>
    </comment>
    <comment ref="C14" authorId="2">
      <text>
        <r>
          <rPr>
            <sz val="9"/>
            <color indexed="10"/>
            <rFont val="新細明體"/>
            <family val="1"/>
          </rPr>
          <t>請依年度別及對象部門別，分別填入項目名稱或交易對象，再於金額欄填入適當數字，可自行調整項目名稱及欄位，各項目小計及各部門合計會自行計算</t>
        </r>
        <r>
          <rPr>
            <sz val="9"/>
            <color indexed="10"/>
            <rFont val="Times New Roman"/>
            <family val="1"/>
          </rPr>
          <t>(</t>
        </r>
        <r>
          <rPr>
            <sz val="9"/>
            <color indexed="10"/>
            <rFont val="新細明體"/>
            <family val="1"/>
          </rPr>
          <t>最後請檢查</t>
        </r>
        <r>
          <rPr>
            <sz val="9"/>
            <color indexed="10"/>
            <rFont val="Times New Roman"/>
            <family val="1"/>
          </rPr>
          <t>)</t>
        </r>
        <r>
          <rPr>
            <sz val="9"/>
            <color indexed="10"/>
            <rFont val="新細明體"/>
            <family val="1"/>
          </rPr>
          <t>。若要增加列，須從各年中間列插入，否則公式會錯誤。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<sst xmlns="http://schemas.openxmlformats.org/spreadsheetml/2006/main" count="325" uniqueCount="239">
  <si>
    <t>指下列一至十一大項之和</t>
  </si>
  <si>
    <t>單位：新台幣千元（千元以下四捨五入）</t>
  </si>
  <si>
    <r>
      <t>項</t>
    </r>
    <r>
      <rPr>
        <b/>
        <sz val="11"/>
        <rFont val="Times New Roman"/>
        <family val="1"/>
      </rPr>
      <t xml:space="preserve">                                </t>
    </r>
    <r>
      <rPr>
        <b/>
        <sz val="11"/>
        <rFont val="標楷體"/>
        <family val="4"/>
      </rPr>
      <t>目</t>
    </r>
  </si>
  <si>
    <t>公民營企業資金狀況調查表</t>
  </si>
  <si>
    <t>（公營事業）</t>
  </si>
  <si>
    <t>公民營企業資金狀況調查表（續）</t>
  </si>
  <si>
    <t>指存於國內金融機構之定存、定儲、可轉讓定存單及郵政儲金</t>
  </si>
  <si>
    <t>指持有國內證券投信公司及信託業發行之共同基金，如指數型股票基金等</t>
  </si>
  <si>
    <t>電腦代號</t>
  </si>
  <si>
    <r>
      <t>資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產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合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</rPr>
      <t>計</t>
    </r>
  </si>
  <si>
    <t>十一、遞延資產、無形資產及用品盤存</t>
  </si>
  <si>
    <t>指對公營事業、民營企業及金融機構之投資</t>
  </si>
  <si>
    <r>
      <t>四、融通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計息</t>
    </r>
    <r>
      <rPr>
        <b/>
        <sz val="9"/>
        <color indexed="10"/>
        <rFont val="Times New Roman"/>
        <family val="1"/>
      </rPr>
      <t>)</t>
    </r>
  </si>
  <si>
    <r>
      <t>五、應收及預付款項淨額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不計息</t>
    </r>
    <r>
      <rPr>
        <b/>
        <sz val="9"/>
        <color indexed="10"/>
        <rFont val="Times New Roman"/>
        <family val="1"/>
      </rPr>
      <t>)</t>
    </r>
  </si>
  <si>
    <t>指存於信託投資公司之信託資金</t>
  </si>
  <si>
    <t>七、國內不動產投資、出租及閒置設備</t>
  </si>
  <si>
    <t>指營業用之土地，包含土地重估增值</t>
  </si>
  <si>
    <t>指持有國內銀行發行之一年期以上金融債券</t>
  </si>
  <si>
    <r>
      <t>指吸收員工存款、個人股東往來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計息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、向職工福利會借款或民間標會</t>
    </r>
  </si>
  <si>
    <t>金融機構請查填表手冊第三節</t>
  </si>
  <si>
    <t>公營事業請查填表手冊第四節</t>
  </si>
  <si>
    <r>
      <t>一、庫存現金及零用金</t>
    </r>
    <r>
      <rPr>
        <b/>
        <vertAlign val="superscript"/>
        <sz val="9"/>
        <rFont val="標楷體"/>
        <family val="4"/>
      </rPr>
      <t>＊</t>
    </r>
  </si>
  <si>
    <r>
      <t>一、國內金融機構借款</t>
    </r>
    <r>
      <rPr>
        <b/>
        <vertAlign val="superscript"/>
        <sz val="9"/>
        <rFont val="標楷體"/>
        <family val="4"/>
      </rPr>
      <t>＊</t>
    </r>
  </si>
  <si>
    <r>
      <t xml:space="preserve">   </t>
    </r>
    <r>
      <rPr>
        <sz val="9"/>
        <rFont val="標楷體"/>
        <family val="4"/>
      </rPr>
      <t>＊本表白色多欄位部分，可任擇其中一欄鍵入資料</t>
    </r>
  </si>
  <si>
    <t>指持有票券金融公司或銀行承銷之商業本票、持有經銀行承兌之國內匯票</t>
  </si>
  <si>
    <t>指持有各級政府發行之公債及財政部發行之國庫券</t>
  </si>
  <si>
    <t>指持有黃金、寶石、古董、藝術品、紀念幣及團體保險解約價值等保值資產</t>
  </si>
  <si>
    <t>指下列一至十八大項之和</t>
  </si>
  <si>
    <t>單位：新台幣千元(千元以下四捨五入)</t>
  </si>
  <si>
    <t>原始取得成本</t>
  </si>
  <si>
    <r>
      <t>適用財務會計準則第</t>
    </r>
    <r>
      <rPr>
        <b/>
        <sz val="16"/>
        <rFont val="Times New Roman"/>
        <family val="1"/>
      </rPr>
      <t>34</t>
    </r>
    <r>
      <rPr>
        <b/>
        <sz val="16"/>
        <rFont val="標楷體"/>
        <family val="4"/>
      </rPr>
      <t>號公報之有價證券</t>
    </r>
  </si>
  <si>
    <t>採權益法之長期股權投資</t>
  </si>
  <si>
    <t>合 計</t>
  </si>
  <si>
    <t xml:space="preserve">    項   目</t>
  </si>
  <si>
    <r>
      <t>(1)</t>
    </r>
    <r>
      <rPr>
        <b/>
        <sz val="16"/>
        <rFont val="標楷體"/>
        <family val="4"/>
      </rPr>
      <t>公平價值變動列入損益之金融資產（含非避險性之衍生性金融資產）</t>
    </r>
  </si>
  <si>
    <r>
      <t>(2)</t>
    </r>
    <r>
      <rPr>
        <b/>
        <sz val="16"/>
        <rFont val="標楷體"/>
        <family val="4"/>
      </rPr>
      <t>備供出售之金融資產</t>
    </r>
  </si>
  <si>
    <r>
      <t>(3)</t>
    </r>
    <r>
      <rPr>
        <b/>
        <sz val="16"/>
        <rFont val="標楷體"/>
        <family val="4"/>
      </rPr>
      <t>持有至到期日金融資產</t>
    </r>
  </si>
  <si>
    <r>
      <t>(4)</t>
    </r>
    <r>
      <rPr>
        <b/>
        <sz val="16"/>
        <rFont val="標楷體"/>
        <family val="4"/>
      </rPr>
      <t>其他金融資產（含以成本衡量及無活絡市場債券投資等）</t>
    </r>
  </si>
  <si>
    <r>
      <t>(5)</t>
    </r>
    <r>
      <rPr>
        <b/>
        <sz val="16"/>
        <rFont val="標楷體"/>
        <family val="4"/>
      </rPr>
      <t>避險之衍生性金融商品</t>
    </r>
  </si>
  <si>
    <t xml:space="preserve">    明      </t>
  </si>
  <si>
    <t xml:space="preserve">    細           </t>
  </si>
  <si>
    <t>國內有價證券投資</t>
  </si>
  <si>
    <t>國外有價證券投資</t>
  </si>
  <si>
    <t xml:space="preserve">     </t>
  </si>
  <si>
    <t>指持有信託業發行之受益證券或資產基礎證券，包括不動產及金融資產證券化商品</t>
  </si>
  <si>
    <t>指持有國內發行之選擇權、認購權證、期貨、連動式債券等</t>
  </si>
  <si>
    <r>
      <t>（表中有陰影之欄位係於電子檔中已設定加總計算公式者，若以人工方式填寫時，可不予理會，逕行填入資料</t>
    </r>
    <r>
      <rPr>
        <sz val="12"/>
        <rFont val="Times New Roman"/>
        <family val="1"/>
      </rPr>
      <t>)</t>
    </r>
  </si>
  <si>
    <r>
      <t>附表</t>
    </r>
    <r>
      <rPr>
        <b/>
        <sz val="22"/>
        <rFont val="Times New Roman"/>
        <family val="1"/>
      </rPr>
      <t>1----</t>
    </r>
    <r>
      <rPr>
        <b/>
        <sz val="22"/>
        <rFont val="標楷體"/>
        <family val="4"/>
      </rPr>
      <t>應收、預付及應付、預收明細表</t>
    </r>
  </si>
  <si>
    <r>
      <t>單位：新台幣千元</t>
    </r>
    <r>
      <rPr>
        <sz val="10"/>
        <color indexed="10"/>
        <rFont val="標楷體"/>
        <family val="4"/>
      </rPr>
      <t>(千元以下四捨五入)</t>
    </r>
  </si>
  <si>
    <r>
      <t xml:space="preserve">一、應收票據、應收帳款
</t>
    </r>
    <r>
      <rPr>
        <sz val="10"/>
        <color indexed="10"/>
        <rFont val="標楷體"/>
        <family val="4"/>
      </rPr>
      <t>不扣除備抵呆帳，但扣除未實現遞延毛利、未實現利息收入及銷貨退回及折讓。如為融資性票據請改列在資產四、融通項下。</t>
    </r>
    <r>
      <rPr>
        <sz val="10"/>
        <color indexed="10"/>
        <rFont val="Times New Roman"/>
        <family val="1"/>
      </rPr>
      <t xml:space="preserve">                                                            </t>
    </r>
  </si>
  <si>
    <r>
      <t xml:space="preserve">二、預付費用及其他
</t>
    </r>
    <r>
      <rPr>
        <b/>
        <sz val="10"/>
        <rFont val="Times New Roman"/>
        <family val="1"/>
      </rPr>
      <t>1.</t>
    </r>
    <r>
      <rPr>
        <sz val="10"/>
        <rFont val="標楷體"/>
        <family val="4"/>
      </rPr>
      <t>預付費用</t>
    </r>
    <r>
      <rPr>
        <b/>
        <sz val="10"/>
        <rFont val="Times New Roman"/>
        <family val="1"/>
      </rPr>
      <t xml:space="preserve">                      </t>
    </r>
    <r>
      <rPr>
        <sz val="10"/>
        <color indexed="8"/>
        <rFont val="Times New Roman"/>
        <family val="1"/>
      </rPr>
      <t xml:space="preserve">                                     </t>
    </r>
    <r>
      <rPr>
        <b/>
        <sz val="10"/>
        <color indexed="8"/>
        <rFont val="Times New Roman"/>
        <family val="1"/>
      </rPr>
      <t xml:space="preserve">  2.</t>
    </r>
    <r>
      <rPr>
        <sz val="10"/>
        <color indexed="8"/>
        <rFont val="標楷體"/>
        <family val="4"/>
      </rPr>
      <t>其他應收款</t>
    </r>
    <r>
      <rPr>
        <sz val="10"/>
        <color indexed="8"/>
        <rFont val="Times New Roman"/>
        <family val="1"/>
      </rPr>
      <t xml:space="preserve">                                                   </t>
    </r>
    <r>
      <rPr>
        <b/>
        <sz val="10"/>
        <color indexed="8"/>
        <rFont val="Times New Roman"/>
        <family val="1"/>
      </rPr>
      <t>3.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存出保證金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限現金繳存部分</t>
    </r>
    <r>
      <rPr>
        <sz val="10"/>
        <color indexed="8"/>
        <rFont val="Times New Roman"/>
        <family val="1"/>
      </rPr>
      <t xml:space="preserve">)                   </t>
    </r>
    <r>
      <rPr>
        <b/>
        <sz val="10"/>
        <color indexed="8"/>
        <rFont val="Times New Roman"/>
        <family val="1"/>
      </rPr>
      <t>4.</t>
    </r>
    <r>
      <rPr>
        <sz val="10"/>
        <color indexed="8"/>
        <rFont val="標楷體"/>
        <family val="4"/>
      </rPr>
      <t>包括暫付款、短期墊款、代付款、在建工程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借差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標楷體"/>
        <family val="4"/>
      </rPr>
      <t>、遞延所得稅資產、股東往來（不計息）、員工借支、託辦往來、轉投資事業往來等</t>
    </r>
    <r>
      <rPr>
        <sz val="10"/>
        <color indexed="8"/>
        <rFont val="Times New Roman"/>
        <family val="1"/>
      </rPr>
      <t xml:space="preserve">
</t>
    </r>
  </si>
  <si>
    <t xml:space="preserve"> 各部門
 合 計</t>
  </si>
  <si>
    <r>
      <t xml:space="preserve">一、應付票據、應付帳款
</t>
    </r>
    <r>
      <rPr>
        <sz val="10"/>
        <color indexed="10"/>
        <rFont val="Times New Roman"/>
        <family val="1"/>
      </rPr>
      <t xml:space="preserve">                                                     </t>
    </r>
  </si>
  <si>
    <r>
      <t xml:space="preserve">二、預收款項及其他
</t>
    </r>
    <r>
      <rPr>
        <b/>
        <sz val="10"/>
        <rFont val="Times New Roman"/>
        <family val="1"/>
      </rPr>
      <t>1.</t>
    </r>
    <r>
      <rPr>
        <sz val="10"/>
        <rFont val="標楷體"/>
        <family val="4"/>
      </rPr>
      <t>預收款項</t>
    </r>
    <r>
      <rPr>
        <b/>
        <sz val="10"/>
        <rFont val="Times New Roman"/>
        <family val="1"/>
      </rPr>
      <t xml:space="preserve">                             </t>
    </r>
    <r>
      <rPr>
        <sz val="10"/>
        <rFont val="Times New Roman"/>
        <family val="1"/>
      </rPr>
      <t xml:space="preserve">                                                   </t>
    </r>
    <r>
      <rPr>
        <b/>
        <sz val="10"/>
        <rFont val="Times New Roman"/>
        <family val="1"/>
      </rPr>
      <t xml:space="preserve"> 2.</t>
    </r>
    <r>
      <rPr>
        <sz val="10"/>
        <rFont val="標楷體"/>
        <family val="4"/>
      </rPr>
      <t>應付款項、應付費用</t>
    </r>
    <r>
      <rPr>
        <sz val="10"/>
        <rFont val="Times New Roman"/>
        <family val="1"/>
      </rPr>
      <t xml:space="preserve">                                                           </t>
    </r>
    <r>
      <rPr>
        <b/>
        <sz val="10"/>
        <rFont val="Times New Roman"/>
        <family val="1"/>
      </rPr>
      <t>3.</t>
    </r>
    <r>
      <rPr>
        <sz val="10"/>
        <rFont val="標楷體"/>
        <family val="4"/>
      </rPr>
      <t>存入保證金</t>
    </r>
    <r>
      <rPr>
        <sz val="10"/>
        <rFont val="Times New Roman"/>
        <family val="1"/>
      </rPr>
      <t xml:space="preserve">                                                                    </t>
    </r>
    <r>
      <rPr>
        <b/>
        <sz val="10"/>
        <rFont val="Times New Roman"/>
        <family val="1"/>
      </rPr>
      <t xml:space="preserve"> 4.</t>
    </r>
    <r>
      <rPr>
        <sz val="10"/>
        <rFont val="標楷體"/>
        <family val="4"/>
      </rPr>
      <t>包括暫收款、代收款、代扣薪資所得稅、代扣勞健保費、股東往來（不計息）、遞延所得稅負債等</t>
    </r>
    <r>
      <rPr>
        <sz val="10"/>
        <rFont val="Times New Roman"/>
        <family val="1"/>
      </rPr>
      <t xml:space="preserve">            </t>
    </r>
  </si>
  <si>
    <t>項目</t>
  </si>
  <si>
    <t>金額</t>
  </si>
  <si>
    <t>1.政府</t>
  </si>
  <si>
    <t>應退稅款</t>
  </si>
  <si>
    <t>稅款</t>
  </si>
  <si>
    <t>進項稅額</t>
  </si>
  <si>
    <t>銷項稅額</t>
  </si>
  <si>
    <t>留抵稅款</t>
  </si>
  <si>
    <t>代扣薪資所得稅</t>
  </si>
  <si>
    <t>外勞保證金</t>
  </si>
  <si>
    <t>遞延所得稅負債</t>
  </si>
  <si>
    <t>法院擔保金</t>
  </si>
  <si>
    <t>遞延所得稅資產</t>
  </si>
  <si>
    <t>暫繳營所稅</t>
  </si>
  <si>
    <t>2.金融機構</t>
  </si>
  <si>
    <t>保險費</t>
  </si>
  <si>
    <t>外購結匯款</t>
  </si>
  <si>
    <t>購入遠匯款</t>
  </si>
  <si>
    <t>應收利息</t>
  </si>
  <si>
    <t>代扣勞健保費</t>
  </si>
  <si>
    <t>貨款</t>
  </si>
  <si>
    <t>水電費</t>
  </si>
  <si>
    <t>電信押金</t>
  </si>
  <si>
    <t>電話費</t>
  </si>
  <si>
    <t>郵政押金</t>
  </si>
  <si>
    <t>報關費</t>
  </si>
  <si>
    <t>工程押標金</t>
  </si>
  <si>
    <t>薪資、旅費</t>
  </si>
  <si>
    <t>薪資</t>
  </si>
  <si>
    <t>自律基金保證金</t>
  </si>
  <si>
    <t>應計退休金負債</t>
  </si>
  <si>
    <r>
      <t>股東往來</t>
    </r>
    <r>
      <rPr>
        <sz val="7.5"/>
        <rFont val="Times New Roman"/>
        <family val="1"/>
      </rPr>
      <t>(</t>
    </r>
    <r>
      <rPr>
        <sz val="7.5"/>
        <rFont val="標楷體"/>
        <family val="4"/>
      </rPr>
      <t>不計息</t>
    </r>
    <r>
      <rPr>
        <sz val="7.5"/>
        <rFont val="Times New Roman"/>
        <family val="1"/>
      </rPr>
      <t>)</t>
    </r>
  </si>
  <si>
    <t>應計勞務費</t>
  </si>
  <si>
    <t>員工借支</t>
  </si>
  <si>
    <t>應計簽證費</t>
  </si>
  <si>
    <t>股東往來(不計息)</t>
  </si>
  <si>
    <t xml:space="preserve">   </t>
  </si>
  <si>
    <t>應收國外工程款</t>
  </si>
  <si>
    <t>以D/A、D/P進口</t>
  </si>
  <si>
    <t>國外保險費</t>
  </si>
  <si>
    <t>佣金及運費</t>
  </si>
  <si>
    <t>國外貨款</t>
  </si>
  <si>
    <r>
      <t>附註：或有資產如「存出保證票據」、「應收保證票據」、「信託代理及保證資產」應與或有負債如「應付保證票據」、「存入保證票據」、「信託代理及保證負債」相互沖銷。</t>
    </r>
    <r>
      <rPr>
        <sz val="10"/>
        <color indexed="8"/>
        <rFont val="Times New Roman"/>
        <family val="1"/>
      </rPr>
      <t xml:space="preserve">         </t>
    </r>
  </si>
  <si>
    <t>3.公營事業</t>
  </si>
  <si>
    <r>
      <t>4</t>
    </r>
    <r>
      <rPr>
        <b/>
        <sz val="12"/>
        <rFont val="標楷體"/>
        <family val="4"/>
      </rPr>
      <t>.民營企業</t>
    </r>
  </si>
  <si>
    <r>
      <t>5</t>
    </r>
    <r>
      <rPr>
        <b/>
        <sz val="12"/>
        <rFont val="標楷體"/>
        <family val="4"/>
      </rPr>
      <t>.個人及非營利團體</t>
    </r>
  </si>
  <si>
    <r>
      <t>6</t>
    </r>
    <r>
      <rPr>
        <b/>
        <sz val="12"/>
        <rFont val="標楷體"/>
        <family val="4"/>
      </rPr>
      <t>.國外</t>
    </r>
  </si>
  <si>
    <r>
      <t>附表</t>
    </r>
    <r>
      <rPr>
        <b/>
        <sz val="28"/>
        <rFont val="Times New Roman"/>
        <family val="1"/>
      </rPr>
      <t>2----</t>
    </r>
    <r>
      <rPr>
        <b/>
        <sz val="28"/>
        <rFont val="標楷體"/>
        <family val="4"/>
      </rPr>
      <t>有價證券投資明細表</t>
    </r>
  </si>
  <si>
    <r>
      <t>請先依項目將資料填入附表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，並註明其科目名稱，然後明細表各項目合計金額會自動連結至本欄各項</t>
    </r>
  </si>
  <si>
    <r>
      <t>請先依項目將資料填入附表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，然後明細表各項目合計金額會自動連結至本欄各項</t>
    </r>
  </si>
  <si>
    <r>
      <t>96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>12</t>
    </r>
    <r>
      <rPr>
        <b/>
        <sz val="11"/>
        <rFont val="標楷體"/>
        <family val="4"/>
      </rPr>
      <t>月底</t>
    </r>
  </si>
  <si>
    <r>
      <t>96</t>
    </r>
    <r>
      <rPr>
        <sz val="14"/>
        <rFont val="細明體"/>
        <family val="3"/>
      </rPr>
      <t>年底</t>
    </r>
  </si>
  <si>
    <r>
      <t>96</t>
    </r>
    <r>
      <rPr>
        <sz val="14"/>
        <rFont val="細明體"/>
        <family val="3"/>
      </rPr>
      <t>年底</t>
    </r>
  </si>
  <si>
    <t xml:space="preserve">     部門           </t>
  </si>
  <si>
    <t xml:space="preserve">            項目</t>
  </si>
  <si>
    <r>
      <t>96</t>
    </r>
    <r>
      <rPr>
        <b/>
        <sz val="9"/>
        <color indexed="10"/>
        <rFont val="標楷體"/>
        <family val="4"/>
      </rPr>
      <t>年底</t>
    </r>
  </si>
  <si>
    <t>中央銀行經濟研究處</t>
  </si>
  <si>
    <t>（由主辦單位填寫）</t>
  </si>
  <si>
    <t>指庫存現金（包含外幣）、零用金或週轉金</t>
  </si>
  <si>
    <t>二、國內金融機構存款及信託資金</t>
  </si>
  <si>
    <t>指存於國內金融機構之支票存款、活期存款、活期儲蓄存款及在途存款</t>
  </si>
  <si>
    <t>指存於國內金融機構之外匯活（定）期存款（包括本項所產生之兌換損益）</t>
  </si>
  <si>
    <t>指附條件交易</t>
  </si>
  <si>
    <t>指對員工、個人股東或職工福利會等之融通</t>
  </si>
  <si>
    <t>為應收款項之減項科目，前面不須加負號</t>
  </si>
  <si>
    <t>指持有公司發行之公司債</t>
  </si>
  <si>
    <t>指企業存放在境外的各類存款</t>
  </si>
  <si>
    <t>指投資國外發行之有價證券及海外信託基金</t>
  </si>
  <si>
    <t>指持有國外發行之選擇權、認購權證、期貨及連動式債券等</t>
  </si>
  <si>
    <t>指國外不動產投資</t>
  </si>
  <si>
    <t>九、存貨</t>
  </si>
  <si>
    <t>指扣除備抵跌價損失後之淨額，不包含訂購原物料</t>
  </si>
  <si>
    <t>十、固定資產淨額</t>
  </si>
  <si>
    <t>指營業用之建築物及各項設備，不包含預付購置設備款</t>
  </si>
  <si>
    <t>為固定資產之減項，前面不須加負號</t>
  </si>
  <si>
    <t>包括遞延退休金成本、遞延兌換損失、軟體、租賃權益及未實現售後租回損失</t>
  </si>
  <si>
    <r>
      <t xml:space="preserve">                                                                                                   </t>
    </r>
    <r>
      <rPr>
        <sz val="12"/>
        <rFont val="標楷體"/>
        <family val="4"/>
      </rPr>
      <t>機關編號</t>
    </r>
    <r>
      <rPr>
        <sz val="12"/>
        <rFont val="Times New Roman"/>
        <family val="1"/>
      </rPr>
      <t>:</t>
    </r>
  </si>
  <si>
    <r>
      <t>填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表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說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明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</si>
  <si>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</t>
    </r>
  </si>
  <si>
    <r>
      <t xml:space="preserve">  1.</t>
    </r>
    <r>
      <rPr>
        <sz val="9"/>
        <rFont val="標楷體"/>
        <family val="4"/>
      </rPr>
      <t>活期性存款</t>
    </r>
  </si>
  <si>
    <r>
      <t xml:space="preserve">  2.</t>
    </r>
    <r>
      <rPr>
        <sz val="9"/>
        <rFont val="標楷體"/>
        <family val="4"/>
      </rPr>
      <t>定期性存款</t>
    </r>
  </si>
  <si>
    <r>
      <t xml:space="preserve">  3.</t>
    </r>
    <r>
      <rPr>
        <sz val="9"/>
        <rFont val="標楷體"/>
        <family val="4"/>
      </rPr>
      <t>外匯存款</t>
    </r>
  </si>
  <si>
    <r>
      <t xml:space="preserve">  4.</t>
    </r>
    <r>
      <rPr>
        <sz val="9"/>
        <rFont val="標楷體"/>
        <family val="4"/>
      </rPr>
      <t>信託資金</t>
    </r>
  </si>
  <si>
    <r>
      <t>三、附賣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買</t>
    </r>
    <r>
      <rPr>
        <b/>
        <sz val="9"/>
        <rFont val="Times New Roman"/>
        <family val="1"/>
      </rPr>
      <t>)</t>
    </r>
    <r>
      <rPr>
        <b/>
        <sz val="9"/>
        <rFont val="標楷體"/>
        <family val="4"/>
      </rPr>
      <t>回交易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</si>
  <si>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（計息）</t>
    </r>
  </si>
  <si>
    <r>
      <t xml:space="preserve">  1.</t>
    </r>
    <r>
      <rPr>
        <sz val="9"/>
        <rFont val="標楷體"/>
        <family val="4"/>
      </rPr>
      <t>政府</t>
    </r>
  </si>
  <si>
    <r>
      <t xml:space="preserve">  2.</t>
    </r>
    <r>
      <rPr>
        <sz val="9"/>
        <rFont val="標楷體"/>
        <family val="4"/>
      </rPr>
      <t>金融機構</t>
    </r>
  </si>
  <si>
    <r>
      <t xml:space="preserve">  3.</t>
    </r>
    <r>
      <rPr>
        <sz val="9"/>
        <rFont val="標楷體"/>
        <family val="4"/>
      </rPr>
      <t>公營事業</t>
    </r>
  </si>
  <si>
    <r>
      <t xml:space="preserve">  4.</t>
    </r>
    <r>
      <rPr>
        <sz val="9"/>
        <rFont val="標楷體"/>
        <family val="4"/>
      </rPr>
      <t>民營企業</t>
    </r>
  </si>
  <si>
    <r>
      <t xml:space="preserve">  5.</t>
    </r>
    <r>
      <rPr>
        <sz val="9"/>
        <rFont val="標楷體"/>
        <family val="4"/>
      </rPr>
      <t>個人及非營利團體</t>
    </r>
  </si>
  <si>
    <r>
      <t xml:space="preserve">  6.</t>
    </r>
    <r>
      <rPr>
        <sz val="9"/>
        <rFont val="標楷體"/>
        <family val="4"/>
      </rPr>
      <t>國外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</si>
  <si>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細項之和，減「備抵呆帳」後之淨額</t>
    </r>
    <r>
      <rPr>
        <sz val="9"/>
        <color indexed="10"/>
        <rFont val="標楷體"/>
        <family val="4"/>
      </rPr>
      <t>（不計息）</t>
    </r>
  </si>
  <si>
    <r>
      <t xml:space="preserve">  </t>
    </r>
    <r>
      <rPr>
        <sz val="9"/>
        <rFont val="標楷體"/>
        <family val="4"/>
      </rPr>
      <t>減：備抵呆帳</t>
    </r>
  </si>
  <si>
    <r>
      <t xml:space="preserve">  1.</t>
    </r>
    <r>
      <rPr>
        <sz val="9"/>
        <rFont val="標楷體"/>
        <family val="4"/>
      </rPr>
      <t>短期票券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商業本票、銀行承兌匯票</t>
    </r>
    <r>
      <rPr>
        <sz val="9"/>
        <rFont val="Times New Roman"/>
        <family val="1"/>
      </rPr>
      <t>)</t>
    </r>
  </si>
  <si>
    <r>
      <t xml:space="preserve">  2.</t>
    </r>
    <r>
      <rPr>
        <sz val="9"/>
        <rFont val="標楷體"/>
        <family val="4"/>
      </rPr>
      <t>政府公債及國庫券</t>
    </r>
  </si>
  <si>
    <r>
      <t xml:space="preserve">  3.</t>
    </r>
    <r>
      <rPr>
        <sz val="9"/>
        <rFont val="標楷體"/>
        <family val="4"/>
      </rPr>
      <t>公司債</t>
    </r>
  </si>
  <si>
    <r>
      <t xml:space="preserve">  4.</t>
    </r>
    <r>
      <rPr>
        <sz val="9"/>
        <rFont val="標楷體"/>
        <family val="4"/>
      </rPr>
      <t>金融債券</t>
    </r>
  </si>
  <si>
    <r>
      <t xml:space="preserve">  5.</t>
    </r>
    <r>
      <rPr>
        <sz val="9"/>
        <rFont val="標楷體"/>
        <family val="4"/>
      </rPr>
      <t>共同基金（受益憑證）</t>
    </r>
  </si>
  <si>
    <r>
      <t xml:space="preserve">  6.</t>
    </r>
    <r>
      <rPr>
        <sz val="9"/>
        <rFont val="標楷體"/>
        <family val="4"/>
      </rPr>
      <t>股份</t>
    </r>
  </si>
  <si>
    <r>
      <t xml:space="preserve">  7.</t>
    </r>
    <r>
      <rPr>
        <sz val="9"/>
        <rFont val="標楷體"/>
        <family val="4"/>
      </rPr>
      <t>資產證券化商品</t>
    </r>
  </si>
  <si>
    <r>
      <t xml:space="preserve">  8.</t>
    </r>
    <r>
      <rPr>
        <sz val="9"/>
        <rFont val="標楷體"/>
        <family val="4"/>
      </rPr>
      <t>衍生性金融商品</t>
    </r>
  </si>
  <si>
    <r>
      <t xml:space="preserve">  9.</t>
    </r>
    <r>
      <rPr>
        <sz val="9"/>
        <rFont val="標楷體"/>
        <family val="4"/>
      </rPr>
      <t>其他國內投資</t>
    </r>
  </si>
  <si>
    <r>
      <t xml:space="preserve">  1.</t>
    </r>
    <r>
      <rPr>
        <sz val="9"/>
        <rFont val="標楷體"/>
        <family val="4"/>
      </rPr>
      <t>國外存款</t>
    </r>
  </si>
  <si>
    <r>
      <t xml:space="preserve">  2.</t>
    </r>
    <r>
      <rPr>
        <sz val="9"/>
        <rFont val="標楷體"/>
        <family val="4"/>
      </rPr>
      <t>直接投資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持股在</t>
    </r>
    <r>
      <rPr>
        <sz val="9"/>
        <rFont val="Times New Roman"/>
        <family val="1"/>
      </rPr>
      <t>10%</t>
    </r>
    <r>
      <rPr>
        <sz val="9"/>
        <rFont val="標楷體"/>
        <family val="4"/>
      </rPr>
      <t>以上</t>
    </r>
    <r>
      <rPr>
        <sz val="9"/>
        <rFont val="Times New Roman"/>
        <family val="1"/>
      </rPr>
      <t>)</t>
    </r>
  </si>
  <si>
    <r>
      <t>指在國外創設新公司、分公司或轉投資公司且持股在</t>
    </r>
    <r>
      <rPr>
        <sz val="9"/>
        <rFont val="Times New Roman"/>
        <family val="1"/>
      </rPr>
      <t>10%</t>
    </r>
    <r>
      <rPr>
        <sz val="9"/>
        <rFont val="標楷體"/>
        <family val="4"/>
      </rPr>
      <t>以上</t>
    </r>
  </si>
  <si>
    <r>
      <t xml:space="preserve">  3.</t>
    </r>
    <r>
      <rPr>
        <sz val="9"/>
        <rFont val="標楷體"/>
        <family val="4"/>
      </rPr>
      <t>有價證券投資</t>
    </r>
  </si>
  <si>
    <r>
      <t xml:space="preserve">  4.</t>
    </r>
    <r>
      <rPr>
        <sz val="9"/>
        <rFont val="標楷體"/>
        <family val="4"/>
      </rPr>
      <t>衍生性金融商品</t>
    </r>
  </si>
  <si>
    <r>
      <t xml:space="preserve">  5.</t>
    </r>
    <r>
      <rPr>
        <sz val="9"/>
        <rFont val="標楷體"/>
        <family val="4"/>
      </rPr>
      <t>不動產投資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</si>
  <si>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細項之和，減「累積折舊及折耗」後之淨額</t>
    </r>
  </si>
  <si>
    <r>
      <t xml:space="preserve">  1.</t>
    </r>
    <r>
      <rPr>
        <sz val="9"/>
        <rFont val="標楷體"/>
        <family val="4"/>
      </rPr>
      <t>土地及土地重估增值</t>
    </r>
  </si>
  <si>
    <r>
      <t xml:space="preserve">  2.</t>
    </r>
    <r>
      <rPr>
        <sz val="9"/>
        <rFont val="標楷體"/>
        <family val="4"/>
      </rPr>
      <t>建築物及其他營業資產</t>
    </r>
  </si>
  <si>
    <r>
      <t xml:space="preserve">  </t>
    </r>
    <r>
      <rPr>
        <sz val="9"/>
        <rFont val="標楷體"/>
        <family val="4"/>
      </rPr>
      <t>減：累積折舊及折耗</t>
    </r>
  </si>
  <si>
    <t>指政府（如行政院開發基金、中小企業發展基金）委託銀行貸放之各種政策性貸款</t>
  </si>
  <si>
    <t>三、國外借款</t>
  </si>
  <si>
    <t>指來自國外（含本國銀行海外分行）之借款，以經濟領域以外為劃分標準</t>
  </si>
  <si>
    <t>指發行經票券金融公司或銀行保證之商業本票未償還餘額（扣除未攤銷折價）、開立經銀行承兌之國內匯票餘額（扣除未攤銷折價）</t>
  </si>
  <si>
    <t>七、應付國內公司債</t>
  </si>
  <si>
    <t>指在國內發行之公司債未償還餘額（扣除未攤銷折價）</t>
  </si>
  <si>
    <t>八、應付國外有價證券</t>
  </si>
  <si>
    <t>指在國外發行之公司債等有價證券未償還餘額（扣除未攤銷折價）</t>
  </si>
  <si>
    <t>九、營業準備</t>
  </si>
  <si>
    <t>包含各種損失準備、長期股權投資貸餘、售後租回準備等</t>
  </si>
  <si>
    <t>十、職工退休金及福利金準備</t>
  </si>
  <si>
    <t>十一、土地增值稅準備</t>
  </si>
  <si>
    <t>指辦理土地重估，依法提列之增值稅準備</t>
  </si>
  <si>
    <t>十二、資產證券化商品負債</t>
  </si>
  <si>
    <t>因辦理資產證券化於帳上所產生之負債</t>
  </si>
  <si>
    <t>十三、遞延貸項</t>
  </si>
  <si>
    <t>指遞延收益及其他遞延負債，如未實現售後租回利得</t>
  </si>
  <si>
    <t>十四、公平價值變動列入損益之金融負債</t>
  </si>
  <si>
    <t>指公平價值變動列入損益之金融負債</t>
  </si>
  <si>
    <t>十五、避險之衍生性金融負債</t>
  </si>
  <si>
    <t>指依避險會計指定且為有效避險工具之衍生性金融負債</t>
  </si>
  <si>
    <t>十六、以成本衡量之金融負債</t>
  </si>
  <si>
    <t>十七、特別股負債</t>
  </si>
  <si>
    <t>指發行具金融負債性質之特別股，如：強制贖回特別股</t>
  </si>
  <si>
    <t>十八、其他金融負債</t>
  </si>
  <si>
    <t>指未於資產負債表單獨列示之金融負債，包括其他金融負債－流動、其他金融負債－非流動</t>
  </si>
  <si>
    <t>指下列一及二大項之和</t>
  </si>
  <si>
    <t>一、實收資本額</t>
  </si>
  <si>
    <t>二、公積及累積盈虧</t>
  </si>
  <si>
    <r>
      <t>負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債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合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計</t>
    </r>
  </si>
  <si>
    <r>
      <t>指國內金融機構之借款，包括</t>
    </r>
    <r>
      <rPr>
        <sz val="9"/>
        <rFont val="Times New Roman"/>
        <family val="1"/>
      </rPr>
      <t>OBU</t>
    </r>
    <r>
      <rPr>
        <sz val="9"/>
        <rFont val="標楷體"/>
        <family val="4"/>
      </rPr>
      <t>、外商銀行在台分行</t>
    </r>
  </si>
  <si>
    <r>
      <t>二、國內非金融機構借款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計息</t>
    </r>
    <r>
      <rPr>
        <b/>
        <sz val="9"/>
        <rFont val="Times New Roman"/>
        <family val="1"/>
      </rPr>
      <t>)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</si>
  <si>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（計息）</t>
    </r>
  </si>
  <si>
    <r>
      <t xml:space="preserve">  2.</t>
    </r>
    <r>
      <rPr>
        <sz val="9"/>
        <rFont val="標楷體"/>
        <family val="4"/>
      </rPr>
      <t>公營事業</t>
    </r>
  </si>
  <si>
    <r>
      <t xml:space="preserve">  3.</t>
    </r>
    <r>
      <rPr>
        <sz val="9"/>
        <rFont val="標楷體"/>
        <family val="4"/>
      </rPr>
      <t>民營企業</t>
    </r>
  </si>
  <si>
    <r>
      <t xml:space="preserve">  4.</t>
    </r>
    <r>
      <rPr>
        <sz val="9"/>
        <rFont val="標楷體"/>
        <family val="4"/>
      </rPr>
      <t>個人及非營利團體</t>
    </r>
  </si>
  <si>
    <r>
      <t>四、附買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賣</t>
    </r>
    <r>
      <rPr>
        <b/>
        <sz val="9"/>
        <rFont val="Times New Roman"/>
        <family val="1"/>
      </rPr>
      <t>)</t>
    </r>
    <r>
      <rPr>
        <b/>
        <sz val="9"/>
        <rFont val="標楷體"/>
        <family val="4"/>
      </rPr>
      <t>回交易</t>
    </r>
  </si>
  <si>
    <r>
      <t>五、應付及預收款項淨額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不計息</t>
    </r>
    <r>
      <rPr>
        <b/>
        <sz val="9"/>
        <rFont val="Times New Roman"/>
        <family val="1"/>
      </rPr>
      <t>)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</si>
  <si>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  <r>
      <rPr>
        <sz val="9"/>
        <color indexed="10"/>
        <rFont val="標楷體"/>
        <family val="4"/>
      </rPr>
      <t>（本項目不計息）</t>
    </r>
  </si>
  <si>
    <r>
      <t>六、應付短期票券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</rPr>
      <t>商業本票、銀行承兌匯票</t>
    </r>
    <r>
      <rPr>
        <b/>
        <sz val="9"/>
        <rFont val="Times New Roman"/>
        <family val="1"/>
      </rPr>
      <t>)</t>
    </r>
  </si>
  <si>
    <r>
      <t>指無活絡市場公開報價且公平價值無法可靠衡量之權益負債，如：興櫃股票、未上市櫃股票</t>
    </r>
    <r>
      <rPr>
        <sz val="9"/>
        <rFont val="Times New Roman"/>
        <family val="1"/>
      </rPr>
      <t xml:space="preserve"> </t>
    </r>
  </si>
  <si>
    <r>
      <t>淨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值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合</t>
    </r>
    <r>
      <rPr>
        <b/>
        <sz val="9"/>
        <color indexed="8"/>
        <rFont val="Times New Roman"/>
        <family val="1"/>
      </rPr>
      <t xml:space="preserve">    </t>
    </r>
    <r>
      <rPr>
        <b/>
        <sz val="9"/>
        <color indexed="8"/>
        <rFont val="標楷體"/>
        <family val="4"/>
      </rPr>
      <t>計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</si>
  <si>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細項之和</t>
    </r>
  </si>
  <si>
    <r>
      <t>包括法定公積、特別公積、資本公積、累積盈虧、庫藏股及累積換算調整數、金融商品未實現損益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包括備供出售金融資產未實現損益、現金流量避險未實現損益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等</t>
    </r>
    <r>
      <rPr>
        <sz val="9"/>
        <color indexed="10"/>
        <rFont val="標楷體"/>
        <family val="4"/>
      </rPr>
      <t>（本項金額如為負值，請在數字前加負號）</t>
    </r>
  </si>
  <si>
    <t>負債及淨值合計</t>
  </si>
  <si>
    <r>
      <t>資產</t>
    </r>
    <r>
      <rPr>
        <b/>
        <sz val="10"/>
        <color indexed="10"/>
        <rFont val="Times New Roman"/>
        <family val="1"/>
      </rPr>
      <t>-(</t>
    </r>
    <r>
      <rPr>
        <b/>
        <sz val="10"/>
        <color indexed="10"/>
        <rFont val="標楷體"/>
        <family val="4"/>
      </rPr>
      <t>負債</t>
    </r>
    <r>
      <rPr>
        <b/>
        <sz val="10"/>
        <color indexed="10"/>
        <rFont val="Times New Roman"/>
        <family val="1"/>
      </rPr>
      <t>+</t>
    </r>
    <r>
      <rPr>
        <b/>
        <sz val="10"/>
        <color indexed="10"/>
        <rFont val="標楷體"/>
        <family val="4"/>
      </rPr>
      <t>淨值</t>
    </r>
    <r>
      <rPr>
        <b/>
        <sz val="10"/>
        <color indexed="10"/>
        <rFont val="Times New Roman"/>
        <family val="1"/>
      </rPr>
      <t>)</t>
    </r>
  </si>
  <si>
    <r>
      <t xml:space="preserve">   </t>
    </r>
    <r>
      <rPr>
        <sz val="9"/>
        <rFont val="標楷體"/>
        <family val="4"/>
      </rPr>
      <t>＊本表白色多欄位部分，可任擇其中一欄鍵入資料</t>
    </r>
  </si>
  <si>
    <r>
      <t xml:space="preserve">                                  </t>
    </r>
    <r>
      <rPr>
        <sz val="12"/>
        <rFont val="標楷體"/>
        <family val="4"/>
      </rPr>
      <t>中央銀行經濟研究處聯絡電話</t>
    </r>
    <r>
      <rPr>
        <sz val="12"/>
        <rFont val="Times New Roman"/>
        <family val="1"/>
      </rPr>
      <t>:(02)23571763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>23571768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線）</t>
    </r>
  </si>
  <si>
    <r>
      <t>（表中有陰影之欄位係於電子檔中已設定加總計算公式者，若以人工方式填寫時，可不予理會，逕行填入資料</t>
    </r>
    <r>
      <rPr>
        <sz val="12"/>
        <rFont val="Times New Roman"/>
        <family val="1"/>
      </rPr>
      <t>)</t>
    </r>
  </si>
  <si>
    <r>
      <t>六、國內有價證券及投資淨額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含評價調整</t>
    </r>
    <r>
      <rPr>
        <b/>
        <sz val="9"/>
        <color indexed="10"/>
        <rFont val="Times New Roman"/>
        <family val="1"/>
      </rPr>
      <t>)</t>
    </r>
  </si>
  <si>
    <r>
      <t>八、國外投資淨額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標楷體"/>
        <family val="4"/>
      </rPr>
      <t>含評價調整</t>
    </r>
    <r>
      <rPr>
        <b/>
        <sz val="9"/>
        <color indexed="10"/>
        <rFont val="Times New Roman"/>
        <family val="1"/>
      </rPr>
      <t>)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</si>
  <si>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>細項之和，各細項含評價調整</t>
    </r>
  </si>
  <si>
    <r>
      <t>指本項下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至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細項之和，各細項含其所產生之匯率換算調整數及評價調整</t>
    </r>
  </si>
  <si>
    <r>
      <t>業務主管：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填表人：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電話：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       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轉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        </t>
    </r>
    <r>
      <rPr>
        <sz val="14"/>
        <rFont val="Times New Roman"/>
        <family val="1"/>
      </rPr>
      <t>.</t>
    </r>
  </si>
  <si>
    <r>
      <t>1.</t>
    </r>
    <r>
      <rPr>
        <sz val="18"/>
        <rFont val="標楷體"/>
        <family val="4"/>
      </rPr>
      <t>短期票券 (商業本票及銀行承兌匯票)</t>
    </r>
  </si>
  <si>
    <r>
      <t>2.</t>
    </r>
    <r>
      <rPr>
        <sz val="18"/>
        <rFont val="標楷體"/>
        <family val="4"/>
      </rPr>
      <t>政府公債及國庫券</t>
    </r>
  </si>
  <si>
    <r>
      <t>3.</t>
    </r>
    <r>
      <rPr>
        <sz val="18"/>
        <rFont val="標楷體"/>
        <family val="4"/>
      </rPr>
      <t>公司債</t>
    </r>
  </si>
  <si>
    <r>
      <t>4.</t>
    </r>
    <r>
      <rPr>
        <sz val="18"/>
        <rFont val="標楷體"/>
        <family val="4"/>
      </rPr>
      <t>金融債券</t>
    </r>
  </si>
  <si>
    <r>
      <t>5.</t>
    </r>
    <r>
      <rPr>
        <sz val="18"/>
        <rFont val="標楷體"/>
        <family val="4"/>
      </rPr>
      <t>共同基金（受益憑證）</t>
    </r>
  </si>
  <si>
    <r>
      <t>6.</t>
    </r>
    <r>
      <rPr>
        <sz val="18"/>
        <rFont val="標楷體"/>
        <family val="4"/>
      </rPr>
      <t>股份</t>
    </r>
  </si>
  <si>
    <r>
      <t>7.</t>
    </r>
    <r>
      <rPr>
        <sz val="18"/>
        <rFont val="標楷體"/>
        <family val="4"/>
      </rPr>
      <t>資產證券化商品</t>
    </r>
  </si>
  <si>
    <r>
      <t>8.</t>
    </r>
    <r>
      <rPr>
        <sz val="18"/>
        <rFont val="標楷體"/>
        <family val="4"/>
      </rPr>
      <t>衍生性金融商品</t>
    </r>
  </si>
  <si>
    <r>
      <t>9.</t>
    </r>
    <r>
      <rPr>
        <sz val="18"/>
        <rFont val="標楷體"/>
        <family val="4"/>
      </rPr>
      <t>其他國內投資</t>
    </r>
  </si>
  <si>
    <r>
      <t>1.</t>
    </r>
    <r>
      <rPr>
        <sz val="18"/>
        <rFont val="標楷體"/>
        <family val="4"/>
      </rPr>
      <t>直接投資（持股在</t>
    </r>
    <r>
      <rPr>
        <sz val="18"/>
        <rFont val="Times New Roman"/>
        <family val="1"/>
      </rPr>
      <t>10%</t>
    </r>
    <r>
      <rPr>
        <sz val="18"/>
        <rFont val="標楷體"/>
        <family val="4"/>
      </rPr>
      <t>以上）</t>
    </r>
  </si>
  <si>
    <r>
      <t>2.</t>
    </r>
    <r>
      <rPr>
        <sz val="18"/>
        <rFont val="標楷體"/>
        <family val="4"/>
      </rPr>
      <t>有價證券投資(含海外基金)</t>
    </r>
  </si>
  <si>
    <r>
      <t>3.</t>
    </r>
    <r>
      <rPr>
        <sz val="18"/>
        <rFont val="標楷體"/>
        <family val="4"/>
      </rPr>
      <t>衍生性金融商品</t>
    </r>
  </si>
  <si>
    <r>
      <t>96</t>
    </r>
    <r>
      <rPr>
        <b/>
        <sz val="14"/>
        <rFont val="細明體"/>
        <family val="3"/>
      </rPr>
      <t>年底</t>
    </r>
  </si>
  <si>
    <r>
      <t>96</t>
    </r>
    <r>
      <rPr>
        <b/>
        <sz val="14"/>
        <rFont val="細明體"/>
        <family val="3"/>
      </rPr>
      <t>年底</t>
    </r>
  </si>
  <si>
    <r>
      <t>（表中</t>
    </r>
    <r>
      <rPr>
        <b/>
        <sz val="18"/>
        <color indexed="8"/>
        <rFont val="標楷體"/>
        <family val="4"/>
      </rPr>
      <t>黃色</t>
    </r>
    <r>
      <rPr>
        <sz val="18"/>
        <color indexed="8"/>
        <rFont val="標楷體"/>
        <family val="4"/>
      </rPr>
      <t>陰影之欄位係於電子檔中已設定加總計算公式者，若以人工方式填寫時，可不予理會，逕行填入資料﹔</t>
    </r>
    <r>
      <rPr>
        <b/>
        <sz val="18"/>
        <color indexed="8"/>
        <rFont val="標楷體"/>
        <family val="4"/>
      </rPr>
      <t>灰色</t>
    </r>
    <r>
      <rPr>
        <sz val="18"/>
        <color indexed="8"/>
        <rFont val="標楷體"/>
        <family val="4"/>
      </rPr>
      <t>陰影之欄位表此格無須填寫，則不必填入任何資料。)</t>
    </r>
  </si>
  <si>
    <r>
      <t xml:space="preserve">  </t>
    </r>
    <r>
      <rPr>
        <sz val="12"/>
        <color indexed="10"/>
        <rFont val="標楷體"/>
        <family val="4"/>
      </rPr>
      <t xml:space="preserve">機關編號:  </t>
    </r>
  </si>
  <si>
    <t>＊本表填妥後，紅框內各部門合計金額會自動連結到調查表資產之五、應收及預付款項淨額下及負債之五、應付及預收款項淨額下紅框內各對應部門合計欄內。</t>
  </si>
  <si>
    <t>＊本表填妥後，紅框內各投資明細合計金額會自動連結到調查表資產之 六、國內有價證券投資及 八、國外投資項下紅框內各投資明細合計欄內</t>
  </si>
  <si>
    <t>機關編號：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</si>
</sst>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#,##0_);[Red]\-#,##0"/>
    <numFmt numFmtId="181" formatCode="#,##0_);[Red]\-#,##0;\ ;"/>
    <numFmt numFmtId="182" formatCode="&quot;減&quot;#,##0_);[Red]&quot;減&quot;\-#,##0;\ ;"/>
    <numFmt numFmtId="183" formatCode="&quot;減&quot;#,##0_);[Red]&quot;減&quot;\-#,##0;&quot;減&quot;\ ;"/>
    <numFmt numFmtId="184" formatCode="&quot;減&quot;?#,##0_);[Red]&quot;減&quot;?\-#,##0;&quot;減&quot;?\ ;"/>
    <numFmt numFmtId="185" formatCode="&quot;減:&quot;###,###,##0_);[Red]&quot;減:&quot;\-#,###,##0;&quot;減:&quot;###,###\ ;"/>
    <numFmt numFmtId="186" formatCode="&quot;減:&quot;_#\,##0_);[Red]&quot;減:&quot;_-#,##0;&quot;減:&quot;_ ;"/>
    <numFmt numFmtId="187" formatCode="&quot;減:&quot;?,##0_);[Red]&quot;減:&quot;?\-#,##0;&quot;減:&quot;?????\ ;"/>
    <numFmt numFmtId="188" formatCode="&quot;減:&quot;?,##0_);[Red]&quot;減:&quot;?\-#,##0;&quot;減:&quot;??????????\ ;"/>
    <numFmt numFmtId="189" formatCode="&quot;[紅色]減:&quot;?,##0_);[Red]&quot;[紅色]減:&quot;?\-#,##0;&quot;[紅色]減:&quot;??????????\ ;"/>
    <numFmt numFmtId="190" formatCode="&quot;減:&quot;???,???,##0_);[Red]&quot;減:&quot;?,???,??\-#,##0;&quot;減:&quot;??????????\ ;"/>
    <numFmt numFmtId="191" formatCode="#,###;[Red]\-#,###;;"/>
    <numFmt numFmtId="192" formatCode="_[&quot;紅&quot;&quot;色&quot;\]&quot;減:&quot;#,###;_[&quot;紅&quot;&quot;色&quot;\]&quot;減:&quot;\-#,###;[Red]&quot;減:&quot;\ ;"/>
    <numFmt numFmtId="193" formatCode="_[&quot;紅&quot;&quot;色&quot;\]&quot;減:&quot;#,###;_[&quot;紅&quot;&quot;色&quot;\]&quot;減:&quot;\-#,###;[Red]&quot;減:&quot;_ ;"/>
    <numFmt numFmtId="194" formatCode="_[&quot;紅&quot;&quot;色&quot;\]&quot;減:&quot;#,###;_[&quot;紅&quot;&quot;色&quot;\]&quot;減:&quot;\-#,###;[Red]&quot;減:&quot;_-\ ;"/>
    <numFmt numFmtId="195" formatCode="_[&quot;紅&quot;&quot;色&quot;\]&quot;減:&quot;#,###;_[&quot;紅&quot;&quot;色&quot;\]&quot;減:&quot;\-#,###;[Red]_*&quot;減:&quot;\ ;"/>
    <numFmt numFmtId="196" formatCode="&quot;減:&quot;_#\,##0_);[Red]\(&quot;減:&quot;_#\,##0\)"/>
    <numFmt numFmtId="197" formatCode="&quot;減:&quot;_#\,##0_);[Red]\(&quot;減:&quot;_-#,##0\)"/>
    <numFmt numFmtId="198" formatCode="&quot;減:&quot;_#\);[Red]\(&quot;減:&quot;_-#,##0\)"/>
    <numFmt numFmtId="199" formatCode="&quot;減:&quot;_#;[Red]\(&quot;減:&quot;_-#,##0\)"/>
    <numFmt numFmtId="200" formatCode="&quot;減:_&quot;_#;[Red]\(&quot;減:&quot;_-#,##0\)"/>
    <numFmt numFmtId="201" formatCode="&quot;減:&quot;_#\,##0;[Red]\(&quot;減:&quot;_-#,##0\)"/>
    <numFmt numFmtId="202" formatCode="_-&quot;減:&quot;* #,##0_-;\-&quot;$&quot;* #,##0_-;_-&quot;$&quot;* &quot;-&quot;_-;_-@_-"/>
    <numFmt numFmtId="203" formatCode="_-&quot;減:&quot;* #,##0_-;_-&quot;減&quot;* #,##0_-;_-&quot;$&quot;* &quot;-&quot;_-;_-@_-"/>
    <numFmt numFmtId="204" formatCode="_-&quot;減:&quot;* #,##0_-;_-&quot;減&quot;* #,##0_-;_-&quot;減:&quot;* &quot;-&quot;_-;_-@_-"/>
    <numFmt numFmtId="205" formatCode="_-&quot;減:&quot;* #,##0_-;_-&quot;減&quot;* #,##0_-;_-&quot;減:&quot;* &quot; &quot;_-"/>
    <numFmt numFmtId="206" formatCode="_-&quot;減:&quot;* #,##0_-;[Red]_-&quot;減:&quot;\-* #,##0_-;_-&quot;減:&quot;* &quot; &quot;_-"/>
    <numFmt numFmtId="207" formatCode="_-&quot;減:&quot;* #,##0_-;[Red]_-&quot;減:&quot;*-* #,##0_-;_-&quot;減:&quot;* &quot; &quot;_-"/>
    <numFmt numFmtId="208" formatCode="[Red]_-&quot;減:&quot;* #,##0_-;[Red]_-&quot;減:&quot;\-* #,##0_-;_-&quot;減:&quot;* &quot; &quot;_-"/>
    <numFmt numFmtId="209" formatCode="[Red]_-&quot;減:&quot;* #,##0_-;[Red]_-&quot;減:&quot;\-* #,##0_-;[Red]_-&quot;減:&quot;* &quot; &quot;_-"/>
    <numFmt numFmtId="210" formatCode="[Black]_-&quot;減:&quot;* #,##0_-;[Red]_-&quot;減:&quot;\-* #,##0_-;[Red]_-&quot;減:&quot;* &quot; &quot;_-"/>
    <numFmt numFmtId="211" formatCode="#,##0_);[Red]\-#,##0;"/>
    <numFmt numFmtId="212" formatCode="#,##0.0_ "/>
  </numFmts>
  <fonts count="8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b/>
      <sz val="8"/>
      <name val="標楷體"/>
      <family val="4"/>
    </font>
    <font>
      <b/>
      <sz val="12"/>
      <name val="標楷體"/>
      <family val="4"/>
    </font>
    <font>
      <b/>
      <sz val="8"/>
      <name val="Times New Roman"/>
      <family val="1"/>
    </font>
    <font>
      <sz val="9"/>
      <name val="標楷體"/>
      <family val="4"/>
    </font>
    <font>
      <sz val="9"/>
      <color indexed="10"/>
      <name val="標楷體"/>
      <family val="4"/>
    </font>
    <font>
      <sz val="14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0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0"/>
      <color indexed="10"/>
      <name val="標楷體"/>
      <family val="4"/>
    </font>
    <font>
      <b/>
      <sz val="10"/>
      <color indexed="10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9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標楷體"/>
      <family val="4"/>
    </font>
    <font>
      <b/>
      <sz val="9"/>
      <name val="新細明體"/>
      <family val="1"/>
    </font>
    <font>
      <b/>
      <sz val="9"/>
      <color indexed="10"/>
      <name val="Times New Roman"/>
      <family val="1"/>
    </font>
    <font>
      <b/>
      <sz val="9"/>
      <color indexed="10"/>
      <name val="標楷體"/>
      <family val="4"/>
    </font>
    <font>
      <b/>
      <vertAlign val="superscript"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10"/>
      <name val="標楷體"/>
      <family val="4"/>
    </font>
    <font>
      <b/>
      <sz val="8"/>
      <color indexed="10"/>
      <name val="標楷體"/>
      <family val="4"/>
    </font>
    <font>
      <sz val="8"/>
      <color indexed="10"/>
      <name val="標楷體"/>
      <family val="4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  <font>
      <b/>
      <sz val="18"/>
      <name val="標楷體"/>
      <family val="4"/>
    </font>
    <font>
      <sz val="9"/>
      <color indexed="10"/>
      <name val="Times New Roman"/>
      <family val="1"/>
    </font>
    <font>
      <sz val="7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1"/>
      <color indexed="10"/>
      <name val="標楷體"/>
      <family val="4"/>
    </font>
    <font>
      <b/>
      <sz val="18"/>
      <color indexed="8"/>
      <name val="標楷體"/>
      <family val="4"/>
    </font>
    <font>
      <sz val="16"/>
      <color indexed="10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b/>
      <sz val="28"/>
      <name val="標楷體"/>
      <family val="4"/>
    </font>
    <font>
      <b/>
      <sz val="22"/>
      <name val="標楷體"/>
      <family val="4"/>
    </font>
    <font>
      <b/>
      <sz val="22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7.5"/>
      <name val="標楷體"/>
      <family val="4"/>
    </font>
    <font>
      <sz val="7.5"/>
      <name val="Times New Roman"/>
      <family val="1"/>
    </font>
    <font>
      <sz val="8"/>
      <color indexed="8"/>
      <name val="標楷體"/>
      <family val="4"/>
    </font>
    <font>
      <b/>
      <sz val="8"/>
      <color indexed="8"/>
      <name val="標楷體"/>
      <family val="4"/>
    </font>
    <font>
      <sz val="9"/>
      <color indexed="10"/>
      <name val="新細明體"/>
      <family val="1"/>
    </font>
    <font>
      <b/>
      <sz val="28"/>
      <name val="Times New Roman"/>
      <family val="1"/>
    </font>
    <font>
      <u val="single"/>
      <sz val="18"/>
      <name val="Times New Roman"/>
      <family val="1"/>
    </font>
    <font>
      <sz val="18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b/>
      <sz val="8"/>
      <name val="新細明體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medium">
        <color indexed="10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>
        <color indexed="10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thin"/>
      <right style="double"/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double"/>
      <top style="double"/>
      <bottom style="dotted"/>
    </border>
    <border>
      <left style="thin"/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0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0"/>
      </left>
      <right style="hair"/>
      <top style="hair"/>
      <bottom style="medium">
        <color indexed="10"/>
      </bottom>
    </border>
    <border>
      <left style="medium">
        <color indexed="10"/>
      </left>
      <right style="hair"/>
      <top>
        <color indexed="63"/>
      </top>
      <bottom style="hair"/>
    </border>
    <border>
      <left style="thin"/>
      <right style="thin"/>
      <top style="dotted"/>
      <bottom style="medium"/>
    </border>
    <border>
      <left style="medium">
        <color indexed="10"/>
      </left>
      <right style="thin"/>
      <top style="dotted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medium">
        <color indexed="10"/>
      </left>
      <right style="medium">
        <color indexed="10"/>
      </right>
      <top>
        <color indexed="63"/>
      </top>
      <bottom style="dotted">
        <color indexed="8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dotted">
        <color indexed="8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dotted">
        <color indexed="8"/>
      </top>
      <bottom style="dotted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 style="thin"/>
      <right>
        <color indexed="63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7">
    <xf numFmtId="0" fontId="0" fillId="0" borderId="1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91" fontId="2" fillId="0" borderId="2" xfId="0" applyNumberFormat="1" applyFont="1" applyBorder="1" applyAlignment="1" applyProtection="1">
      <alignment/>
      <protection locked="0"/>
    </xf>
    <xf numFmtId="0" fontId="22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91" fontId="2" fillId="0" borderId="5" xfId="0" applyNumberFormat="1" applyFont="1" applyBorder="1" applyAlignment="1" applyProtection="1">
      <alignment/>
      <protection locked="0"/>
    </xf>
    <xf numFmtId="191" fontId="13" fillId="2" borderId="6" xfId="0" applyNumberFormat="1" applyFont="1" applyFill="1" applyBorder="1" applyAlignment="1">
      <alignment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11" fillId="0" borderId="0" xfId="0" applyFont="1" applyBorder="1" applyAlignment="1">
      <alignment/>
    </xf>
    <xf numFmtId="191" fontId="2" fillId="0" borderId="10" xfId="0" applyNumberFormat="1" applyFont="1" applyBorder="1" applyAlignment="1" applyProtection="1">
      <alignment/>
      <protection locked="0"/>
    </xf>
    <xf numFmtId="191" fontId="2" fillId="0" borderId="11" xfId="0" applyNumberFormat="1" applyFont="1" applyBorder="1" applyAlignment="1" applyProtection="1">
      <alignment/>
      <protection locked="0"/>
    </xf>
    <xf numFmtId="191" fontId="2" fillId="2" borderId="6" xfId="0" applyNumberFormat="1" applyFont="1" applyFill="1" applyBorder="1" applyAlignment="1">
      <alignment/>
    </xf>
    <xf numFmtId="210" fontId="30" fillId="2" borderId="6" xfId="0" applyNumberFormat="1" applyFont="1" applyFill="1" applyBorder="1" applyAlignment="1">
      <alignment horizontal="left"/>
    </xf>
    <xf numFmtId="191" fontId="6" fillId="2" borderId="6" xfId="0" applyNumberFormat="1" applyFont="1" applyFill="1" applyBorder="1" applyAlignment="1">
      <alignment/>
    </xf>
    <xf numFmtId="191" fontId="6" fillId="2" borderId="12" xfId="0" applyNumberFormat="1" applyFont="1" applyFill="1" applyBorder="1" applyAlignment="1">
      <alignment/>
    </xf>
    <xf numFmtId="191" fontId="2" fillId="0" borderId="13" xfId="0" applyNumberFormat="1" applyFont="1" applyBorder="1" applyAlignment="1" applyProtection="1">
      <alignment/>
      <protection locked="0"/>
    </xf>
    <xf numFmtId="191" fontId="2" fillId="0" borderId="14" xfId="0" applyNumberFormat="1" applyFont="1" applyBorder="1" applyAlignment="1" applyProtection="1">
      <alignment/>
      <protection locked="0"/>
    </xf>
    <xf numFmtId="191" fontId="4" fillId="0" borderId="14" xfId="0" applyNumberFormat="1" applyFont="1" applyBorder="1" applyAlignment="1" applyProtection="1">
      <alignment/>
      <protection locked="0"/>
    </xf>
    <xf numFmtId="191" fontId="6" fillId="2" borderId="15" xfId="0" applyNumberFormat="1" applyFont="1" applyFill="1" applyBorder="1" applyAlignment="1">
      <alignment/>
    </xf>
    <xf numFmtId="0" fontId="19" fillId="0" borderId="16" xfId="0" applyFont="1" applyBorder="1" applyAlignment="1">
      <alignment/>
    </xf>
    <xf numFmtId="0" fontId="32" fillId="0" borderId="4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 shrinkToFit="1"/>
    </xf>
    <xf numFmtId="0" fontId="33" fillId="0" borderId="4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7" xfId="0" applyFont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35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179" fontId="3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24" fillId="3" borderId="21" xfId="0" applyFont="1" applyFill="1" applyBorder="1" applyAlignment="1" applyProtection="1">
      <alignment vertical="center"/>
      <protection/>
    </xf>
    <xf numFmtId="0" fontId="35" fillId="0" borderId="22" xfId="0" applyFont="1" applyBorder="1" applyAlignment="1">
      <alignment horizontal="center" vertical="center"/>
    </xf>
    <xf numFmtId="191" fontId="2" fillId="0" borderId="23" xfId="0" applyNumberFormat="1" applyFont="1" applyBorder="1" applyAlignment="1" applyProtection="1">
      <alignment/>
      <protection locked="0"/>
    </xf>
    <xf numFmtId="191" fontId="2" fillId="0" borderId="24" xfId="0" applyNumberFormat="1" applyFont="1" applyBorder="1" applyAlignment="1" applyProtection="1">
      <alignment/>
      <protection locked="0"/>
    </xf>
    <xf numFmtId="191" fontId="13" fillId="2" borderId="25" xfId="0" applyNumberFormat="1" applyFont="1" applyFill="1" applyBorder="1" applyAlignment="1">
      <alignment/>
    </xf>
    <xf numFmtId="0" fontId="32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5" fillId="0" borderId="26" xfId="0" applyFont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4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 wrapText="1"/>
    </xf>
    <xf numFmtId="0" fontId="44" fillId="3" borderId="0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46" fillId="3" borderId="0" xfId="0" applyFont="1" applyFill="1" applyBorder="1" applyAlignment="1" applyProtection="1">
      <alignment horizontal="right" vertical="center"/>
      <protection locked="0"/>
    </xf>
    <xf numFmtId="49" fontId="47" fillId="3" borderId="0" xfId="0" applyNumberFormat="1" applyFont="1" applyFill="1" applyBorder="1" applyAlignment="1" applyProtection="1">
      <alignment horizontal="center" vertical="center"/>
      <protection/>
    </xf>
    <xf numFmtId="0" fontId="21" fillId="3" borderId="0" xfId="0" applyFont="1" applyFill="1" applyBorder="1" applyAlignment="1" applyProtection="1">
      <alignment vertical="center"/>
      <protection locked="0"/>
    </xf>
    <xf numFmtId="49" fontId="47" fillId="3" borderId="0" xfId="0" applyNumberFormat="1" applyFont="1" applyFill="1" applyBorder="1" applyAlignment="1" applyProtection="1">
      <alignment horizontal="center" vertical="center"/>
      <protection locked="0"/>
    </xf>
    <xf numFmtId="179" fontId="9" fillId="3" borderId="0" xfId="0" applyNumberFormat="1" applyFont="1" applyFill="1" applyBorder="1" applyAlignment="1" applyProtection="1">
      <alignment vertical="center"/>
      <protection locked="0"/>
    </xf>
    <xf numFmtId="179" fontId="10" fillId="3" borderId="0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0" fontId="18" fillId="3" borderId="27" xfId="0" applyFont="1" applyFill="1" applyBorder="1" applyAlignment="1" applyProtection="1">
      <alignment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79" fontId="52" fillId="2" borderId="29" xfId="0" applyNumberFormat="1" applyFont="1" applyFill="1" applyBorder="1" applyAlignment="1">
      <alignment vertical="center"/>
    </xf>
    <xf numFmtId="179" fontId="3" fillId="3" borderId="30" xfId="0" applyNumberFormat="1" applyFont="1" applyFill="1" applyBorder="1" applyAlignment="1" applyProtection="1">
      <alignment vertical="center"/>
      <protection locked="0"/>
    </xf>
    <xf numFmtId="179" fontId="3" fillId="3" borderId="31" xfId="0" applyNumberFormat="1" applyFont="1" applyFill="1" applyBorder="1" applyAlignment="1" applyProtection="1">
      <alignment vertical="center"/>
      <protection locked="0"/>
    </xf>
    <xf numFmtId="179" fontId="3" fillId="3" borderId="32" xfId="0" applyNumberFormat="1" applyFont="1" applyFill="1" applyBorder="1" applyAlignment="1" applyProtection="1">
      <alignment vertical="center"/>
      <protection locked="0"/>
    </xf>
    <xf numFmtId="179" fontId="3" fillId="4" borderId="32" xfId="0" applyNumberFormat="1" applyFont="1" applyFill="1" applyBorder="1" applyAlignment="1" applyProtection="1">
      <alignment vertical="center"/>
      <protection locked="0"/>
    </xf>
    <xf numFmtId="179" fontId="6" fillId="3" borderId="33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179" fontId="3" fillId="3" borderId="34" xfId="0" applyNumberFormat="1" applyFont="1" applyFill="1" applyBorder="1" applyAlignment="1" applyProtection="1">
      <alignment vertical="center"/>
      <protection locked="0"/>
    </xf>
    <xf numFmtId="179" fontId="3" fillId="3" borderId="35" xfId="0" applyNumberFormat="1" applyFont="1" applyFill="1" applyBorder="1" applyAlignment="1" applyProtection="1">
      <alignment vertical="center"/>
      <protection locked="0"/>
    </xf>
    <xf numFmtId="179" fontId="3" fillId="3" borderId="36" xfId="0" applyNumberFormat="1" applyFont="1" applyFill="1" applyBorder="1" applyAlignment="1" applyProtection="1">
      <alignment vertical="center"/>
      <protection locked="0"/>
    </xf>
    <xf numFmtId="179" fontId="3" fillId="4" borderId="36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>
      <alignment vertical="center"/>
    </xf>
    <xf numFmtId="179" fontId="3" fillId="0" borderId="32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52" fillId="2" borderId="37" xfId="0" applyNumberFormat="1" applyFont="1" applyFill="1" applyBorder="1" applyAlignment="1">
      <alignment vertical="center"/>
    </xf>
    <xf numFmtId="179" fontId="3" fillId="3" borderId="38" xfId="0" applyNumberFormat="1" applyFont="1" applyFill="1" applyBorder="1" applyAlignment="1" applyProtection="1">
      <alignment vertical="center"/>
      <protection locked="0"/>
    </xf>
    <xf numFmtId="179" fontId="3" fillId="3" borderId="39" xfId="0" applyNumberFormat="1" applyFont="1" applyFill="1" applyBorder="1" applyAlignment="1" applyProtection="1">
      <alignment vertical="center"/>
      <protection locked="0"/>
    </xf>
    <xf numFmtId="0" fontId="43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179" fontId="45" fillId="3" borderId="0" xfId="0" applyNumberFormat="1" applyFont="1" applyFill="1" applyBorder="1" applyAlignment="1">
      <alignment vertical="center"/>
    </xf>
    <xf numFmtId="179" fontId="44" fillId="3" borderId="0" xfId="0" applyNumberFormat="1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179" fontId="8" fillId="3" borderId="0" xfId="0" applyNumberFormat="1" applyFont="1" applyFill="1" applyBorder="1" applyAlignment="1">
      <alignment vertical="center"/>
    </xf>
    <xf numFmtId="179" fontId="11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179" fontId="9" fillId="3" borderId="0" xfId="0" applyNumberFormat="1" applyFont="1" applyFill="1" applyBorder="1" applyAlignment="1">
      <alignment vertical="center"/>
    </xf>
    <xf numFmtId="179" fontId="10" fillId="3" borderId="0" xfId="0" applyNumberFormat="1" applyFont="1" applyFill="1" applyBorder="1" applyAlignment="1">
      <alignment vertical="center"/>
    </xf>
    <xf numFmtId="49" fontId="56" fillId="3" borderId="0" xfId="0" applyNumberFormat="1" applyFont="1" applyFill="1" applyBorder="1" applyAlignment="1" applyProtection="1">
      <alignment vertical="center"/>
      <protection locked="0"/>
    </xf>
    <xf numFmtId="0" fontId="32" fillId="0" borderId="40" xfId="0" applyFont="1" applyFill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191" fontId="2" fillId="2" borderId="15" xfId="0" applyNumberFormat="1" applyFont="1" applyFill="1" applyBorder="1" applyAlignment="1">
      <alignment/>
    </xf>
    <xf numFmtId="179" fontId="58" fillId="3" borderId="0" xfId="0" applyNumberFormat="1" applyFont="1" applyFill="1" applyBorder="1" applyAlignment="1" applyProtection="1">
      <alignment horizontal="right" vertical="center"/>
      <protection/>
    </xf>
    <xf numFmtId="0" fontId="59" fillId="3" borderId="41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 applyProtection="1">
      <alignment horizontal="right" vertical="center"/>
      <protection locked="0"/>
    </xf>
    <xf numFmtId="179" fontId="11" fillId="3" borderId="0" xfId="0" applyNumberFormat="1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179" fontId="56" fillId="3" borderId="0" xfId="0" applyNumberFormat="1" applyFont="1" applyFill="1" applyBorder="1" applyAlignment="1" applyProtection="1">
      <alignment vertical="center"/>
      <protection/>
    </xf>
    <xf numFmtId="179" fontId="10" fillId="3" borderId="1" xfId="0" applyNumberFormat="1" applyFont="1" applyFill="1" applyBorder="1" applyAlignment="1">
      <alignment horizontal="center" vertical="center"/>
    </xf>
    <xf numFmtId="179" fontId="10" fillId="3" borderId="44" xfId="0" applyNumberFormat="1" applyFont="1" applyFill="1" applyBorder="1" applyAlignment="1">
      <alignment horizontal="center" vertical="center"/>
    </xf>
    <xf numFmtId="179" fontId="10" fillId="3" borderId="45" xfId="0" applyNumberFormat="1" applyFont="1" applyFill="1" applyBorder="1" applyAlignment="1">
      <alignment horizontal="center" vertical="center"/>
    </xf>
    <xf numFmtId="179" fontId="10" fillId="3" borderId="46" xfId="0" applyNumberFormat="1" applyFont="1" applyFill="1" applyBorder="1" applyAlignment="1">
      <alignment horizontal="center" vertical="center"/>
    </xf>
    <xf numFmtId="179" fontId="14" fillId="3" borderId="32" xfId="0" applyNumberFormat="1" applyFont="1" applyFill="1" applyBorder="1" applyAlignment="1" applyProtection="1">
      <alignment vertical="center"/>
      <protection locked="0"/>
    </xf>
    <xf numFmtId="179" fontId="6" fillId="3" borderId="47" xfId="0" applyNumberFormat="1" applyFont="1" applyFill="1" applyBorder="1" applyAlignment="1" applyProtection="1">
      <alignment vertical="center"/>
      <protection locked="0"/>
    </xf>
    <xf numFmtId="179" fontId="14" fillId="3" borderId="31" xfId="0" applyNumberFormat="1" applyFont="1" applyFill="1" applyBorder="1" applyAlignment="1" applyProtection="1">
      <alignment vertical="center"/>
      <protection locked="0"/>
    </xf>
    <xf numFmtId="179" fontId="14" fillId="3" borderId="48" xfId="0" applyNumberFormat="1" applyFont="1" applyFill="1" applyBorder="1" applyAlignment="1" applyProtection="1">
      <alignment vertical="center"/>
      <protection locked="0"/>
    </xf>
    <xf numFmtId="179" fontId="3" fillId="3" borderId="48" xfId="0" applyNumberFormat="1" applyFont="1" applyFill="1" applyBorder="1" applyAlignment="1" applyProtection="1">
      <alignment vertical="center"/>
      <protection locked="0"/>
    </xf>
    <xf numFmtId="179" fontId="14" fillId="3" borderId="49" xfId="0" applyNumberFormat="1" applyFont="1" applyFill="1" applyBorder="1" applyAlignment="1" applyProtection="1">
      <alignment vertical="center"/>
      <protection locked="0"/>
    </xf>
    <xf numFmtId="179" fontId="14" fillId="3" borderId="50" xfId="0" applyNumberFormat="1" applyFont="1" applyFill="1" applyBorder="1" applyAlignment="1" applyProtection="1">
      <alignment vertical="center"/>
      <protection locked="0"/>
    </xf>
    <xf numFmtId="179" fontId="3" fillId="3" borderId="50" xfId="0" applyNumberFormat="1" applyFont="1" applyFill="1" applyBorder="1" applyAlignment="1" applyProtection="1">
      <alignment vertical="center"/>
      <protection locked="0"/>
    </xf>
    <xf numFmtId="179" fontId="14" fillId="3" borderId="51" xfId="0" applyNumberFormat="1" applyFont="1" applyFill="1" applyBorder="1" applyAlignment="1" applyProtection="1">
      <alignment vertical="center"/>
      <protection locked="0"/>
    </xf>
    <xf numFmtId="179" fontId="8" fillId="3" borderId="48" xfId="0" applyNumberFormat="1" applyFont="1" applyFill="1" applyBorder="1" applyAlignment="1" applyProtection="1">
      <alignment vertical="center"/>
      <protection locked="0"/>
    </xf>
    <xf numFmtId="179" fontId="3" fillId="3" borderId="52" xfId="0" applyNumberFormat="1" applyFont="1" applyFill="1" applyBorder="1" applyAlignment="1" applyProtection="1">
      <alignment vertical="center"/>
      <protection locked="0"/>
    </xf>
    <xf numFmtId="179" fontId="8" fillId="3" borderId="50" xfId="0" applyNumberFormat="1" applyFont="1" applyFill="1" applyBorder="1" applyAlignment="1" applyProtection="1">
      <alignment vertical="center"/>
      <protection locked="0"/>
    </xf>
    <xf numFmtId="179" fontId="3" fillId="3" borderId="53" xfId="0" applyNumberFormat="1" applyFont="1" applyFill="1" applyBorder="1" applyAlignment="1" applyProtection="1">
      <alignment vertical="center"/>
      <protection locked="0"/>
    </xf>
    <xf numFmtId="179" fontId="14" fillId="3" borderId="36" xfId="0" applyNumberFormat="1" applyFont="1" applyFill="1" applyBorder="1" applyAlignment="1" applyProtection="1">
      <alignment vertical="center"/>
      <protection locked="0"/>
    </xf>
    <xf numFmtId="179" fontId="14" fillId="3" borderId="35" xfId="0" applyNumberFormat="1" applyFont="1" applyFill="1" applyBorder="1" applyAlignment="1" applyProtection="1">
      <alignment vertical="center"/>
      <protection locked="0"/>
    </xf>
    <xf numFmtId="179" fontId="8" fillId="3" borderId="36" xfId="0" applyNumberFormat="1" applyFont="1" applyFill="1" applyBorder="1" applyAlignment="1" applyProtection="1">
      <alignment vertical="center"/>
      <protection locked="0"/>
    </xf>
    <xf numFmtId="179" fontId="14" fillId="3" borderId="52" xfId="0" applyNumberFormat="1" applyFont="1" applyFill="1" applyBorder="1" applyAlignment="1" applyProtection="1">
      <alignment vertical="center"/>
      <protection locked="0"/>
    </xf>
    <xf numFmtId="179" fontId="14" fillId="3" borderId="54" xfId="0" applyNumberFormat="1" applyFont="1" applyFill="1" applyBorder="1" applyAlignment="1" applyProtection="1">
      <alignment vertical="center" wrapText="1"/>
      <protection locked="0"/>
    </xf>
    <xf numFmtId="179" fontId="14" fillId="3" borderId="41" xfId="0" applyNumberFormat="1" applyFont="1" applyFill="1" applyBorder="1" applyAlignment="1" applyProtection="1">
      <alignment vertical="center"/>
      <protection locked="0"/>
    </xf>
    <xf numFmtId="179" fontId="3" fillId="3" borderId="41" xfId="0" applyNumberFormat="1" applyFont="1" applyFill="1" applyBorder="1" applyAlignment="1" applyProtection="1">
      <alignment vertical="center"/>
      <protection locked="0"/>
    </xf>
    <xf numFmtId="179" fontId="14" fillId="3" borderId="28" xfId="0" applyNumberFormat="1" applyFont="1" applyFill="1" applyBorder="1" applyAlignment="1" applyProtection="1">
      <alignment vertical="center"/>
      <protection locked="0"/>
    </xf>
    <xf numFmtId="179" fontId="68" fillId="3" borderId="54" xfId="0" applyNumberFormat="1" applyFont="1" applyFill="1" applyBorder="1" applyAlignment="1" applyProtection="1">
      <alignment vertical="center"/>
      <protection locked="0"/>
    </xf>
    <xf numFmtId="179" fontId="68" fillId="3" borderId="36" xfId="0" applyNumberFormat="1" applyFont="1" applyFill="1" applyBorder="1" applyAlignment="1" applyProtection="1">
      <alignment vertical="center"/>
      <protection locked="0"/>
    </xf>
    <xf numFmtId="179" fontId="8" fillId="3" borderId="32" xfId="0" applyNumberFormat="1" applyFont="1" applyFill="1" applyBorder="1" applyAlignment="1" applyProtection="1">
      <alignment vertical="center"/>
      <protection locked="0"/>
    </xf>
    <xf numFmtId="0" fontId="67" fillId="3" borderId="0" xfId="0" applyFont="1" applyFill="1" applyBorder="1" applyAlignment="1" applyProtection="1">
      <alignment vertical="center"/>
      <protection/>
    </xf>
    <xf numFmtId="0" fontId="67" fillId="3" borderId="0" xfId="0" applyFont="1" applyFill="1" applyBorder="1" applyAlignment="1">
      <alignment horizontal="center" vertical="center"/>
    </xf>
    <xf numFmtId="179" fontId="70" fillId="3" borderId="0" xfId="0" applyNumberFormat="1" applyFont="1" applyFill="1" applyBorder="1" applyAlignment="1">
      <alignment vertical="center"/>
    </xf>
    <xf numFmtId="179" fontId="71" fillId="3" borderId="0" xfId="0" applyNumberFormat="1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179" fontId="3" fillId="4" borderId="39" xfId="0" applyNumberFormat="1" applyFont="1" applyFill="1" applyBorder="1" applyAlignment="1" applyProtection="1">
      <alignment vertical="center"/>
      <protection locked="0"/>
    </xf>
    <xf numFmtId="179" fontId="38" fillId="5" borderId="5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" fillId="0" borderId="4" xfId="0" applyFont="1" applyFill="1" applyBorder="1" applyAlignment="1">
      <alignment horizontal="left" vertical="center"/>
    </xf>
    <xf numFmtId="179" fontId="3" fillId="0" borderId="56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7" xfId="0" applyFont="1" applyFill="1" applyBorder="1" applyAlignment="1" applyProtection="1">
      <alignment horizontal="left" vertical="center"/>
      <protection/>
    </xf>
    <xf numFmtId="0" fontId="31" fillId="0" borderId="58" xfId="0" applyFont="1" applyBorder="1" applyAlignment="1">
      <alignment/>
    </xf>
    <xf numFmtId="0" fontId="3" fillId="0" borderId="59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>
      <alignment horizontal="left" vertical="center"/>
    </xf>
    <xf numFmtId="0" fontId="31" fillId="0" borderId="49" xfId="0" applyFont="1" applyBorder="1" applyAlignment="1">
      <alignment/>
    </xf>
    <xf numFmtId="0" fontId="3" fillId="0" borderId="57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60" xfId="0" applyFont="1" applyBorder="1" applyAlignment="1" applyProtection="1">
      <alignment horizontal="left"/>
      <protection locked="0"/>
    </xf>
    <xf numFmtId="0" fontId="3" fillId="0" borderId="57" xfId="0" applyFont="1" applyBorder="1" applyAlignment="1" applyProtection="1">
      <alignment horizontal="left"/>
      <protection locked="0"/>
    </xf>
    <xf numFmtId="0" fontId="3" fillId="0" borderId="59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9" fontId="38" fillId="5" borderId="61" xfId="0" applyNumberFormat="1" applyFont="1" applyFill="1" applyBorder="1" applyAlignment="1" applyProtection="1">
      <alignment horizontal="center" vertical="center"/>
      <protection/>
    </xf>
    <xf numFmtId="179" fontId="38" fillId="5" borderId="62" xfId="0" applyNumberFormat="1" applyFont="1" applyFill="1" applyBorder="1" applyAlignment="1" applyProtection="1">
      <alignment horizontal="center" vertical="center"/>
      <protection/>
    </xf>
    <xf numFmtId="0" fontId="51" fillId="0" borderId="52" xfId="0" applyFont="1" applyFill="1" applyBorder="1" applyAlignment="1">
      <alignment vertical="center" wrapText="1"/>
    </xf>
    <xf numFmtId="0" fontId="51" fillId="0" borderId="63" xfId="0" applyFont="1" applyFill="1" applyBorder="1" applyAlignment="1">
      <alignment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181" fontId="6" fillId="3" borderId="47" xfId="0" applyNumberFormat="1" applyFont="1" applyFill="1" applyBorder="1" applyAlignment="1" applyProtection="1">
      <alignment vertical="center"/>
      <protection locked="0"/>
    </xf>
    <xf numFmtId="181" fontId="38" fillId="3" borderId="65" xfId="0" applyNumberFormat="1" applyFont="1" applyFill="1" applyBorder="1" applyAlignment="1">
      <alignment vertical="center"/>
    </xf>
    <xf numFmtId="181" fontId="6" fillId="3" borderId="33" xfId="0" applyNumberFormat="1" applyFont="1" applyFill="1" applyBorder="1" applyAlignment="1" applyProtection="1">
      <alignment vertical="center"/>
      <protection locked="0"/>
    </xf>
    <xf numFmtId="181" fontId="38" fillId="3" borderId="66" xfId="0" applyNumberFormat="1" applyFont="1" applyFill="1" applyBorder="1" applyAlignment="1">
      <alignment vertical="center"/>
    </xf>
    <xf numFmtId="181" fontId="52" fillId="5" borderId="67" xfId="0" applyNumberFormat="1" applyFont="1" applyFill="1" applyBorder="1" applyAlignment="1">
      <alignment vertical="center"/>
    </xf>
    <xf numFmtId="181" fontId="52" fillId="5" borderId="68" xfId="0" applyNumberFormat="1" applyFont="1" applyFill="1" applyBorder="1" applyAlignment="1">
      <alignment vertical="center"/>
    </xf>
    <xf numFmtId="181" fontId="6" fillId="5" borderId="69" xfId="0" applyNumberFormat="1" applyFont="1" applyFill="1" applyBorder="1" applyAlignment="1" applyProtection="1">
      <alignment vertical="center"/>
      <protection locked="0"/>
    </xf>
    <xf numFmtId="181" fontId="52" fillId="5" borderId="70" xfId="0" applyNumberFormat="1" applyFont="1" applyFill="1" applyBorder="1" applyAlignment="1">
      <alignment vertical="center"/>
    </xf>
    <xf numFmtId="181" fontId="52" fillId="5" borderId="71" xfId="0" applyNumberFormat="1" applyFont="1" applyFill="1" applyBorder="1" applyAlignment="1">
      <alignment vertical="center"/>
    </xf>
    <xf numFmtId="181" fontId="6" fillId="5" borderId="72" xfId="0" applyNumberFormat="1" applyFont="1" applyFill="1" applyBorder="1" applyAlignment="1" applyProtection="1">
      <alignment vertical="center"/>
      <protection locked="0"/>
    </xf>
    <xf numFmtId="0" fontId="43" fillId="3" borderId="0" xfId="0" applyFont="1" applyFill="1" applyBorder="1" applyAlignment="1">
      <alignment horizontal="right" vertical="center" wrapText="1"/>
    </xf>
    <xf numFmtId="0" fontId="43" fillId="3" borderId="73" xfId="0" applyFont="1" applyFill="1" applyBorder="1" applyAlignment="1">
      <alignment horizontal="right" vertical="center" wrapText="1"/>
    </xf>
    <xf numFmtId="0" fontId="21" fillId="3" borderId="73" xfId="0" applyFont="1" applyFill="1" applyBorder="1" applyAlignment="1">
      <alignment vertical="center" wrapText="1"/>
    </xf>
    <xf numFmtId="0" fontId="21" fillId="3" borderId="73" xfId="0" applyFont="1" applyFill="1" applyBorder="1" applyAlignment="1" applyProtection="1">
      <alignment vertical="center"/>
      <protection locked="0"/>
    </xf>
    <xf numFmtId="191" fontId="52" fillId="5" borderId="55" xfId="0" applyNumberFormat="1" applyFont="1" applyFill="1" applyBorder="1" applyAlignment="1">
      <alignment vertical="center"/>
    </xf>
    <xf numFmtId="181" fontId="52" fillId="5" borderId="55" xfId="0" applyNumberFormat="1" applyFont="1" applyFill="1" applyBorder="1" applyAlignment="1">
      <alignment vertical="center"/>
    </xf>
    <xf numFmtId="181" fontId="52" fillId="5" borderId="61" xfId="0" applyNumberFormat="1" applyFont="1" applyFill="1" applyBorder="1" applyAlignment="1">
      <alignment vertical="center"/>
    </xf>
    <xf numFmtId="181" fontId="38" fillId="5" borderId="74" xfId="0" applyNumberFormat="1" applyFont="1" applyFill="1" applyBorder="1" applyAlignment="1">
      <alignment vertical="center"/>
    </xf>
    <xf numFmtId="181" fontId="38" fillId="5" borderId="75" xfId="0" applyNumberFormat="1" applyFont="1" applyFill="1" applyBorder="1" applyAlignment="1">
      <alignment vertical="center"/>
    </xf>
    <xf numFmtId="191" fontId="2" fillId="2" borderId="76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77" xfId="0" applyBorder="1" applyAlignment="1">
      <alignment/>
    </xf>
    <xf numFmtId="191" fontId="2" fillId="2" borderId="78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179" fontId="14" fillId="0" borderId="58" xfId="0" applyNumberFormat="1" applyFont="1" applyFill="1" applyBorder="1" applyAlignment="1">
      <alignment shrinkToFit="1"/>
    </xf>
    <xf numFmtId="179" fontId="3" fillId="0" borderId="58" xfId="0" applyNumberFormat="1" applyFont="1" applyFill="1" applyBorder="1" applyAlignment="1">
      <alignment shrinkToFit="1"/>
    </xf>
    <xf numFmtId="179" fontId="3" fillId="0" borderId="49" xfId="0" applyNumberFormat="1" applyFont="1" applyFill="1" applyBorder="1" applyAlignment="1">
      <alignment shrinkToFit="1"/>
    </xf>
    <xf numFmtId="179" fontId="14" fillId="0" borderId="76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181" fontId="5" fillId="5" borderId="81" xfId="0" applyNumberFormat="1" applyFont="1" applyFill="1" applyBorder="1" applyAlignment="1">
      <alignment horizontal="right" vertical="center"/>
    </xf>
    <xf numFmtId="181" fontId="5" fillId="5" borderId="56" xfId="0" applyNumberFormat="1" applyFont="1" applyFill="1" applyBorder="1" applyAlignment="1">
      <alignment horizontal="right" vertical="center"/>
    </xf>
    <xf numFmtId="181" fontId="5" fillId="5" borderId="51" xfId="0" applyNumberFormat="1" applyFont="1" applyFill="1" applyBorder="1" applyAlignment="1">
      <alignment horizontal="right" vertical="center"/>
    </xf>
    <xf numFmtId="0" fontId="14" fillId="4" borderId="82" xfId="0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179" fontId="3" fillId="0" borderId="76" xfId="0" applyNumberFormat="1" applyFont="1" applyFill="1" applyBorder="1" applyAlignment="1">
      <alignment/>
    </xf>
    <xf numFmtId="179" fontId="14" fillId="0" borderId="85" xfId="0" applyNumberFormat="1" applyFont="1" applyFill="1" applyBorder="1" applyAlignment="1">
      <alignment shrinkToFit="1"/>
    </xf>
    <xf numFmtId="0" fontId="3" fillId="0" borderId="86" xfId="0" applyFont="1" applyFill="1" applyBorder="1" applyAlignment="1">
      <alignment shrinkToFit="1"/>
    </xf>
    <xf numFmtId="0" fontId="3" fillId="0" borderId="87" xfId="0" applyFont="1" applyFill="1" applyBorder="1" applyAlignment="1">
      <alignment shrinkToFit="1"/>
    </xf>
    <xf numFmtId="179" fontId="14" fillId="0" borderId="76" xfId="0" applyNumberFormat="1" applyFont="1" applyFill="1" applyBorder="1" applyAlignment="1">
      <alignment shrinkToFit="1"/>
    </xf>
    <xf numFmtId="0" fontId="3" fillId="0" borderId="58" xfId="0" applyFont="1" applyFill="1" applyBorder="1" applyAlignment="1">
      <alignment shrinkToFit="1"/>
    </xf>
    <xf numFmtId="0" fontId="3" fillId="0" borderId="49" xfId="0" applyFont="1" applyFill="1" applyBorder="1" applyAlignment="1">
      <alignment shrinkToFit="1"/>
    </xf>
    <xf numFmtId="179" fontId="16" fillId="0" borderId="0" xfId="0" applyNumberFormat="1" applyFont="1" applyFill="1" applyBorder="1" applyAlignment="1">
      <alignment/>
    </xf>
    <xf numFmtId="179" fontId="59" fillId="0" borderId="0" xfId="0" applyNumberFormat="1" applyFont="1" applyFill="1" applyBorder="1" applyAlignment="1">
      <alignment/>
    </xf>
    <xf numFmtId="181" fontId="5" fillId="5" borderId="76" xfId="0" applyNumberFormat="1" applyFont="1" applyFill="1" applyBorder="1" applyAlignment="1">
      <alignment horizontal="right" vertical="center"/>
    </xf>
    <xf numFmtId="181" fontId="5" fillId="5" borderId="58" xfId="0" applyNumberFormat="1" applyFont="1" applyFill="1" applyBorder="1" applyAlignment="1">
      <alignment horizontal="right" vertical="center"/>
    </xf>
    <xf numFmtId="181" fontId="5" fillId="5" borderId="49" xfId="0" applyNumberFormat="1" applyFont="1" applyFill="1" applyBorder="1" applyAlignment="1">
      <alignment horizontal="right" vertical="center"/>
    </xf>
    <xf numFmtId="0" fontId="0" fillId="0" borderId="58" xfId="0" applyBorder="1" applyAlignment="1">
      <alignment/>
    </xf>
    <xf numFmtId="0" fontId="0" fillId="0" borderId="77" xfId="0" applyBorder="1" applyAlignment="1">
      <alignment/>
    </xf>
    <xf numFmtId="179" fontId="14" fillId="0" borderId="58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31" fillId="0" borderId="88" xfId="0" applyFont="1" applyBorder="1" applyAlignment="1">
      <alignment/>
    </xf>
    <xf numFmtId="0" fontId="31" fillId="0" borderId="58" xfId="0" applyFont="1" applyBorder="1" applyAlignment="1">
      <alignment shrinkToFit="1"/>
    </xf>
    <xf numFmtId="0" fontId="31" fillId="0" borderId="49" xfId="0" applyFont="1" applyBorder="1" applyAlignment="1">
      <alignment shrinkToFit="1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9" fontId="21" fillId="0" borderId="89" xfId="0" applyNumberFormat="1" applyFont="1" applyBorder="1" applyAlignment="1">
      <alignment horizontal="right"/>
    </xf>
    <xf numFmtId="0" fontId="47" fillId="0" borderId="89" xfId="0" applyFont="1" applyBorder="1" applyAlignment="1">
      <alignment horizontal="right"/>
    </xf>
    <xf numFmtId="0" fontId="31" fillId="0" borderId="89" xfId="0" applyFont="1" applyBorder="1" applyAlignment="1">
      <alignment horizontal="right"/>
    </xf>
    <xf numFmtId="179" fontId="47" fillId="0" borderId="89" xfId="0" applyNumberFormat="1" applyFont="1" applyBorder="1" applyAlignment="1">
      <alignment/>
    </xf>
    <xf numFmtId="0" fontId="47" fillId="0" borderId="89" xfId="0" applyFont="1" applyBorder="1" applyAlignment="1">
      <alignment/>
    </xf>
    <xf numFmtId="179" fontId="23" fillId="0" borderId="9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31" fillId="0" borderId="0" xfId="0" applyFont="1" applyBorder="1" applyAlignment="1">
      <alignment vertical="top"/>
    </xf>
    <xf numFmtId="179" fontId="22" fillId="0" borderId="91" xfId="0" applyNumberFormat="1" applyFont="1" applyBorder="1" applyAlignment="1">
      <alignment horizontal="center" vertical="center"/>
    </xf>
    <xf numFmtId="179" fontId="23" fillId="0" borderId="31" xfId="0" applyNumberFormat="1" applyFont="1" applyBorder="1" applyAlignment="1">
      <alignment horizontal="center" vertical="center"/>
    </xf>
    <xf numFmtId="179" fontId="14" fillId="0" borderId="76" xfId="0" applyNumberFormat="1" applyFont="1" applyFill="1" applyBorder="1" applyAlignment="1">
      <alignment vertical="center"/>
    </xf>
    <xf numFmtId="179" fontId="3" fillId="0" borderId="58" xfId="0" applyNumberFormat="1" applyFont="1" applyFill="1" applyBorder="1" applyAlignment="1">
      <alignment vertical="center"/>
    </xf>
    <xf numFmtId="179" fontId="3" fillId="0" borderId="49" xfId="0" applyNumberFormat="1" applyFont="1" applyFill="1" applyBorder="1" applyAlignment="1">
      <alignment vertical="center"/>
    </xf>
    <xf numFmtId="179" fontId="3" fillId="0" borderId="76" xfId="0" applyNumberFormat="1" applyFont="1" applyFill="1" applyBorder="1" applyAlignment="1">
      <alignment shrinkToFit="1"/>
    </xf>
    <xf numFmtId="211" fontId="5" fillId="5" borderId="16" xfId="0" applyNumberFormat="1" applyFont="1" applyFill="1" applyBorder="1" applyAlignment="1">
      <alignment horizontal="right" vertical="center"/>
    </xf>
    <xf numFmtId="211" fontId="5" fillId="5" borderId="24" xfId="0" applyNumberFormat="1" applyFont="1" applyFill="1" applyBorder="1" applyAlignment="1">
      <alignment horizontal="right" vertical="center"/>
    </xf>
    <xf numFmtId="211" fontId="5" fillId="5" borderId="25" xfId="0" applyNumberFormat="1" applyFont="1" applyFill="1" applyBorder="1" applyAlignment="1">
      <alignment horizontal="right" vertical="center"/>
    </xf>
    <xf numFmtId="179" fontId="3" fillId="0" borderId="81" xfId="0" applyNumberFormat="1" applyFont="1" applyFill="1" applyBorder="1" applyAlignment="1">
      <alignment shrinkToFit="1"/>
    </xf>
    <xf numFmtId="0" fontId="3" fillId="0" borderId="56" xfId="0" applyFont="1" applyFill="1" applyBorder="1" applyAlignment="1">
      <alignment shrinkToFit="1"/>
    </xf>
    <xf numFmtId="0" fontId="3" fillId="0" borderId="51" xfId="0" applyFont="1" applyFill="1" applyBorder="1" applyAlignment="1">
      <alignment shrinkToFit="1"/>
    </xf>
    <xf numFmtId="181" fontId="5" fillId="5" borderId="5" xfId="0" applyNumberFormat="1" applyFont="1" applyFill="1" applyBorder="1" applyAlignment="1">
      <alignment horizontal="right" vertical="center"/>
    </xf>
    <xf numFmtId="181" fontId="5" fillId="5" borderId="2" xfId="0" applyNumberFormat="1" applyFont="1" applyFill="1" applyBorder="1" applyAlignment="1">
      <alignment horizontal="right" vertical="center"/>
    </xf>
    <xf numFmtId="181" fontId="5" fillId="5" borderId="6" xfId="0" applyNumberFormat="1" applyFont="1" applyFill="1" applyBorder="1" applyAlignment="1">
      <alignment horizontal="right" vertical="center"/>
    </xf>
    <xf numFmtId="179" fontId="14" fillId="0" borderId="76" xfId="0" applyNumberFormat="1" applyFont="1" applyFill="1" applyBorder="1" applyAlignment="1">
      <alignment vertical="center" shrinkToFit="1"/>
    </xf>
    <xf numFmtId="179" fontId="3" fillId="0" borderId="58" xfId="0" applyNumberFormat="1" applyFont="1" applyFill="1" applyBorder="1" applyAlignment="1">
      <alignment vertical="center" shrinkToFit="1"/>
    </xf>
    <xf numFmtId="179" fontId="3" fillId="0" borderId="49" xfId="0" applyNumberFormat="1" applyFont="1" applyFill="1" applyBorder="1" applyAlignment="1">
      <alignment vertical="center" shrinkToFit="1"/>
    </xf>
    <xf numFmtId="179" fontId="3" fillId="0" borderId="21" xfId="0" applyNumberFormat="1" applyFont="1" applyFill="1" applyBorder="1" applyAlignment="1">
      <alignment shrinkToFit="1"/>
    </xf>
    <xf numFmtId="0" fontId="3" fillId="0" borderId="92" xfId="0" applyFont="1" applyFill="1" applyBorder="1" applyAlignment="1">
      <alignment shrinkToFit="1"/>
    </xf>
    <xf numFmtId="0" fontId="3" fillId="0" borderId="46" xfId="0" applyFont="1" applyFill="1" applyBorder="1" applyAlignment="1">
      <alignment shrinkToFit="1"/>
    </xf>
    <xf numFmtId="179" fontId="14" fillId="0" borderId="76" xfId="0" applyNumberFormat="1" applyFont="1" applyFill="1" applyBorder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181" fontId="5" fillId="5" borderId="23" xfId="0" applyNumberFormat="1" applyFont="1" applyFill="1" applyBorder="1" applyAlignment="1">
      <alignment horizontal="right" vertical="center"/>
    </xf>
    <xf numFmtId="181" fontId="5" fillId="5" borderId="24" xfId="0" applyNumberFormat="1" applyFont="1" applyFill="1" applyBorder="1" applyAlignment="1">
      <alignment horizontal="right" vertical="center"/>
    </xf>
    <xf numFmtId="181" fontId="5" fillId="5" borderId="25" xfId="0" applyNumberFormat="1" applyFont="1" applyFill="1" applyBorder="1" applyAlignment="1">
      <alignment horizontal="right" vertical="center"/>
    </xf>
    <xf numFmtId="179" fontId="14" fillId="0" borderId="81" xfId="0" applyNumberFormat="1" applyFont="1" applyFill="1" applyBorder="1" applyAlignment="1">
      <alignment wrapText="1" shrinkToFit="1"/>
    </xf>
    <xf numFmtId="0" fontId="3" fillId="0" borderId="56" xfId="0" applyFont="1" applyFill="1" applyBorder="1" applyAlignment="1">
      <alignment wrapText="1" shrinkToFit="1"/>
    </xf>
    <xf numFmtId="0" fontId="3" fillId="0" borderId="51" xfId="0" applyFont="1" applyFill="1" applyBorder="1" applyAlignment="1">
      <alignment wrapText="1" shrinkToFit="1"/>
    </xf>
    <xf numFmtId="181" fontId="5" fillId="5" borderId="16" xfId="0" applyNumberFormat="1" applyFont="1" applyFill="1" applyBorder="1" applyAlignment="1">
      <alignment horizontal="right" vertical="center"/>
    </xf>
    <xf numFmtId="181" fontId="5" fillId="5" borderId="93" xfId="0" applyNumberFormat="1" applyFont="1" applyFill="1" applyBorder="1" applyAlignment="1">
      <alignment horizontal="right" vertical="center"/>
    </xf>
    <xf numFmtId="181" fontId="5" fillId="5" borderId="94" xfId="0" applyNumberFormat="1" applyFont="1" applyFill="1" applyBorder="1" applyAlignment="1">
      <alignment horizontal="right" vertical="center"/>
    </xf>
    <xf numFmtId="181" fontId="5" fillId="5" borderId="95" xfId="0" applyNumberFormat="1" applyFont="1" applyFill="1" applyBorder="1" applyAlignment="1">
      <alignment horizontal="right" vertical="center"/>
    </xf>
    <xf numFmtId="0" fontId="12" fillId="3" borderId="96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2" fillId="3" borderId="97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12" fillId="3" borderId="98" xfId="0" applyFont="1" applyFill="1" applyBorder="1" applyAlignment="1">
      <alignment vertical="center"/>
    </xf>
    <xf numFmtId="0" fontId="0" fillId="0" borderId="99" xfId="0" applyBorder="1" applyAlignment="1">
      <alignment vertical="center"/>
    </xf>
    <xf numFmtId="0" fontId="29" fillId="3" borderId="96" xfId="0" applyFont="1" applyFill="1" applyBorder="1" applyAlignment="1">
      <alignment vertical="center"/>
    </xf>
    <xf numFmtId="0" fontId="29" fillId="3" borderId="96" xfId="0" applyFont="1" applyFill="1" applyBorder="1" applyAlignment="1">
      <alignment vertical="center" wrapText="1"/>
    </xf>
    <xf numFmtId="0" fontId="12" fillId="3" borderId="97" xfId="0" applyFont="1" applyFill="1" applyBorder="1" applyAlignment="1">
      <alignment vertical="center" wrapText="1"/>
    </xf>
    <xf numFmtId="0" fontId="12" fillId="3" borderId="98" xfId="0" applyFont="1" applyFill="1" applyBorder="1" applyAlignment="1">
      <alignment vertical="center" wrapText="1"/>
    </xf>
    <xf numFmtId="0" fontId="12" fillId="3" borderId="100" xfId="0" applyFont="1" applyFill="1" applyBorder="1" applyAlignment="1">
      <alignment vertical="center"/>
    </xf>
    <xf numFmtId="0" fontId="0" fillId="0" borderId="101" xfId="0" applyBorder="1" applyAlignment="1">
      <alignment vertical="center"/>
    </xf>
    <xf numFmtId="0" fontId="62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49" fontId="47" fillId="3" borderId="73" xfId="0" applyNumberFormat="1" applyFont="1" applyFill="1" applyBorder="1" applyAlignment="1" applyProtection="1">
      <alignment horizontal="center" vertical="center"/>
      <protection/>
    </xf>
    <xf numFmtId="0" fontId="0" fillId="3" borderId="73" xfId="0" applyFill="1" applyBorder="1" applyAlignment="1" applyProtection="1">
      <alignment vertical="center"/>
      <protection/>
    </xf>
    <xf numFmtId="0" fontId="10" fillId="3" borderId="102" xfId="0" applyFont="1" applyFill="1" applyBorder="1" applyAlignment="1">
      <alignment horizontal="left" vertical="top" wrapText="1"/>
    </xf>
    <xf numFmtId="0" fontId="10" fillId="3" borderId="103" xfId="0" applyFont="1" applyFill="1" applyBorder="1" applyAlignment="1">
      <alignment horizontal="left" vertical="top" wrapText="1"/>
    </xf>
    <xf numFmtId="0" fontId="10" fillId="3" borderId="88" xfId="0" applyFont="1" applyFill="1" applyBorder="1" applyAlignment="1">
      <alignment horizontal="left" vertical="top" wrapText="1"/>
    </xf>
    <xf numFmtId="0" fontId="10" fillId="3" borderId="44" xfId="0" applyFont="1" applyFill="1" applyBorder="1" applyAlignment="1">
      <alignment horizontal="left" vertical="top" wrapText="1"/>
    </xf>
    <xf numFmtId="0" fontId="10" fillId="3" borderId="104" xfId="0" applyFont="1" applyFill="1" applyBorder="1" applyAlignment="1">
      <alignment horizontal="left" vertical="top" wrapText="1"/>
    </xf>
    <xf numFmtId="0" fontId="10" fillId="3" borderId="99" xfId="0" applyFont="1" applyFill="1" applyBorder="1" applyAlignment="1">
      <alignment horizontal="left" vertical="top" wrapText="1"/>
    </xf>
    <xf numFmtId="179" fontId="12" fillId="3" borderId="105" xfId="0" applyNumberFormat="1" applyFont="1" applyFill="1" applyBorder="1" applyAlignment="1">
      <alignment horizontal="center" vertical="center" wrapText="1"/>
    </xf>
    <xf numFmtId="179" fontId="12" fillId="3" borderId="106" xfId="0" applyNumberFormat="1" applyFont="1" applyFill="1" applyBorder="1" applyAlignment="1">
      <alignment horizontal="center" vertical="center"/>
    </xf>
    <xf numFmtId="179" fontId="12" fillId="3" borderId="107" xfId="0" applyNumberFormat="1" applyFont="1" applyFill="1" applyBorder="1" applyAlignment="1">
      <alignment horizontal="center" vertical="center"/>
    </xf>
    <xf numFmtId="0" fontId="10" fillId="3" borderId="108" xfId="0" applyFont="1" applyFill="1" applyBorder="1" applyAlignment="1">
      <alignment horizontal="left" vertical="top" wrapText="1"/>
    </xf>
    <xf numFmtId="0" fontId="10" fillId="3" borderId="97" xfId="0" applyFont="1" applyFill="1" applyBorder="1" applyAlignment="1">
      <alignment horizontal="left" vertical="top" wrapText="1"/>
    </xf>
    <xf numFmtId="0" fontId="10" fillId="3" borderId="98" xfId="0" applyFont="1" applyFill="1" applyBorder="1" applyAlignment="1">
      <alignment horizontal="left" vertical="top" wrapText="1"/>
    </xf>
    <xf numFmtId="0" fontId="10" fillId="3" borderId="102" xfId="0" applyFont="1" applyFill="1" applyBorder="1" applyAlignment="1">
      <alignment vertical="top" wrapText="1"/>
    </xf>
    <xf numFmtId="0" fontId="10" fillId="3" borderId="103" xfId="0" applyFont="1" applyFill="1" applyBorder="1" applyAlignment="1">
      <alignment vertical="top" wrapText="1"/>
    </xf>
    <xf numFmtId="0" fontId="0" fillId="3" borderId="88" xfId="0" applyFont="1" applyFill="1" applyBorder="1" applyAlignment="1">
      <alignment vertical="top" wrapText="1"/>
    </xf>
    <xf numFmtId="0" fontId="0" fillId="3" borderId="44" xfId="0" applyFont="1" applyFill="1" applyBorder="1" applyAlignment="1">
      <alignment vertical="top" wrapText="1"/>
    </xf>
    <xf numFmtId="0" fontId="0" fillId="3" borderId="104" xfId="0" applyFont="1" applyFill="1" applyBorder="1" applyAlignment="1">
      <alignment vertical="top" wrapText="1"/>
    </xf>
    <xf numFmtId="0" fontId="0" fillId="3" borderId="99" xfId="0" applyFont="1" applyFill="1" applyBorder="1" applyAlignment="1">
      <alignment vertical="top" wrapText="1"/>
    </xf>
    <xf numFmtId="0" fontId="12" fillId="3" borderId="44" xfId="0" applyFont="1" applyFill="1" applyBorder="1" applyAlignment="1">
      <alignment vertical="center"/>
    </xf>
    <xf numFmtId="0" fontId="12" fillId="3" borderId="108" xfId="0" applyFont="1" applyFill="1" applyBorder="1" applyAlignment="1">
      <alignment horizontal="center" vertical="center"/>
    </xf>
    <xf numFmtId="0" fontId="12" fillId="3" borderId="103" xfId="0" applyFont="1" applyFill="1" applyBorder="1" applyAlignment="1">
      <alignment horizontal="center" vertical="center"/>
    </xf>
    <xf numFmtId="0" fontId="12" fillId="3" borderId="97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98" xfId="0" applyFont="1" applyFill="1" applyBorder="1" applyAlignment="1">
      <alignment horizontal="center" vertical="center"/>
    </xf>
    <xf numFmtId="0" fontId="12" fillId="3" borderId="99" xfId="0" applyFont="1" applyFill="1" applyBorder="1" applyAlignment="1">
      <alignment horizontal="center" vertical="center"/>
    </xf>
    <xf numFmtId="0" fontId="29" fillId="3" borderId="97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97" xfId="0" applyBorder="1" applyAlignment="1">
      <alignment/>
    </xf>
    <xf numFmtId="0" fontId="0" fillId="0" borderId="44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54" fillId="3" borderId="0" xfId="0" applyFont="1" applyFill="1" applyBorder="1" applyAlignment="1">
      <alignment horizontal="left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179" fontId="48" fillId="3" borderId="21" xfId="0" applyNumberFormat="1" applyFont="1" applyFill="1" applyBorder="1" applyAlignment="1" applyProtection="1">
      <alignment horizontal="center" vertical="center"/>
      <protection locked="0"/>
    </xf>
    <xf numFmtId="179" fontId="49" fillId="3" borderId="92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48" fillId="3" borderId="41" xfId="0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43" xfId="0" applyBorder="1" applyAlignment="1">
      <alignment vertical="center"/>
    </xf>
    <xf numFmtId="179" fontId="48" fillId="3" borderId="41" xfId="0" applyNumberFormat="1" applyFont="1" applyFill="1" applyBorder="1" applyAlignment="1">
      <alignment horizontal="center" vertical="center" wrapText="1"/>
    </xf>
    <xf numFmtId="0" fontId="50" fillId="3" borderId="88" xfId="0" applyFont="1" applyFill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/>
    </xf>
    <xf numFmtId="0" fontId="49" fillId="3" borderId="44" xfId="0" applyFont="1" applyFill="1" applyBorder="1" applyAlignment="1">
      <alignment horizontal="center" vertical="center" wrapText="1"/>
    </xf>
    <xf numFmtId="0" fontId="49" fillId="3" borderId="99" xfId="0" applyFont="1" applyFill="1" applyBorder="1" applyAlignment="1">
      <alignment horizontal="center" vertical="center" wrapText="1"/>
    </xf>
    <xf numFmtId="0" fontId="49" fillId="3" borderId="52" xfId="0" applyFont="1" applyFill="1" applyBorder="1" applyAlignment="1">
      <alignment horizontal="center" vertical="center" wrapText="1"/>
    </xf>
    <xf numFmtId="0" fontId="49" fillId="3" borderId="43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center" vertical="center"/>
    </xf>
    <xf numFmtId="0" fontId="50" fillId="3" borderId="88" xfId="0" applyFont="1" applyFill="1" applyBorder="1" applyAlignment="1">
      <alignment vertical="center"/>
    </xf>
    <xf numFmtId="0" fontId="50" fillId="3" borderId="44" xfId="0" applyFont="1" applyFill="1" applyBorder="1" applyAlignment="1">
      <alignment vertical="center"/>
    </xf>
    <xf numFmtId="0" fontId="50" fillId="3" borderId="104" xfId="0" applyFont="1" applyFill="1" applyBorder="1" applyAlignment="1">
      <alignment vertical="center"/>
    </xf>
    <xf numFmtId="0" fontId="50" fillId="3" borderId="99" xfId="0" applyFont="1" applyFill="1" applyBorder="1" applyAlignment="1">
      <alignment vertical="center"/>
    </xf>
    <xf numFmtId="0" fontId="75" fillId="3" borderId="41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54" fillId="3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31" fillId="0" borderId="5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714375</xdr:colOff>
      <xdr:row>12</xdr:row>
      <xdr:rowOff>180975</xdr:rowOff>
    </xdr:to>
    <xdr:sp>
      <xdr:nvSpPr>
        <xdr:cNvPr id="1" name="AutoShape 31"/>
        <xdr:cNvSpPr>
          <a:spLocks/>
        </xdr:cNvSpPr>
      </xdr:nvSpPr>
      <xdr:spPr>
        <a:xfrm>
          <a:off x="0" y="1257300"/>
          <a:ext cx="2085975" cy="1809750"/>
        </a:xfrm>
        <a:custGeom>
          <a:pathLst>
            <a:path h="190" w="219">
              <a:moveTo>
                <a:pt x="0" y="0"/>
              </a:moveTo>
              <a:cubicBezTo>
                <a:pt x="37" y="32"/>
                <a:pt x="174" y="150"/>
                <a:pt x="219" y="19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409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62375" y="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10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10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84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99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09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61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3</xdr:col>
      <xdr:colOff>19050</xdr:colOff>
      <xdr:row>12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0" y="1628775"/>
          <a:ext cx="462915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24180;&#27665;&#29151;&#35519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表"/>
      <sheetName val="負債表 "/>
      <sheetName val="附表1-應收預付及應付預收明細表"/>
      <sheetName val="附表2-有價證券明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workbookViewId="0" topLeftCell="A1">
      <selection activeCell="A1" sqref="A1:K1"/>
    </sheetView>
  </sheetViews>
  <sheetFormatPr defaultColWidth="9.00390625" defaultRowHeight="15" customHeight="1"/>
  <cols>
    <col min="1" max="1" width="32.00390625" style="160" customWidth="1"/>
    <col min="2" max="2" width="6.625" style="160" customWidth="1"/>
    <col min="3" max="5" width="8.625" style="176" customWidth="1"/>
    <col min="6" max="6" width="9.625" style="181" customWidth="1"/>
    <col min="7" max="10" width="10.625" style="176" customWidth="1"/>
    <col min="11" max="11" width="20.625" style="181" customWidth="1"/>
    <col min="12" max="16384" width="9.00390625" style="159" customWidth="1"/>
  </cols>
  <sheetData>
    <row r="1" spans="1:11" s="155" customFormat="1" ht="24.75" customHeight="1">
      <c r="A1" s="260" t="s">
        <v>110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56" customFormat="1" ht="24.75" customHeight="1">
      <c r="A2" s="269" t="s">
        <v>3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157" customFormat="1" ht="24.75" customHeight="1">
      <c r="A3" s="249" t="s">
        <v>4</v>
      </c>
      <c r="B3" s="250"/>
      <c r="C3" s="251"/>
      <c r="D3" s="251"/>
      <c r="E3" s="251"/>
      <c r="F3" s="251"/>
      <c r="G3" s="251"/>
      <c r="H3" s="251"/>
      <c r="I3" s="251"/>
      <c r="J3" s="251"/>
      <c r="K3" s="252"/>
    </row>
    <row r="4" spans="1:11" s="158" customFormat="1" ht="24.75" customHeight="1">
      <c r="A4" s="257" t="s">
        <v>130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.75" customHeight="1">
      <c r="A5" s="272" t="s">
        <v>111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2:11" ht="24.75" customHeight="1">
      <c r="B6" s="161"/>
      <c r="C6" s="266"/>
      <c r="D6" s="267"/>
      <c r="E6" s="267"/>
      <c r="F6" s="267"/>
      <c r="G6" s="263" t="s">
        <v>1</v>
      </c>
      <c r="H6" s="264"/>
      <c r="I6" s="264"/>
      <c r="J6" s="264"/>
      <c r="K6" s="265"/>
    </row>
    <row r="7" spans="1:11" s="162" customFormat="1" ht="19.5" customHeight="1">
      <c r="A7" s="5" t="s">
        <v>2</v>
      </c>
      <c r="B7" s="28" t="s">
        <v>8</v>
      </c>
      <c r="C7" s="268" t="s">
        <v>104</v>
      </c>
      <c r="D7" s="268"/>
      <c r="E7" s="268"/>
      <c r="F7" s="268"/>
      <c r="G7" s="274" t="s">
        <v>131</v>
      </c>
      <c r="H7" s="268"/>
      <c r="I7" s="268"/>
      <c r="J7" s="268"/>
      <c r="K7" s="275"/>
    </row>
    <row r="8" spans="1:11" s="163" customFormat="1" ht="19.5" customHeight="1">
      <c r="A8" s="32" t="s">
        <v>9</v>
      </c>
      <c r="B8" s="33">
        <v>100000</v>
      </c>
      <c r="C8" s="243">
        <f>F9+C10+F15+C16+C23+C32+F43+C44+F51+C52+F56</f>
        <v>0</v>
      </c>
      <c r="D8" s="244"/>
      <c r="E8" s="244"/>
      <c r="F8" s="245"/>
      <c r="G8" s="276" t="s">
        <v>0</v>
      </c>
      <c r="H8" s="277"/>
      <c r="I8" s="277"/>
      <c r="J8" s="277"/>
      <c r="K8" s="278"/>
    </row>
    <row r="9" spans="1:11" ht="15.75" customHeight="1">
      <c r="A9" s="29" t="s">
        <v>21</v>
      </c>
      <c r="B9" s="9">
        <v>101000</v>
      </c>
      <c r="C9" s="7"/>
      <c r="D9" s="4"/>
      <c r="E9" s="4"/>
      <c r="F9" s="18">
        <f>SUM(C9:E9)</f>
        <v>0</v>
      </c>
      <c r="G9" s="225" t="s">
        <v>112</v>
      </c>
      <c r="H9" s="226"/>
      <c r="I9" s="226"/>
      <c r="J9" s="226"/>
      <c r="K9" s="227"/>
    </row>
    <row r="10" spans="1:11" ht="15.75" customHeight="1">
      <c r="A10" s="29" t="s">
        <v>113</v>
      </c>
      <c r="B10" s="9">
        <v>102000</v>
      </c>
      <c r="C10" s="243">
        <f>SUM(F11:F14)</f>
        <v>0</v>
      </c>
      <c r="D10" s="244"/>
      <c r="E10" s="244"/>
      <c r="F10" s="245">
        <f>SUM(F11:F14)</f>
        <v>0</v>
      </c>
      <c r="G10" s="238" t="s">
        <v>132</v>
      </c>
      <c r="H10" s="239"/>
      <c r="I10" s="239"/>
      <c r="J10" s="239"/>
      <c r="K10" s="240"/>
    </row>
    <row r="11" spans="1:11" ht="15.75" customHeight="1">
      <c r="A11" s="164" t="s">
        <v>133</v>
      </c>
      <c r="B11" s="33">
        <v>102010</v>
      </c>
      <c r="C11" s="7"/>
      <c r="D11" s="4"/>
      <c r="E11" s="4"/>
      <c r="F11" s="16">
        <f>SUM(C11:E11)</f>
        <v>0</v>
      </c>
      <c r="G11" s="225" t="s">
        <v>114</v>
      </c>
      <c r="H11" s="226"/>
      <c r="I11" s="226"/>
      <c r="J11" s="226"/>
      <c r="K11" s="227"/>
    </row>
    <row r="12" spans="1:11" ht="15.75" customHeight="1">
      <c r="A12" s="164" t="s">
        <v>134</v>
      </c>
      <c r="B12" s="33">
        <v>102020</v>
      </c>
      <c r="C12" s="7"/>
      <c r="D12" s="4"/>
      <c r="E12" s="4"/>
      <c r="F12" s="16">
        <f>SUM(C12:E12)</f>
        <v>0</v>
      </c>
      <c r="G12" s="225" t="s">
        <v>6</v>
      </c>
      <c r="H12" s="226"/>
      <c r="I12" s="226"/>
      <c r="J12" s="226"/>
      <c r="K12" s="227"/>
    </row>
    <row r="13" spans="1:11" ht="15.75" customHeight="1">
      <c r="A13" s="164" t="s">
        <v>135</v>
      </c>
      <c r="B13" s="33">
        <v>102030</v>
      </c>
      <c r="C13" s="7"/>
      <c r="D13" s="4"/>
      <c r="E13" s="4"/>
      <c r="F13" s="16">
        <f>SUM(C13:E13)</f>
        <v>0</v>
      </c>
      <c r="G13" s="225" t="s">
        <v>115</v>
      </c>
      <c r="H13" s="226"/>
      <c r="I13" s="226"/>
      <c r="J13" s="226"/>
      <c r="K13" s="227"/>
    </row>
    <row r="14" spans="1:11" ht="15.75" customHeight="1">
      <c r="A14" s="164" t="s">
        <v>136</v>
      </c>
      <c r="B14" s="33">
        <v>102040</v>
      </c>
      <c r="C14" s="7"/>
      <c r="D14" s="4"/>
      <c r="E14" s="4"/>
      <c r="F14" s="16">
        <f>SUM(C14:E14)</f>
        <v>0</v>
      </c>
      <c r="G14" s="225" t="s">
        <v>14</v>
      </c>
      <c r="H14" s="226"/>
      <c r="I14" s="226"/>
      <c r="J14" s="226"/>
      <c r="K14" s="227"/>
    </row>
    <row r="15" spans="1:11" ht="15.75" customHeight="1">
      <c r="A15" s="29" t="s">
        <v>137</v>
      </c>
      <c r="B15" s="9">
        <v>112000</v>
      </c>
      <c r="C15" s="7"/>
      <c r="D15" s="4"/>
      <c r="E15" s="4"/>
      <c r="F15" s="16">
        <f>SUM(C15:E15)</f>
        <v>0</v>
      </c>
      <c r="G15" s="225" t="s">
        <v>116</v>
      </c>
      <c r="H15" s="226"/>
      <c r="I15" s="226"/>
      <c r="J15" s="226"/>
      <c r="K15" s="227"/>
    </row>
    <row r="16" spans="1:11" ht="15.75" customHeight="1">
      <c r="A16" s="29" t="s">
        <v>12</v>
      </c>
      <c r="B16" s="9">
        <v>103000</v>
      </c>
      <c r="C16" s="243">
        <f>SUM(F17:F22)</f>
        <v>0</v>
      </c>
      <c r="D16" s="244"/>
      <c r="E16" s="244"/>
      <c r="F16" s="245">
        <f>SUM(F17:F22)</f>
        <v>0</v>
      </c>
      <c r="G16" s="225" t="s">
        <v>138</v>
      </c>
      <c r="H16" s="226"/>
      <c r="I16" s="226"/>
      <c r="J16" s="226"/>
      <c r="K16" s="227"/>
    </row>
    <row r="17" spans="1:11" ht="15.75" customHeight="1">
      <c r="A17" s="164" t="s">
        <v>139</v>
      </c>
      <c r="B17" s="33">
        <v>103005</v>
      </c>
      <c r="C17" s="7"/>
      <c r="D17" s="4"/>
      <c r="E17" s="4"/>
      <c r="F17" s="16">
        <f aca="true" t="shared" si="0" ref="F17:F22">SUM(C17:E17)</f>
        <v>0</v>
      </c>
      <c r="G17" s="234"/>
      <c r="H17" s="226"/>
      <c r="I17" s="226"/>
      <c r="J17" s="226"/>
      <c r="K17" s="227"/>
    </row>
    <row r="18" spans="1:11" ht="15.75" customHeight="1">
      <c r="A18" s="164" t="s">
        <v>140</v>
      </c>
      <c r="B18" s="33">
        <v>103010</v>
      </c>
      <c r="C18" s="7"/>
      <c r="D18" s="4"/>
      <c r="E18" s="4"/>
      <c r="F18" s="16">
        <f t="shared" si="0"/>
        <v>0</v>
      </c>
      <c r="G18" s="225" t="s">
        <v>19</v>
      </c>
      <c r="H18" s="226"/>
      <c r="I18" s="226"/>
      <c r="J18" s="226"/>
      <c r="K18" s="227"/>
    </row>
    <row r="19" spans="1:11" ht="15.75" customHeight="1">
      <c r="A19" s="164" t="s">
        <v>141</v>
      </c>
      <c r="B19" s="33">
        <v>103020</v>
      </c>
      <c r="C19" s="7"/>
      <c r="D19" s="4"/>
      <c r="E19" s="4"/>
      <c r="F19" s="16">
        <f t="shared" si="0"/>
        <v>0</v>
      </c>
      <c r="G19" s="225" t="s">
        <v>20</v>
      </c>
      <c r="H19" s="226"/>
      <c r="I19" s="226"/>
      <c r="J19" s="226"/>
      <c r="K19" s="227"/>
    </row>
    <row r="20" spans="1:11" ht="15.75" customHeight="1">
      <c r="A20" s="164" t="s">
        <v>142</v>
      </c>
      <c r="B20" s="33">
        <v>103030</v>
      </c>
      <c r="C20" s="7"/>
      <c r="D20" s="4"/>
      <c r="E20" s="4"/>
      <c r="F20" s="16">
        <f t="shared" si="0"/>
        <v>0</v>
      </c>
      <c r="G20" s="234"/>
      <c r="H20" s="226"/>
      <c r="I20" s="226"/>
      <c r="J20" s="226"/>
      <c r="K20" s="227"/>
    </row>
    <row r="21" spans="1:11" ht="15.75" customHeight="1">
      <c r="A21" s="164" t="s">
        <v>143</v>
      </c>
      <c r="B21" s="33">
        <v>103040</v>
      </c>
      <c r="C21" s="7"/>
      <c r="D21" s="4"/>
      <c r="E21" s="4"/>
      <c r="F21" s="16">
        <f t="shared" si="0"/>
        <v>0</v>
      </c>
      <c r="G21" s="225" t="s">
        <v>117</v>
      </c>
      <c r="H21" s="226"/>
      <c r="I21" s="226"/>
      <c r="J21" s="226"/>
      <c r="K21" s="227"/>
    </row>
    <row r="22" spans="1:11" ht="15.75" customHeight="1">
      <c r="A22" s="164" t="s">
        <v>144</v>
      </c>
      <c r="B22" s="33">
        <v>103050</v>
      </c>
      <c r="C22" s="7"/>
      <c r="D22" s="4"/>
      <c r="E22" s="4"/>
      <c r="F22" s="16">
        <f t="shared" si="0"/>
        <v>0</v>
      </c>
      <c r="G22" s="234"/>
      <c r="H22" s="226"/>
      <c r="I22" s="226"/>
      <c r="J22" s="226"/>
      <c r="K22" s="227"/>
    </row>
    <row r="23" spans="1:11" ht="15.75" customHeight="1" thickBot="1">
      <c r="A23" s="30" t="s">
        <v>13</v>
      </c>
      <c r="B23" s="10">
        <v>104000</v>
      </c>
      <c r="C23" s="228">
        <f>SUM(C25:F30)-F31</f>
        <v>0</v>
      </c>
      <c r="D23" s="229"/>
      <c r="E23" s="229"/>
      <c r="F23" s="230">
        <f>SUM(F25:F30)-F31</f>
        <v>0</v>
      </c>
      <c r="G23" s="225" t="s">
        <v>145</v>
      </c>
      <c r="H23" s="226"/>
      <c r="I23" s="226"/>
      <c r="J23" s="226"/>
      <c r="K23" s="227"/>
    </row>
    <row r="24" spans="1:11" ht="15.75" customHeight="1">
      <c r="A24" s="231" t="s">
        <v>102</v>
      </c>
      <c r="B24" s="232"/>
      <c r="C24" s="232"/>
      <c r="D24" s="232"/>
      <c r="E24" s="232"/>
      <c r="F24" s="233"/>
      <c r="G24" s="165"/>
      <c r="H24" s="166"/>
      <c r="I24" s="166"/>
      <c r="J24" s="166"/>
      <c r="K24" s="167"/>
    </row>
    <row r="25" spans="1:11" ht="15.75" customHeight="1">
      <c r="A25" s="168" t="s">
        <v>139</v>
      </c>
      <c r="B25" s="35">
        <v>104010</v>
      </c>
      <c r="C25" s="216">
        <f>'附表1-應收預付及應付預收明細表'!G21</f>
        <v>0</v>
      </c>
      <c r="D25" s="217"/>
      <c r="E25" s="217"/>
      <c r="F25" s="218"/>
      <c r="G25" s="234"/>
      <c r="H25" s="226"/>
      <c r="I25" s="226"/>
      <c r="J25" s="226"/>
      <c r="K25" s="227"/>
    </row>
    <row r="26" spans="1:11" ht="15.75" customHeight="1">
      <c r="A26" s="168" t="s">
        <v>140</v>
      </c>
      <c r="B26" s="35">
        <v>104020</v>
      </c>
      <c r="C26" s="216">
        <f>'附表1-應收預付及應付預收明細表'!G27</f>
        <v>0</v>
      </c>
      <c r="D26" s="217"/>
      <c r="E26" s="217"/>
      <c r="F26" s="218"/>
      <c r="G26" s="234"/>
      <c r="H26" s="226"/>
      <c r="I26" s="226"/>
      <c r="J26" s="226"/>
      <c r="K26" s="227"/>
    </row>
    <row r="27" spans="1:11" ht="15.75" customHeight="1">
      <c r="A27" s="168" t="s">
        <v>141</v>
      </c>
      <c r="B27" s="35">
        <v>104031</v>
      </c>
      <c r="C27" s="216">
        <f>'附表1-應收預付及應付預收明細表'!G32</f>
        <v>0</v>
      </c>
      <c r="D27" s="217"/>
      <c r="E27" s="217"/>
      <c r="F27" s="218"/>
      <c r="G27" s="234"/>
      <c r="H27" s="226"/>
      <c r="I27" s="226"/>
      <c r="J27" s="226"/>
      <c r="K27" s="227"/>
    </row>
    <row r="28" spans="1:11" ht="15.75" customHeight="1">
      <c r="A28" s="168" t="s">
        <v>142</v>
      </c>
      <c r="B28" s="35">
        <v>104032</v>
      </c>
      <c r="C28" s="216">
        <f>'附表1-應收預付及應付預收明細表'!G37</f>
        <v>0</v>
      </c>
      <c r="D28" s="217"/>
      <c r="E28" s="217"/>
      <c r="F28" s="218"/>
      <c r="G28" s="234"/>
      <c r="H28" s="226"/>
      <c r="I28" s="226"/>
      <c r="J28" s="226"/>
      <c r="K28" s="227"/>
    </row>
    <row r="29" spans="1:11" ht="15.75" customHeight="1">
      <c r="A29" s="168" t="s">
        <v>143</v>
      </c>
      <c r="B29" s="35">
        <v>104040</v>
      </c>
      <c r="C29" s="216">
        <f>'附表1-應收預付及應付預收明細表'!G43</f>
        <v>0</v>
      </c>
      <c r="D29" s="217"/>
      <c r="E29" s="217"/>
      <c r="F29" s="218"/>
      <c r="G29" s="234"/>
      <c r="H29" s="226"/>
      <c r="I29" s="226"/>
      <c r="J29" s="226"/>
      <c r="K29" s="227"/>
    </row>
    <row r="30" spans="1:11" ht="15.75" customHeight="1" thickBot="1">
      <c r="A30" s="170" t="s">
        <v>144</v>
      </c>
      <c r="B30" s="36">
        <v>104050</v>
      </c>
      <c r="C30" s="219">
        <f>'附表1-應收預付及應付預收明細表'!G48</f>
        <v>0</v>
      </c>
      <c r="D30" s="220"/>
      <c r="E30" s="220"/>
      <c r="F30" s="221"/>
      <c r="G30" s="234"/>
      <c r="H30" s="226"/>
      <c r="I30" s="226"/>
      <c r="J30" s="226"/>
      <c r="K30" s="227"/>
    </row>
    <row r="31" spans="1:11" ht="15.75" customHeight="1">
      <c r="A31" s="171" t="s">
        <v>146</v>
      </c>
      <c r="B31" s="37">
        <v>104060</v>
      </c>
      <c r="C31" s="14"/>
      <c r="D31" s="15"/>
      <c r="E31" s="15"/>
      <c r="F31" s="17">
        <f>SUM(C31:E31)</f>
        <v>0</v>
      </c>
      <c r="G31" s="225" t="s">
        <v>118</v>
      </c>
      <c r="H31" s="226"/>
      <c r="I31" s="226"/>
      <c r="J31" s="226"/>
      <c r="K31" s="227"/>
    </row>
    <row r="32" spans="1:11" ht="15.75" customHeight="1" thickBot="1">
      <c r="A32" s="30" t="s">
        <v>215</v>
      </c>
      <c r="B32" s="10">
        <v>105000</v>
      </c>
      <c r="C32" s="228">
        <f>C34+C35+C36+C37+C38+C39+C40+C41+C42</f>
        <v>0</v>
      </c>
      <c r="D32" s="229"/>
      <c r="E32" s="229"/>
      <c r="F32" s="230" t="e">
        <f>SUM(F34:F42)-#REF!</f>
        <v>#REF!</v>
      </c>
      <c r="G32" s="225" t="s">
        <v>217</v>
      </c>
      <c r="H32" s="226"/>
      <c r="I32" s="226"/>
      <c r="J32" s="226"/>
      <c r="K32" s="227"/>
    </row>
    <row r="33" spans="1:11" ht="15.75" customHeight="1">
      <c r="A33" s="231" t="s">
        <v>103</v>
      </c>
      <c r="B33" s="232"/>
      <c r="C33" s="232"/>
      <c r="D33" s="232"/>
      <c r="E33" s="232"/>
      <c r="F33" s="233"/>
      <c r="G33" s="169"/>
      <c r="H33" s="169"/>
      <c r="I33" s="169"/>
      <c r="J33" s="169"/>
      <c r="K33" s="172"/>
    </row>
    <row r="34" spans="1:11" ht="15.75" customHeight="1">
      <c r="A34" s="173" t="s">
        <v>147</v>
      </c>
      <c r="B34" s="35">
        <v>105010</v>
      </c>
      <c r="C34" s="216">
        <f>'附表2-有價證券投資明細表'!J16</f>
        <v>0</v>
      </c>
      <c r="D34" s="217"/>
      <c r="E34" s="217"/>
      <c r="F34" s="218"/>
      <c r="G34" s="222" t="s">
        <v>24</v>
      </c>
      <c r="H34" s="223"/>
      <c r="I34" s="223"/>
      <c r="J34" s="223"/>
      <c r="K34" s="224"/>
    </row>
    <row r="35" spans="1:11" ht="15.75" customHeight="1">
      <c r="A35" s="173" t="s">
        <v>148</v>
      </c>
      <c r="B35" s="35">
        <v>105020</v>
      </c>
      <c r="C35" s="216">
        <f>'附表2-有價證券投資明細表'!J18</f>
        <v>0</v>
      </c>
      <c r="D35" s="217"/>
      <c r="E35" s="217"/>
      <c r="F35" s="218"/>
      <c r="G35" s="222" t="s">
        <v>25</v>
      </c>
      <c r="H35" s="223"/>
      <c r="I35" s="223"/>
      <c r="J35" s="223"/>
      <c r="K35" s="224"/>
    </row>
    <row r="36" spans="1:11" ht="15.75" customHeight="1">
      <c r="A36" s="173" t="s">
        <v>149</v>
      </c>
      <c r="B36" s="35">
        <v>105030</v>
      </c>
      <c r="C36" s="216">
        <f>'附表2-有價證券投資明細表'!J20</f>
        <v>0</v>
      </c>
      <c r="D36" s="217"/>
      <c r="E36" s="217"/>
      <c r="F36" s="218"/>
      <c r="G36" s="222" t="s">
        <v>119</v>
      </c>
      <c r="H36" s="223"/>
      <c r="I36" s="223"/>
      <c r="J36" s="223"/>
      <c r="K36" s="224"/>
    </row>
    <row r="37" spans="1:11" ht="15.75" customHeight="1">
      <c r="A37" s="173" t="s">
        <v>150</v>
      </c>
      <c r="B37" s="35">
        <v>105040</v>
      </c>
      <c r="C37" s="216">
        <f>'附表2-有價證券投資明細表'!J22</f>
        <v>0</v>
      </c>
      <c r="D37" s="217"/>
      <c r="E37" s="217"/>
      <c r="F37" s="218"/>
      <c r="G37" s="222" t="s">
        <v>17</v>
      </c>
      <c r="H37" s="223"/>
      <c r="I37" s="223"/>
      <c r="J37" s="223"/>
      <c r="K37" s="224"/>
    </row>
    <row r="38" spans="1:11" ht="15.75" customHeight="1">
      <c r="A38" s="173" t="s">
        <v>151</v>
      </c>
      <c r="B38" s="35">
        <v>105050</v>
      </c>
      <c r="C38" s="216">
        <f>'附表2-有價證券投資明細表'!J24</f>
        <v>0</v>
      </c>
      <c r="D38" s="217"/>
      <c r="E38" s="217"/>
      <c r="F38" s="218"/>
      <c r="G38" s="222" t="s">
        <v>7</v>
      </c>
      <c r="H38" s="223"/>
      <c r="I38" s="223"/>
      <c r="J38" s="223"/>
      <c r="K38" s="224"/>
    </row>
    <row r="39" spans="1:11" ht="15.75" customHeight="1">
      <c r="A39" s="173" t="s">
        <v>152</v>
      </c>
      <c r="B39" s="35">
        <v>105060</v>
      </c>
      <c r="C39" s="216">
        <f>'附表2-有價證券投資明細表'!J26</f>
        <v>0</v>
      </c>
      <c r="D39" s="217"/>
      <c r="E39" s="217"/>
      <c r="F39" s="218"/>
      <c r="G39" s="222" t="s">
        <v>11</v>
      </c>
      <c r="H39" s="223"/>
      <c r="I39" s="223"/>
      <c r="J39" s="223"/>
      <c r="K39" s="224"/>
    </row>
    <row r="40" spans="1:11" ht="15.75" customHeight="1">
      <c r="A40" s="173" t="s">
        <v>153</v>
      </c>
      <c r="B40" s="35">
        <v>105070</v>
      </c>
      <c r="C40" s="216">
        <f>'附表2-有價證券投資明細表'!J28</f>
        <v>0</v>
      </c>
      <c r="D40" s="217"/>
      <c r="E40" s="217"/>
      <c r="F40" s="218"/>
      <c r="G40" s="222" t="s">
        <v>44</v>
      </c>
      <c r="H40" s="223"/>
      <c r="I40" s="223"/>
      <c r="J40" s="223"/>
      <c r="K40" s="224"/>
    </row>
    <row r="41" spans="1:11" ht="15.75" customHeight="1">
      <c r="A41" s="173" t="s">
        <v>154</v>
      </c>
      <c r="B41" s="35">
        <v>105080</v>
      </c>
      <c r="C41" s="216">
        <f>'附表2-有價證券投資明細表'!J30</f>
        <v>0</v>
      </c>
      <c r="D41" s="217"/>
      <c r="E41" s="217"/>
      <c r="F41" s="218"/>
      <c r="G41" s="222" t="s">
        <v>45</v>
      </c>
      <c r="H41" s="223"/>
      <c r="I41" s="223"/>
      <c r="J41" s="223"/>
      <c r="K41" s="224"/>
    </row>
    <row r="42" spans="1:11" ht="15.75" customHeight="1" thickBot="1">
      <c r="A42" s="174" t="s">
        <v>155</v>
      </c>
      <c r="B42" s="36">
        <v>105090</v>
      </c>
      <c r="C42" s="219">
        <f>'附表2-有價證券投資明細表'!J32</f>
        <v>0</v>
      </c>
      <c r="D42" s="220"/>
      <c r="E42" s="220"/>
      <c r="F42" s="221"/>
      <c r="G42" s="222" t="s">
        <v>26</v>
      </c>
      <c r="H42" s="223"/>
      <c r="I42" s="223"/>
      <c r="J42" s="223"/>
      <c r="K42" s="224"/>
    </row>
    <row r="43" spans="1:11" ht="15.75" customHeight="1">
      <c r="A43" s="103" t="s">
        <v>15</v>
      </c>
      <c r="B43" s="104">
        <v>106000</v>
      </c>
      <c r="C43" s="14"/>
      <c r="D43" s="15"/>
      <c r="E43" s="15"/>
      <c r="F43" s="105">
        <f>SUM(C43:E43)</f>
        <v>0</v>
      </c>
      <c r="G43" s="234"/>
      <c r="H43" s="226"/>
      <c r="I43" s="226"/>
      <c r="J43" s="226"/>
      <c r="K43" s="227"/>
    </row>
    <row r="44" spans="1:11" ht="15.75" customHeight="1">
      <c r="A44" s="29" t="s">
        <v>216</v>
      </c>
      <c r="B44" s="9">
        <v>107000</v>
      </c>
      <c r="C44" s="243">
        <f>F45+C47+C48+C49+F50</f>
        <v>0</v>
      </c>
      <c r="D44" s="244"/>
      <c r="E44" s="244"/>
      <c r="F44" s="245" t="e">
        <f>SUM(F45:F50)-#REF!</f>
        <v>#REF!</v>
      </c>
      <c r="G44" s="238" t="s">
        <v>218</v>
      </c>
      <c r="H44" s="253"/>
      <c r="I44" s="253"/>
      <c r="J44" s="253"/>
      <c r="K44" s="254"/>
    </row>
    <row r="45" spans="1:11" ht="15.75" customHeight="1" thickBot="1">
      <c r="A45" s="164" t="s">
        <v>156</v>
      </c>
      <c r="B45" s="33">
        <v>107010</v>
      </c>
      <c r="C45" s="7"/>
      <c r="D45" s="4"/>
      <c r="E45" s="4"/>
      <c r="F45" s="16">
        <f>SUM(C45:E45)</f>
        <v>0</v>
      </c>
      <c r="G45" s="225" t="s">
        <v>120</v>
      </c>
      <c r="H45" s="226"/>
      <c r="I45" s="226"/>
      <c r="J45" s="226"/>
      <c r="K45" s="227"/>
    </row>
    <row r="46" spans="1:11" ht="15.75" customHeight="1">
      <c r="A46" s="231" t="s">
        <v>103</v>
      </c>
      <c r="B46" s="232"/>
      <c r="C46" s="232"/>
      <c r="D46" s="232"/>
      <c r="E46" s="232"/>
      <c r="F46" s="233"/>
      <c r="G46" s="169"/>
      <c r="H46" s="169"/>
      <c r="I46" s="169"/>
      <c r="J46" s="169"/>
      <c r="K46" s="172"/>
    </row>
    <row r="47" spans="1:11" ht="15.75" customHeight="1">
      <c r="A47" s="173" t="s">
        <v>157</v>
      </c>
      <c r="B47" s="33">
        <v>107020</v>
      </c>
      <c r="C47" s="216">
        <f>'附表2-有價證券投資明細表'!J35</f>
        <v>0</v>
      </c>
      <c r="D47" s="246"/>
      <c r="E47" s="246"/>
      <c r="F47" s="247"/>
      <c r="G47" s="248" t="s">
        <v>158</v>
      </c>
      <c r="H47" s="226"/>
      <c r="I47" s="226"/>
      <c r="J47" s="226"/>
      <c r="K47" s="227"/>
    </row>
    <row r="48" spans="1:11" ht="15.75" customHeight="1">
      <c r="A48" s="173" t="s">
        <v>159</v>
      </c>
      <c r="B48" s="33">
        <v>107030</v>
      </c>
      <c r="C48" s="216">
        <f>'附表2-有價證券投資明細表'!J37</f>
        <v>0</v>
      </c>
      <c r="D48" s="246"/>
      <c r="E48" s="246"/>
      <c r="F48" s="247"/>
      <c r="G48" s="248" t="s">
        <v>121</v>
      </c>
      <c r="H48" s="226"/>
      <c r="I48" s="226"/>
      <c r="J48" s="226"/>
      <c r="K48" s="227"/>
    </row>
    <row r="49" spans="1:11" ht="15.75" customHeight="1" thickBot="1">
      <c r="A49" s="174" t="s">
        <v>160</v>
      </c>
      <c r="B49" s="40">
        <v>107040</v>
      </c>
      <c r="C49" s="219">
        <f>'附表2-有價證券投資明細表'!J39</f>
        <v>0</v>
      </c>
      <c r="D49" s="255"/>
      <c r="E49" s="255"/>
      <c r="F49" s="256"/>
      <c r="G49" s="248" t="s">
        <v>122</v>
      </c>
      <c r="H49" s="226"/>
      <c r="I49" s="226"/>
      <c r="J49" s="226"/>
      <c r="K49" s="227"/>
    </row>
    <row r="50" spans="1:11" ht="15.75" customHeight="1">
      <c r="A50" s="171" t="s">
        <v>161</v>
      </c>
      <c r="B50" s="37">
        <v>107060</v>
      </c>
      <c r="C50" s="14"/>
      <c r="D50" s="15"/>
      <c r="E50" s="15"/>
      <c r="F50" s="105">
        <f>SUM(C50:E50)</f>
        <v>0</v>
      </c>
      <c r="G50" s="225" t="s">
        <v>123</v>
      </c>
      <c r="H50" s="226"/>
      <c r="I50" s="226"/>
      <c r="J50" s="226"/>
      <c r="K50" s="227"/>
    </row>
    <row r="51" spans="1:11" ht="15.75" customHeight="1">
      <c r="A51" s="29" t="s">
        <v>124</v>
      </c>
      <c r="B51" s="9">
        <v>108000</v>
      </c>
      <c r="C51" s="7"/>
      <c r="D51" s="4"/>
      <c r="E51" s="4"/>
      <c r="F51" s="18">
        <f>SUM(C51:E51)</f>
        <v>0</v>
      </c>
      <c r="G51" s="225" t="s">
        <v>125</v>
      </c>
      <c r="H51" s="226"/>
      <c r="I51" s="226"/>
      <c r="J51" s="226"/>
      <c r="K51" s="227"/>
    </row>
    <row r="52" spans="1:11" ht="15.75" customHeight="1">
      <c r="A52" s="29" t="s">
        <v>126</v>
      </c>
      <c r="B52" s="9">
        <v>109000</v>
      </c>
      <c r="C52" s="243">
        <f>SUM(F53:F54)-F55</f>
        <v>0</v>
      </c>
      <c r="D52" s="244"/>
      <c r="E52" s="244"/>
      <c r="F52" s="245">
        <f>SUM(F53:F54)-F55</f>
        <v>0</v>
      </c>
      <c r="G52" s="225" t="s">
        <v>162</v>
      </c>
      <c r="H52" s="226"/>
      <c r="I52" s="226"/>
      <c r="J52" s="226"/>
      <c r="K52" s="227"/>
    </row>
    <row r="53" spans="1:11" ht="15.75" customHeight="1">
      <c r="A53" s="164" t="s">
        <v>163</v>
      </c>
      <c r="B53" s="33">
        <v>109010</v>
      </c>
      <c r="C53" s="7"/>
      <c r="D53" s="4"/>
      <c r="E53" s="4"/>
      <c r="F53" s="16">
        <f>SUM(C53:E53)</f>
        <v>0</v>
      </c>
      <c r="G53" s="225" t="s">
        <v>16</v>
      </c>
      <c r="H53" s="226"/>
      <c r="I53" s="226"/>
      <c r="J53" s="226"/>
      <c r="K53" s="227"/>
    </row>
    <row r="54" spans="1:11" ht="15.75" customHeight="1">
      <c r="A54" s="164" t="s">
        <v>164</v>
      </c>
      <c r="B54" s="33">
        <v>109020</v>
      </c>
      <c r="C54" s="7"/>
      <c r="D54" s="4"/>
      <c r="E54" s="4"/>
      <c r="F54" s="16">
        <f>SUM(C54:E54)</f>
        <v>0</v>
      </c>
      <c r="G54" s="225" t="s">
        <v>127</v>
      </c>
      <c r="H54" s="226"/>
      <c r="I54" s="226"/>
      <c r="J54" s="226"/>
      <c r="K54" s="227"/>
    </row>
    <row r="55" spans="1:11" ht="15.75" customHeight="1">
      <c r="A55" s="164" t="s">
        <v>165</v>
      </c>
      <c r="B55" s="33">
        <v>109030</v>
      </c>
      <c r="C55" s="7"/>
      <c r="D55" s="4"/>
      <c r="E55" s="4"/>
      <c r="F55" s="17">
        <f>SUM(C55:E55)</f>
        <v>0</v>
      </c>
      <c r="G55" s="225" t="s">
        <v>128</v>
      </c>
      <c r="H55" s="226"/>
      <c r="I55" s="226"/>
      <c r="J55" s="226"/>
      <c r="K55" s="227"/>
    </row>
    <row r="56" spans="1:11" ht="15.75" customHeight="1">
      <c r="A56" s="31" t="s">
        <v>10</v>
      </c>
      <c r="B56" s="11">
        <v>110000</v>
      </c>
      <c r="C56" s="20"/>
      <c r="D56" s="21"/>
      <c r="E56" s="22"/>
      <c r="F56" s="19">
        <f>SUM(C56:E56)</f>
        <v>0</v>
      </c>
      <c r="G56" s="235" t="s">
        <v>129</v>
      </c>
      <c r="H56" s="236"/>
      <c r="I56" s="236"/>
      <c r="J56" s="236"/>
      <c r="K56" s="237"/>
    </row>
    <row r="57" spans="1:11" ht="19.5" customHeight="1">
      <c r="A57" s="50" t="s">
        <v>23</v>
      </c>
      <c r="B57" s="38"/>
      <c r="C57" s="175"/>
      <c r="D57" s="175"/>
      <c r="F57" s="177"/>
      <c r="G57" s="178"/>
      <c r="H57" s="178"/>
      <c r="I57" s="178"/>
      <c r="J57" s="178"/>
      <c r="K57" s="177"/>
    </row>
    <row r="58" spans="1:11" s="158" customFormat="1" ht="19.5" customHeight="1">
      <c r="A58" s="241" t="s">
        <v>219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</row>
    <row r="59" spans="2:13" s="43" customFormat="1" ht="19.5" customHeight="1">
      <c r="B59" s="42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0" s="158" customFormat="1" ht="15.75" customHeight="1">
      <c r="A60" s="2" t="s">
        <v>46</v>
      </c>
      <c r="B60" s="179"/>
      <c r="C60" s="179"/>
      <c r="D60" s="179"/>
      <c r="E60" s="180"/>
      <c r="F60" s="179"/>
      <c r="G60" s="179"/>
      <c r="H60" s="179"/>
      <c r="I60" s="179"/>
      <c r="J60" s="180"/>
    </row>
  </sheetData>
  <mergeCells count="84">
    <mergeCell ref="G30:K30"/>
    <mergeCell ref="A33:F33"/>
    <mergeCell ref="G40:K40"/>
    <mergeCell ref="C40:F40"/>
    <mergeCell ref="C39:F39"/>
    <mergeCell ref="G42:K42"/>
    <mergeCell ref="C34:F34"/>
    <mergeCell ref="C35:F35"/>
    <mergeCell ref="C36:F36"/>
    <mergeCell ref="C37:F37"/>
    <mergeCell ref="C38:F38"/>
    <mergeCell ref="G41:K41"/>
    <mergeCell ref="G39:K39"/>
    <mergeCell ref="C41:F41"/>
    <mergeCell ref="C42:F42"/>
    <mergeCell ref="G29:K29"/>
    <mergeCell ref="G22:K22"/>
    <mergeCell ref="G21:K21"/>
    <mergeCell ref="G7:K7"/>
    <mergeCell ref="G8:K8"/>
    <mergeCell ref="G18:K18"/>
    <mergeCell ref="G19:K19"/>
    <mergeCell ref="G20:K20"/>
    <mergeCell ref="G17:K17"/>
    <mergeCell ref="A1:K1"/>
    <mergeCell ref="C10:F10"/>
    <mergeCell ref="C16:F16"/>
    <mergeCell ref="G16:K16"/>
    <mergeCell ref="G6:K6"/>
    <mergeCell ref="C6:F6"/>
    <mergeCell ref="C7:F7"/>
    <mergeCell ref="A2:K2"/>
    <mergeCell ref="A5:K5"/>
    <mergeCell ref="C8:F8"/>
    <mergeCell ref="A3:K3"/>
    <mergeCell ref="G51:K51"/>
    <mergeCell ref="G44:K44"/>
    <mergeCell ref="G45:K45"/>
    <mergeCell ref="G43:K43"/>
    <mergeCell ref="G49:K49"/>
    <mergeCell ref="C48:F48"/>
    <mergeCell ref="C49:F49"/>
    <mergeCell ref="A4:K4"/>
    <mergeCell ref="C32:F32"/>
    <mergeCell ref="A58:K58"/>
    <mergeCell ref="C44:F44"/>
    <mergeCell ref="G54:K54"/>
    <mergeCell ref="C52:F52"/>
    <mergeCell ref="G52:K52"/>
    <mergeCell ref="G55:K55"/>
    <mergeCell ref="C47:F47"/>
    <mergeCell ref="G47:K47"/>
    <mergeCell ref="G48:K48"/>
    <mergeCell ref="A46:F46"/>
    <mergeCell ref="G50:K50"/>
    <mergeCell ref="G56:K56"/>
    <mergeCell ref="G9:K9"/>
    <mergeCell ref="G10:K10"/>
    <mergeCell ref="G11:K11"/>
    <mergeCell ref="G12:K12"/>
    <mergeCell ref="G13:K13"/>
    <mergeCell ref="G14:K14"/>
    <mergeCell ref="G15:K15"/>
    <mergeCell ref="G53:K53"/>
    <mergeCell ref="C23:F23"/>
    <mergeCell ref="C25:F25"/>
    <mergeCell ref="G23:K23"/>
    <mergeCell ref="C28:F28"/>
    <mergeCell ref="A24:F24"/>
    <mergeCell ref="G25:K25"/>
    <mergeCell ref="G26:K26"/>
    <mergeCell ref="G27:K27"/>
    <mergeCell ref="G28:K28"/>
    <mergeCell ref="C26:F26"/>
    <mergeCell ref="C27:F27"/>
    <mergeCell ref="C29:F29"/>
    <mergeCell ref="C30:F30"/>
    <mergeCell ref="G38:K38"/>
    <mergeCell ref="G37:K37"/>
    <mergeCell ref="G36:K36"/>
    <mergeCell ref="G35:K35"/>
    <mergeCell ref="G31:K31"/>
    <mergeCell ref="G32:K32"/>
    <mergeCell ref="G34:K34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12" scale="94" r:id="rId6"/>
  <legacyDrawing r:id="rId5"/>
  <oleObjects>
    <oleObject progId="Word.Document.8" shapeId="230365" r:id="rId2"/>
    <oleObject progId="Word.Document.8" shapeId="233708" r:id="rId3"/>
    <oleObject progId="Word.Document.8" shapeId="55283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workbookViewId="0" topLeftCell="A1">
      <selection activeCell="C20" sqref="C20:F20"/>
    </sheetView>
  </sheetViews>
  <sheetFormatPr defaultColWidth="9.00390625" defaultRowHeight="16.5"/>
  <cols>
    <col min="1" max="1" width="33.25390625" style="190" customWidth="1"/>
    <col min="2" max="2" width="6.625" style="190" customWidth="1"/>
    <col min="3" max="5" width="8.625" style="176" customWidth="1"/>
    <col min="6" max="6" width="9.625" style="181" customWidth="1"/>
    <col min="7" max="10" width="10.625" style="179" customWidth="1"/>
    <col min="11" max="11" width="11.625" style="180" customWidth="1"/>
    <col min="12" max="16384" width="9.00390625" style="159" customWidth="1"/>
  </cols>
  <sheetData>
    <row r="1" spans="1:11" s="155" customFormat="1" ht="24.75" customHeight="1">
      <c r="A1" s="260" t="s">
        <v>110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</row>
    <row r="2" spans="1:11" s="156" customFormat="1" ht="24.75" customHeight="1">
      <c r="A2" s="269" t="s">
        <v>5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</row>
    <row r="3" spans="1:11" s="157" customFormat="1" ht="24.75" customHeight="1">
      <c r="A3" s="249" t="s">
        <v>4</v>
      </c>
      <c r="B3" s="250"/>
      <c r="C3" s="251"/>
      <c r="D3" s="251"/>
      <c r="E3" s="251"/>
      <c r="F3" s="251"/>
      <c r="G3" s="251"/>
      <c r="H3" s="251"/>
      <c r="I3" s="251"/>
      <c r="J3" s="251"/>
      <c r="K3" s="252"/>
    </row>
    <row r="4" spans="1:11" s="158" customFormat="1" ht="24.75" customHeight="1">
      <c r="A4" s="257" t="s">
        <v>130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.75" customHeight="1">
      <c r="A5" s="272" t="s">
        <v>111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ht="24.75" customHeight="1">
      <c r="A6" s="182"/>
      <c r="B6" s="161"/>
      <c r="C6" s="266"/>
      <c r="D6" s="267"/>
      <c r="E6" s="267"/>
      <c r="F6" s="267"/>
      <c r="G6" s="263" t="s">
        <v>1</v>
      </c>
      <c r="H6" s="264"/>
      <c r="I6" s="264"/>
      <c r="J6" s="264"/>
      <c r="K6" s="265"/>
    </row>
    <row r="7" spans="1:11" s="163" customFormat="1" ht="19.5" customHeight="1">
      <c r="A7" s="5" t="s">
        <v>2</v>
      </c>
      <c r="B7" s="39" t="s">
        <v>8</v>
      </c>
      <c r="C7" s="268" t="s">
        <v>104</v>
      </c>
      <c r="D7" s="268"/>
      <c r="E7" s="268"/>
      <c r="F7" s="268"/>
      <c r="G7" s="274" t="s">
        <v>131</v>
      </c>
      <c r="H7" s="268"/>
      <c r="I7" s="268"/>
      <c r="J7" s="268"/>
      <c r="K7" s="275"/>
    </row>
    <row r="8" spans="1:11" s="163" customFormat="1" ht="19.5" customHeight="1">
      <c r="A8" s="6" t="s">
        <v>195</v>
      </c>
      <c r="B8" s="9">
        <v>200000</v>
      </c>
      <c r="C8" s="286">
        <f>SUM(F9,C10,F15:F16,C17,F25:F37)</f>
        <v>0</v>
      </c>
      <c r="D8" s="287"/>
      <c r="E8" s="287"/>
      <c r="F8" s="288"/>
      <c r="G8" s="289" t="s">
        <v>27</v>
      </c>
      <c r="H8" s="290"/>
      <c r="I8" s="290"/>
      <c r="J8" s="290"/>
      <c r="K8" s="291"/>
    </row>
    <row r="9" spans="1:11" ht="15.75" customHeight="1">
      <c r="A9" s="25" t="s">
        <v>22</v>
      </c>
      <c r="B9" s="33">
        <v>201000</v>
      </c>
      <c r="C9" s="7"/>
      <c r="D9" s="4"/>
      <c r="E9" s="4"/>
      <c r="F9" s="18">
        <f>SUM(C9:E9)</f>
        <v>0</v>
      </c>
      <c r="G9" s="238" t="s">
        <v>196</v>
      </c>
      <c r="H9" s="239"/>
      <c r="I9" s="239"/>
      <c r="J9" s="239"/>
      <c r="K9" s="240"/>
    </row>
    <row r="10" spans="1:11" ht="15.75" customHeight="1">
      <c r="A10" s="25" t="s">
        <v>197</v>
      </c>
      <c r="B10" s="33">
        <v>202000</v>
      </c>
      <c r="C10" s="286">
        <f>SUM(F11:F14)</f>
        <v>0</v>
      </c>
      <c r="D10" s="287"/>
      <c r="E10" s="287"/>
      <c r="F10" s="288">
        <f>SUM(F11:F14)</f>
        <v>0</v>
      </c>
      <c r="G10" s="238" t="s">
        <v>198</v>
      </c>
      <c r="H10" s="239"/>
      <c r="I10" s="239"/>
      <c r="J10" s="239"/>
      <c r="K10" s="240"/>
    </row>
    <row r="11" spans="1:11" ht="15.75" customHeight="1">
      <c r="A11" s="183" t="s">
        <v>139</v>
      </c>
      <c r="B11" s="33">
        <v>202010</v>
      </c>
      <c r="C11" s="7"/>
      <c r="D11" s="4"/>
      <c r="E11" s="4"/>
      <c r="F11" s="16">
        <f aca="true" t="shared" si="0" ref="F11:F16">SUM(C11:E11)</f>
        <v>0</v>
      </c>
      <c r="G11" s="238" t="s">
        <v>166</v>
      </c>
      <c r="H11" s="239"/>
      <c r="I11" s="239"/>
      <c r="J11" s="239"/>
      <c r="K11" s="240"/>
    </row>
    <row r="12" spans="1:11" ht="15.75" customHeight="1">
      <c r="A12" s="183" t="s">
        <v>199</v>
      </c>
      <c r="B12" s="33">
        <v>202021</v>
      </c>
      <c r="C12" s="7"/>
      <c r="D12" s="4"/>
      <c r="E12" s="4"/>
      <c r="F12" s="16">
        <f t="shared" si="0"/>
        <v>0</v>
      </c>
      <c r="G12" s="279"/>
      <c r="H12" s="239"/>
      <c r="I12" s="239"/>
      <c r="J12" s="239"/>
      <c r="K12" s="240"/>
    </row>
    <row r="13" spans="1:11" ht="15.75" customHeight="1">
      <c r="A13" s="183" t="s">
        <v>200</v>
      </c>
      <c r="B13" s="33">
        <v>202022</v>
      </c>
      <c r="C13" s="7"/>
      <c r="D13" s="4"/>
      <c r="E13" s="4"/>
      <c r="F13" s="16">
        <f t="shared" si="0"/>
        <v>0</v>
      </c>
      <c r="G13" s="279"/>
      <c r="H13" s="239"/>
      <c r="I13" s="239"/>
      <c r="J13" s="239"/>
      <c r="K13" s="240"/>
    </row>
    <row r="14" spans="1:11" ht="15.75" customHeight="1">
      <c r="A14" s="183" t="s">
        <v>201</v>
      </c>
      <c r="B14" s="33">
        <v>202030</v>
      </c>
      <c r="C14" s="7"/>
      <c r="D14" s="4"/>
      <c r="E14" s="4"/>
      <c r="F14" s="16">
        <f t="shared" si="0"/>
        <v>0</v>
      </c>
      <c r="G14" s="238" t="s">
        <v>18</v>
      </c>
      <c r="H14" s="239"/>
      <c r="I14" s="239"/>
      <c r="J14" s="239"/>
      <c r="K14" s="240"/>
    </row>
    <row r="15" spans="1:11" ht="15.75" customHeight="1">
      <c r="A15" s="25" t="s">
        <v>167</v>
      </c>
      <c r="B15" s="33">
        <v>203000</v>
      </c>
      <c r="C15" s="7"/>
      <c r="D15" s="4"/>
      <c r="E15" s="4"/>
      <c r="F15" s="18">
        <f t="shared" si="0"/>
        <v>0</v>
      </c>
      <c r="G15" s="238" t="s">
        <v>168</v>
      </c>
      <c r="H15" s="239"/>
      <c r="I15" s="239"/>
      <c r="J15" s="239"/>
      <c r="K15" s="240"/>
    </row>
    <row r="16" spans="1:11" ht="15.75" customHeight="1">
      <c r="A16" s="25" t="s">
        <v>202</v>
      </c>
      <c r="B16" s="33">
        <v>203500</v>
      </c>
      <c r="C16" s="7"/>
      <c r="D16" s="4"/>
      <c r="E16" s="4"/>
      <c r="F16" s="18">
        <f t="shared" si="0"/>
        <v>0</v>
      </c>
      <c r="G16" s="238" t="s">
        <v>116</v>
      </c>
      <c r="H16" s="239"/>
      <c r="I16" s="239"/>
      <c r="J16" s="239"/>
      <c r="K16" s="240"/>
    </row>
    <row r="17" spans="1:11" ht="15.75" customHeight="1" thickBot="1">
      <c r="A17" s="26" t="s">
        <v>203</v>
      </c>
      <c r="B17" s="34">
        <v>204000</v>
      </c>
      <c r="C17" s="298">
        <f>SUM(C19:F24)</f>
        <v>0</v>
      </c>
      <c r="D17" s="299"/>
      <c r="E17" s="299"/>
      <c r="F17" s="300">
        <f>SUM(F19:F24)</f>
        <v>0</v>
      </c>
      <c r="G17" s="238" t="s">
        <v>204</v>
      </c>
      <c r="H17" s="239"/>
      <c r="I17" s="239"/>
      <c r="J17" s="239"/>
      <c r="K17" s="240"/>
    </row>
    <row r="18" spans="1:11" ht="15.75" customHeight="1">
      <c r="A18" s="231" t="s">
        <v>102</v>
      </c>
      <c r="B18" s="232"/>
      <c r="C18" s="232"/>
      <c r="D18" s="232"/>
      <c r="E18" s="232"/>
      <c r="F18" s="233"/>
      <c r="G18" s="165"/>
      <c r="H18" s="166"/>
      <c r="I18" s="166"/>
      <c r="J18" s="166"/>
      <c r="K18" s="167"/>
    </row>
    <row r="19" spans="1:11" ht="15.75" customHeight="1">
      <c r="A19" s="184" t="s">
        <v>139</v>
      </c>
      <c r="B19" s="37">
        <v>204010</v>
      </c>
      <c r="C19" s="216">
        <f>'附表1-應收預付及應付預收明細表'!L21</f>
        <v>0</v>
      </c>
      <c r="D19" s="217"/>
      <c r="E19" s="217"/>
      <c r="F19" s="218"/>
      <c r="G19" s="234"/>
      <c r="H19" s="226"/>
      <c r="I19" s="226"/>
      <c r="J19" s="226"/>
      <c r="K19" s="227"/>
    </row>
    <row r="20" spans="1:11" ht="15.75" customHeight="1">
      <c r="A20" s="185" t="s">
        <v>140</v>
      </c>
      <c r="B20" s="33">
        <v>204020</v>
      </c>
      <c r="C20" s="216">
        <f>'附表1-應收預付及應付預收明細表'!L27</f>
        <v>0</v>
      </c>
      <c r="D20" s="217"/>
      <c r="E20" s="217"/>
      <c r="F20" s="218"/>
      <c r="G20" s="234"/>
      <c r="H20" s="226"/>
      <c r="I20" s="226"/>
      <c r="J20" s="226"/>
      <c r="K20" s="227"/>
    </row>
    <row r="21" spans="1:11" ht="15.75" customHeight="1">
      <c r="A21" s="185" t="s">
        <v>141</v>
      </c>
      <c r="B21" s="33">
        <v>204031</v>
      </c>
      <c r="C21" s="216">
        <f>'附表1-應收預付及應付預收明細表'!L32</f>
        <v>0</v>
      </c>
      <c r="D21" s="217"/>
      <c r="E21" s="217"/>
      <c r="F21" s="218"/>
      <c r="G21" s="234"/>
      <c r="H21" s="226"/>
      <c r="I21" s="226"/>
      <c r="J21" s="226"/>
      <c r="K21" s="227"/>
    </row>
    <row r="22" spans="1:11" ht="15.75" customHeight="1">
      <c r="A22" s="185" t="s">
        <v>142</v>
      </c>
      <c r="B22" s="33">
        <v>204032</v>
      </c>
      <c r="C22" s="216">
        <f>'附表1-應收預付及應付預收明細表'!L37</f>
        <v>0</v>
      </c>
      <c r="D22" s="217"/>
      <c r="E22" s="217"/>
      <c r="F22" s="218"/>
      <c r="G22" s="234"/>
      <c r="H22" s="226"/>
      <c r="I22" s="226"/>
      <c r="J22" s="226"/>
      <c r="K22" s="227"/>
    </row>
    <row r="23" spans="1:11" ht="15.75" customHeight="1">
      <c r="A23" s="185" t="s">
        <v>143</v>
      </c>
      <c r="B23" s="33">
        <v>204040</v>
      </c>
      <c r="C23" s="216">
        <f>'附表1-應收預付及應付預收明細表'!L43</f>
        <v>0</v>
      </c>
      <c r="D23" s="217"/>
      <c r="E23" s="217"/>
      <c r="F23" s="218"/>
      <c r="G23" s="234"/>
      <c r="H23" s="226"/>
      <c r="I23" s="226"/>
      <c r="J23" s="226"/>
      <c r="K23" s="227"/>
    </row>
    <row r="24" spans="1:11" ht="15.75" customHeight="1" thickBot="1">
      <c r="A24" s="186" t="s">
        <v>144</v>
      </c>
      <c r="B24" s="40">
        <v>204050</v>
      </c>
      <c r="C24" s="219">
        <f>'附表1-應收預付及應付預收明細表'!L48</f>
        <v>0</v>
      </c>
      <c r="D24" s="220"/>
      <c r="E24" s="220"/>
      <c r="F24" s="221"/>
      <c r="G24" s="234"/>
      <c r="H24" s="226"/>
      <c r="I24" s="226"/>
      <c r="J24" s="226"/>
      <c r="K24" s="227"/>
    </row>
    <row r="25" spans="1:11" ht="26.25" customHeight="1">
      <c r="A25" s="25" t="s">
        <v>205</v>
      </c>
      <c r="B25" s="51">
        <v>205000</v>
      </c>
      <c r="C25" s="14"/>
      <c r="D25" s="15"/>
      <c r="E25" s="15"/>
      <c r="F25" s="23">
        <f>SUM(C25:E25)</f>
        <v>0</v>
      </c>
      <c r="G25" s="295" t="s">
        <v>169</v>
      </c>
      <c r="H25" s="296"/>
      <c r="I25" s="296"/>
      <c r="J25" s="296"/>
      <c r="K25" s="297"/>
    </row>
    <row r="26" spans="1:11" ht="15.75" customHeight="1">
      <c r="A26" s="25" t="s">
        <v>170</v>
      </c>
      <c r="B26" s="33">
        <v>206000</v>
      </c>
      <c r="C26" s="7"/>
      <c r="D26" s="4"/>
      <c r="E26" s="4"/>
      <c r="F26" s="18">
        <f>SUM(C26:E26)</f>
        <v>0</v>
      </c>
      <c r="G26" s="238" t="s">
        <v>171</v>
      </c>
      <c r="H26" s="239"/>
      <c r="I26" s="239"/>
      <c r="J26" s="239"/>
      <c r="K26" s="240"/>
    </row>
    <row r="27" spans="1:11" ht="15.75" customHeight="1">
      <c r="A27" s="25" t="s">
        <v>172</v>
      </c>
      <c r="B27" s="33">
        <v>207000</v>
      </c>
      <c r="C27" s="7"/>
      <c r="D27" s="4"/>
      <c r="E27" s="4"/>
      <c r="F27" s="18">
        <f>SUM(C27:E27)</f>
        <v>0</v>
      </c>
      <c r="G27" s="238" t="s">
        <v>173</v>
      </c>
      <c r="H27" s="239"/>
      <c r="I27" s="239"/>
      <c r="J27" s="239"/>
      <c r="K27" s="240"/>
    </row>
    <row r="28" spans="1:11" ht="15.75" customHeight="1">
      <c r="A28" s="25" t="s">
        <v>174</v>
      </c>
      <c r="B28" s="33">
        <v>208000</v>
      </c>
      <c r="C28" s="7"/>
      <c r="D28" s="4"/>
      <c r="E28" s="4"/>
      <c r="F28" s="18">
        <f>SUM(C28:E28)</f>
        <v>0</v>
      </c>
      <c r="G28" s="238" t="s">
        <v>175</v>
      </c>
      <c r="H28" s="239"/>
      <c r="I28" s="239"/>
      <c r="J28" s="239"/>
      <c r="K28" s="240"/>
    </row>
    <row r="29" spans="1:11" ht="15.75" customHeight="1">
      <c r="A29" s="25" t="s">
        <v>176</v>
      </c>
      <c r="B29" s="33">
        <v>209000</v>
      </c>
      <c r="C29" s="7"/>
      <c r="D29" s="4"/>
      <c r="E29" s="4"/>
      <c r="F29" s="18">
        <f>SUM(C29:E29)</f>
        <v>0</v>
      </c>
      <c r="G29" s="279"/>
      <c r="H29" s="239"/>
      <c r="I29" s="239"/>
      <c r="J29" s="239"/>
      <c r="K29" s="240"/>
    </row>
    <row r="30" spans="1:11" ht="15.75" customHeight="1">
      <c r="A30" s="25" t="s">
        <v>177</v>
      </c>
      <c r="B30" s="33">
        <v>210000</v>
      </c>
      <c r="C30" s="7"/>
      <c r="D30" s="4"/>
      <c r="E30" s="4"/>
      <c r="F30" s="18">
        <f aca="true" t="shared" si="1" ref="F30:F36">SUM(C30:E30)</f>
        <v>0</v>
      </c>
      <c r="G30" s="238" t="s">
        <v>178</v>
      </c>
      <c r="H30" s="239"/>
      <c r="I30" s="239"/>
      <c r="J30" s="239"/>
      <c r="K30" s="240"/>
    </row>
    <row r="31" spans="1:11" ht="15.75" customHeight="1">
      <c r="A31" s="25" t="s">
        <v>179</v>
      </c>
      <c r="B31" s="33">
        <v>211000</v>
      </c>
      <c r="C31" s="7"/>
      <c r="D31" s="4"/>
      <c r="E31" s="4"/>
      <c r="F31" s="18">
        <f t="shared" si="1"/>
        <v>0</v>
      </c>
      <c r="G31" s="238" t="s">
        <v>180</v>
      </c>
      <c r="H31" s="239"/>
      <c r="I31" s="239"/>
      <c r="J31" s="239"/>
      <c r="K31" s="240"/>
    </row>
    <row r="32" spans="1:11" ht="15.75" customHeight="1">
      <c r="A32" s="25" t="s">
        <v>181</v>
      </c>
      <c r="B32" s="33">
        <v>212000</v>
      </c>
      <c r="C32" s="7"/>
      <c r="D32" s="4"/>
      <c r="E32" s="4"/>
      <c r="F32" s="18">
        <f t="shared" si="1"/>
        <v>0</v>
      </c>
      <c r="G32" s="238" t="s">
        <v>182</v>
      </c>
      <c r="H32" s="239"/>
      <c r="I32" s="239"/>
      <c r="J32" s="239"/>
      <c r="K32" s="240"/>
    </row>
    <row r="33" spans="1:11" ht="15.75" customHeight="1">
      <c r="A33" s="25" t="s">
        <v>183</v>
      </c>
      <c r="B33" s="33">
        <v>213000</v>
      </c>
      <c r="C33" s="7"/>
      <c r="D33" s="4"/>
      <c r="E33" s="4"/>
      <c r="F33" s="18">
        <f t="shared" si="1"/>
        <v>0</v>
      </c>
      <c r="G33" s="238" t="s">
        <v>184</v>
      </c>
      <c r="H33" s="239"/>
      <c r="I33" s="239"/>
      <c r="J33" s="239"/>
      <c r="K33" s="240"/>
    </row>
    <row r="34" spans="1:11" ht="15.75" customHeight="1">
      <c r="A34" s="25" t="s">
        <v>185</v>
      </c>
      <c r="B34" s="33">
        <v>214000</v>
      </c>
      <c r="C34" s="7"/>
      <c r="D34" s="4"/>
      <c r="E34" s="4"/>
      <c r="F34" s="18">
        <f t="shared" si="1"/>
        <v>0</v>
      </c>
      <c r="G34" s="238" t="s">
        <v>186</v>
      </c>
      <c r="H34" s="239"/>
      <c r="I34" s="239"/>
      <c r="J34" s="239"/>
      <c r="K34" s="240"/>
    </row>
    <row r="35" spans="1:11" ht="15.75" customHeight="1">
      <c r="A35" s="25" t="s">
        <v>187</v>
      </c>
      <c r="B35" s="33">
        <v>215000</v>
      </c>
      <c r="C35" s="46"/>
      <c r="D35" s="47"/>
      <c r="E35" s="47"/>
      <c r="F35" s="18">
        <f t="shared" si="1"/>
        <v>0</v>
      </c>
      <c r="G35" s="238" t="s">
        <v>206</v>
      </c>
      <c r="H35" s="239"/>
      <c r="I35" s="239"/>
      <c r="J35" s="239"/>
      <c r="K35" s="240"/>
    </row>
    <row r="36" spans="1:11" ht="15.75" customHeight="1">
      <c r="A36" s="25" t="s">
        <v>188</v>
      </c>
      <c r="B36" s="33">
        <v>216000</v>
      </c>
      <c r="C36" s="46"/>
      <c r="D36" s="47"/>
      <c r="E36" s="47"/>
      <c r="F36" s="18">
        <f t="shared" si="1"/>
        <v>0</v>
      </c>
      <c r="G36" s="238" t="s">
        <v>189</v>
      </c>
      <c r="H36" s="239"/>
      <c r="I36" s="239"/>
      <c r="J36" s="239"/>
      <c r="K36" s="240"/>
    </row>
    <row r="37" spans="1:11" ht="15.75" customHeight="1">
      <c r="A37" s="25" t="s">
        <v>190</v>
      </c>
      <c r="B37" s="33">
        <v>217000</v>
      </c>
      <c r="C37" s="46"/>
      <c r="D37" s="47"/>
      <c r="E37" s="47"/>
      <c r="F37" s="18">
        <f>SUM(C37:E37)</f>
        <v>0</v>
      </c>
      <c r="G37" s="238" t="s">
        <v>191</v>
      </c>
      <c r="H37" s="239"/>
      <c r="I37" s="239"/>
      <c r="J37" s="239"/>
      <c r="K37" s="240"/>
    </row>
    <row r="38" spans="1:11" ht="15.75" customHeight="1">
      <c r="A38" s="12" t="s">
        <v>207</v>
      </c>
      <c r="B38" s="33">
        <v>300000</v>
      </c>
      <c r="C38" s="304">
        <f>F39+F46</f>
        <v>0</v>
      </c>
      <c r="D38" s="299"/>
      <c r="E38" s="299"/>
      <c r="F38" s="300"/>
      <c r="G38" s="289" t="s">
        <v>192</v>
      </c>
      <c r="H38" s="290"/>
      <c r="I38" s="290"/>
      <c r="J38" s="290"/>
      <c r="K38" s="291"/>
    </row>
    <row r="39" spans="1:11" ht="15.75" customHeight="1">
      <c r="A39" s="25" t="s">
        <v>193</v>
      </c>
      <c r="B39" s="33">
        <v>301000</v>
      </c>
      <c r="C39" s="304">
        <f>SUM(F40:F45)</f>
        <v>0</v>
      </c>
      <c r="D39" s="299"/>
      <c r="E39" s="299"/>
      <c r="F39" s="300">
        <f>SUM(F40:F45)</f>
        <v>0</v>
      </c>
      <c r="G39" s="238" t="s">
        <v>208</v>
      </c>
      <c r="H39" s="239"/>
      <c r="I39" s="239"/>
      <c r="J39" s="239"/>
      <c r="K39" s="240"/>
    </row>
    <row r="40" spans="1:11" ht="15.75" customHeight="1">
      <c r="A40" s="187" t="s">
        <v>139</v>
      </c>
      <c r="B40" s="33">
        <v>301010</v>
      </c>
      <c r="C40" s="7"/>
      <c r="D40" s="4"/>
      <c r="E40" s="4"/>
      <c r="F40" s="8">
        <f aca="true" t="shared" si="2" ref="F40:F45">SUM(C40:E40)</f>
        <v>0</v>
      </c>
      <c r="G40" s="279"/>
      <c r="H40" s="239"/>
      <c r="I40" s="239"/>
      <c r="J40" s="239"/>
      <c r="K40" s="240"/>
    </row>
    <row r="41" spans="1:11" ht="15.75" customHeight="1">
      <c r="A41" s="187" t="s">
        <v>140</v>
      </c>
      <c r="B41" s="33">
        <v>301020</v>
      </c>
      <c r="C41" s="7"/>
      <c r="D41" s="4"/>
      <c r="E41" s="4"/>
      <c r="F41" s="8">
        <f t="shared" si="2"/>
        <v>0</v>
      </c>
      <c r="G41" s="279"/>
      <c r="H41" s="239"/>
      <c r="I41" s="239"/>
      <c r="J41" s="239"/>
      <c r="K41" s="240"/>
    </row>
    <row r="42" spans="1:11" ht="15.75" customHeight="1">
      <c r="A42" s="187" t="s">
        <v>141</v>
      </c>
      <c r="B42" s="33">
        <v>301031</v>
      </c>
      <c r="C42" s="7"/>
      <c r="D42" s="4"/>
      <c r="E42" s="4"/>
      <c r="F42" s="8">
        <f t="shared" si="2"/>
        <v>0</v>
      </c>
      <c r="G42" s="279"/>
      <c r="H42" s="239"/>
      <c r="I42" s="239"/>
      <c r="J42" s="239"/>
      <c r="K42" s="240"/>
    </row>
    <row r="43" spans="1:11" ht="15.75" customHeight="1">
      <c r="A43" s="187" t="s">
        <v>142</v>
      </c>
      <c r="B43" s="33">
        <v>301032</v>
      </c>
      <c r="C43" s="7"/>
      <c r="D43" s="4"/>
      <c r="E43" s="4"/>
      <c r="F43" s="8">
        <f t="shared" si="2"/>
        <v>0</v>
      </c>
      <c r="G43" s="279"/>
      <c r="H43" s="239"/>
      <c r="I43" s="239"/>
      <c r="J43" s="239"/>
      <c r="K43" s="240"/>
    </row>
    <row r="44" spans="1:11" ht="15.75" customHeight="1">
      <c r="A44" s="187" t="s">
        <v>143</v>
      </c>
      <c r="B44" s="33">
        <v>301040</v>
      </c>
      <c r="C44" s="7"/>
      <c r="D44" s="4"/>
      <c r="E44" s="4"/>
      <c r="F44" s="8">
        <f t="shared" si="2"/>
        <v>0</v>
      </c>
      <c r="G44" s="279"/>
      <c r="H44" s="239"/>
      <c r="I44" s="239"/>
      <c r="J44" s="239"/>
      <c r="K44" s="240"/>
    </row>
    <row r="45" spans="1:11" ht="15.75" customHeight="1">
      <c r="A45" s="187" t="s">
        <v>144</v>
      </c>
      <c r="B45" s="33">
        <v>301050</v>
      </c>
      <c r="C45" s="7"/>
      <c r="D45" s="4"/>
      <c r="E45" s="4"/>
      <c r="F45" s="8">
        <f t="shared" si="2"/>
        <v>0</v>
      </c>
      <c r="G45" s="279"/>
      <c r="H45" s="239"/>
      <c r="I45" s="239"/>
      <c r="J45" s="239"/>
      <c r="K45" s="240"/>
    </row>
    <row r="46" spans="1:11" ht="38.25" customHeight="1">
      <c r="A46" s="49" t="s">
        <v>194</v>
      </c>
      <c r="B46" s="34">
        <v>302000</v>
      </c>
      <c r="C46" s="46"/>
      <c r="D46" s="47"/>
      <c r="E46" s="47"/>
      <c r="F46" s="48">
        <f>SUM(C46:E46)</f>
        <v>0</v>
      </c>
      <c r="G46" s="301" t="s">
        <v>209</v>
      </c>
      <c r="H46" s="302"/>
      <c r="I46" s="302"/>
      <c r="J46" s="302"/>
      <c r="K46" s="303"/>
    </row>
    <row r="47" spans="1:11" ht="15.75" customHeight="1">
      <c r="A47" s="24" t="s">
        <v>210</v>
      </c>
      <c r="B47" s="34"/>
      <c r="C47" s="280">
        <f>IF(C8+C38='資產表'!C8,C8+C38,"負債＋淨值≠資產")</f>
        <v>0</v>
      </c>
      <c r="D47" s="281"/>
      <c r="E47" s="281"/>
      <c r="F47" s="282"/>
      <c r="G47" s="283"/>
      <c r="H47" s="284"/>
      <c r="I47" s="284"/>
      <c r="J47" s="284"/>
      <c r="K47" s="285"/>
    </row>
    <row r="48" spans="1:11" ht="15.75" customHeight="1">
      <c r="A48" s="44" t="s">
        <v>211</v>
      </c>
      <c r="B48" s="45"/>
      <c r="C48" s="305">
        <f>'資產表'!C8-C8-C38</f>
        <v>0</v>
      </c>
      <c r="D48" s="306"/>
      <c r="E48" s="306"/>
      <c r="F48" s="307"/>
      <c r="G48" s="292"/>
      <c r="H48" s="293"/>
      <c r="I48" s="293"/>
      <c r="J48" s="293"/>
      <c r="K48" s="294"/>
    </row>
    <row r="49" s="155" customFormat="1" ht="19.5" customHeight="1">
      <c r="A49" s="50" t="s">
        <v>212</v>
      </c>
    </row>
    <row r="50" s="155" customFormat="1" ht="19.5" customHeight="1">
      <c r="A50" s="188"/>
    </row>
    <row r="51" spans="1:11" s="158" customFormat="1" ht="19.5" customHeight="1">
      <c r="A51" s="241" t="s">
        <v>219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</row>
    <row r="52" spans="1:10" s="158" customFormat="1" ht="19.5" customHeight="1">
      <c r="A52" s="189"/>
      <c r="B52" s="179"/>
      <c r="C52" s="179"/>
      <c r="D52" s="179"/>
      <c r="E52" s="180"/>
      <c r="F52" s="179"/>
      <c r="G52" s="179"/>
      <c r="H52" s="179"/>
      <c r="I52" s="179"/>
      <c r="J52" s="180"/>
    </row>
    <row r="53" spans="1:13" s="43" customFormat="1" ht="19.5" customHeight="1">
      <c r="A53" s="41" t="s">
        <v>213</v>
      </c>
      <c r="B53" s="42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1" ht="15.75">
      <c r="B54" s="176"/>
      <c r="E54" s="181"/>
      <c r="F54" s="179"/>
      <c r="J54" s="180"/>
      <c r="K54" s="159"/>
    </row>
    <row r="55" spans="1:11" ht="16.5">
      <c r="A55" s="2" t="s">
        <v>214</v>
      </c>
      <c r="B55" s="176"/>
      <c r="E55" s="181"/>
      <c r="F55" s="179"/>
      <c r="J55" s="180"/>
      <c r="K55" s="159"/>
    </row>
    <row r="56" spans="1:11" ht="15.75">
      <c r="A56" s="27"/>
      <c r="B56" s="176"/>
      <c r="E56" s="181"/>
      <c r="F56" s="179"/>
      <c r="J56" s="180"/>
      <c r="K56" s="159"/>
    </row>
    <row r="57" spans="2:11" ht="15.75">
      <c r="B57" s="176"/>
      <c r="E57" s="181"/>
      <c r="F57" s="179"/>
      <c r="J57" s="180"/>
      <c r="K57" s="159"/>
    </row>
    <row r="58" spans="2:11" ht="15.75">
      <c r="B58" s="176"/>
      <c r="E58" s="181"/>
      <c r="F58" s="179"/>
      <c r="J58" s="180"/>
      <c r="K58" s="159"/>
    </row>
    <row r="59" spans="2:11" ht="15.75">
      <c r="B59" s="176"/>
      <c r="E59" s="181"/>
      <c r="F59" s="179"/>
      <c r="J59" s="180"/>
      <c r="K59" s="159"/>
    </row>
    <row r="60" spans="2:11" ht="15.75">
      <c r="B60" s="176"/>
      <c r="E60" s="181"/>
      <c r="F60" s="179"/>
      <c r="J60" s="180"/>
      <c r="K60" s="159"/>
    </row>
    <row r="61" spans="2:11" ht="15.75">
      <c r="B61" s="176"/>
      <c r="E61" s="181"/>
      <c r="F61" s="179"/>
      <c r="J61" s="180"/>
      <c r="K61" s="159"/>
    </row>
    <row r="62" spans="2:11" ht="15.75">
      <c r="B62" s="176"/>
      <c r="E62" s="181"/>
      <c r="F62" s="179"/>
      <c r="J62" s="180"/>
      <c r="K62" s="159"/>
    </row>
    <row r="63" spans="2:11" ht="15.75">
      <c r="B63" s="176"/>
      <c r="E63" s="181"/>
      <c r="F63" s="179"/>
      <c r="J63" s="180"/>
      <c r="K63" s="159"/>
    </row>
    <row r="64" spans="2:11" ht="15.75">
      <c r="B64" s="176"/>
      <c r="E64" s="181"/>
      <c r="F64" s="179"/>
      <c r="J64" s="180"/>
      <c r="K64" s="159"/>
    </row>
    <row r="65" spans="2:11" ht="15.75">
      <c r="B65" s="176"/>
      <c r="E65" s="181"/>
      <c r="F65" s="179"/>
      <c r="J65" s="180"/>
      <c r="K65" s="159"/>
    </row>
    <row r="66" spans="2:11" ht="15.75">
      <c r="B66" s="176"/>
      <c r="E66" s="181"/>
      <c r="F66" s="179"/>
      <c r="J66" s="180"/>
      <c r="K66" s="159"/>
    </row>
  </sheetData>
  <mergeCells count="64">
    <mergeCell ref="G24:K24"/>
    <mergeCell ref="G19:K19"/>
    <mergeCell ref="G20:K20"/>
    <mergeCell ref="G21:K21"/>
    <mergeCell ref="G22:K22"/>
    <mergeCell ref="G37:K37"/>
    <mergeCell ref="A51:K51"/>
    <mergeCell ref="G46:K46"/>
    <mergeCell ref="C38:F38"/>
    <mergeCell ref="G41:K41"/>
    <mergeCell ref="G42:K42"/>
    <mergeCell ref="G44:K44"/>
    <mergeCell ref="G45:K45"/>
    <mergeCell ref="C39:F39"/>
    <mergeCell ref="C48:F48"/>
    <mergeCell ref="A3:K3"/>
    <mergeCell ref="A4:K4"/>
    <mergeCell ref="C10:F10"/>
    <mergeCell ref="C17:F17"/>
    <mergeCell ref="G16:K16"/>
    <mergeCell ref="G17:K17"/>
    <mergeCell ref="A5:K5"/>
    <mergeCell ref="G9:K9"/>
    <mergeCell ref="C6:F6"/>
    <mergeCell ref="G36:K36"/>
    <mergeCell ref="G6:K6"/>
    <mergeCell ref="G28:K28"/>
    <mergeCell ref="G10:K10"/>
    <mergeCell ref="G27:K27"/>
    <mergeCell ref="G25:K25"/>
    <mergeCell ref="G26:K26"/>
    <mergeCell ref="G35:K35"/>
    <mergeCell ref="G29:K29"/>
    <mergeCell ref="G23:K23"/>
    <mergeCell ref="C19:F19"/>
    <mergeCell ref="C24:F24"/>
    <mergeCell ref="G15:K15"/>
    <mergeCell ref="G11:K11"/>
    <mergeCell ref="G12:K12"/>
    <mergeCell ref="G14:K14"/>
    <mergeCell ref="G13:K13"/>
    <mergeCell ref="C20:F20"/>
    <mergeCell ref="C21:F21"/>
    <mergeCell ref="C22:F22"/>
    <mergeCell ref="C23:F23"/>
    <mergeCell ref="A18:F18"/>
    <mergeCell ref="G48:K48"/>
    <mergeCell ref="G30:K30"/>
    <mergeCell ref="G31:K31"/>
    <mergeCell ref="G39:K39"/>
    <mergeCell ref="G40:K40"/>
    <mergeCell ref="G33:K33"/>
    <mergeCell ref="G32:K32"/>
    <mergeCell ref="G34:K34"/>
    <mergeCell ref="G43:K43"/>
    <mergeCell ref="A1:K1"/>
    <mergeCell ref="A2:K2"/>
    <mergeCell ref="C47:F47"/>
    <mergeCell ref="G47:K47"/>
    <mergeCell ref="C7:F7"/>
    <mergeCell ref="G7:K7"/>
    <mergeCell ref="C8:F8"/>
    <mergeCell ref="G8:K8"/>
    <mergeCell ref="G38:K38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12" scale="96" r:id="rId6"/>
  <legacyDrawing r:id="rId5"/>
  <oleObjects>
    <oleObject progId="Word.Document.8" shapeId="241246" r:id="rId2"/>
    <oleObject progId="Word.Document.8" shapeId="241247" r:id="rId3"/>
    <oleObject progId="Word.Document.8" shapeId="1231083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3" sqref="C13"/>
    </sheetView>
  </sheetViews>
  <sheetFormatPr defaultColWidth="9.00390625" defaultRowHeight="16.5"/>
  <cols>
    <col min="1" max="1" width="18.00390625" style="152" customWidth="1"/>
    <col min="2" max="2" width="9.50390625" style="95" customWidth="1"/>
    <col min="3" max="3" width="14.00390625" style="100" customWidth="1"/>
    <col min="4" max="4" width="15.625" style="100" customWidth="1"/>
    <col min="5" max="5" width="13.75390625" style="100" customWidth="1"/>
    <col min="6" max="6" width="16.50390625" style="100" customWidth="1"/>
    <col min="7" max="7" width="19.50390625" style="101" customWidth="1"/>
    <col min="8" max="8" width="14.625" style="100" customWidth="1"/>
    <col min="9" max="9" width="16.75390625" style="100" customWidth="1"/>
    <col min="10" max="10" width="14.625" style="100" customWidth="1"/>
    <col min="11" max="11" width="17.375" style="100" customWidth="1"/>
    <col min="12" max="12" width="21.00390625" style="101" customWidth="1"/>
    <col min="13" max="16384" width="9.00390625" style="78" customWidth="1"/>
  </cols>
  <sheetData>
    <row r="1" spans="1:12" s="52" customFormat="1" ht="24.75" customHeight="1">
      <c r="A1" s="320" t="s">
        <v>47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52" customFormat="1" ht="3.75" customHeight="1">
      <c r="A2" s="53"/>
      <c r="B2" s="53"/>
      <c r="C2" s="53"/>
      <c r="D2" s="53"/>
      <c r="E2" s="53"/>
      <c r="F2" s="53"/>
      <c r="G2" s="54"/>
      <c r="H2" s="53"/>
      <c r="I2" s="53"/>
      <c r="J2" s="53"/>
      <c r="K2" s="53"/>
      <c r="L2" s="54"/>
    </row>
    <row r="3" spans="1:12" s="55" customFormat="1" ht="35.25" customHeight="1">
      <c r="A3" s="321" t="s">
        <v>236</v>
      </c>
      <c r="B3" s="321"/>
      <c r="C3" s="321"/>
      <c r="D3" s="321"/>
      <c r="E3" s="321"/>
      <c r="F3" s="321"/>
      <c r="G3" s="322"/>
      <c r="H3" s="322"/>
      <c r="I3" s="322"/>
      <c r="J3" s="322"/>
      <c r="K3" s="323"/>
      <c r="L3" s="110"/>
    </row>
    <row r="4" spans="1:12" s="60" customFormat="1" ht="3.75" customHeight="1">
      <c r="A4" s="111"/>
      <c r="B4" s="57"/>
      <c r="C4" s="58"/>
      <c r="D4" s="58"/>
      <c r="E4" s="58"/>
      <c r="F4" s="58"/>
      <c r="G4" s="59"/>
      <c r="H4" s="58"/>
      <c r="I4" s="58"/>
      <c r="J4" s="58"/>
      <c r="K4" s="58"/>
      <c r="L4" s="59"/>
    </row>
    <row r="5" spans="1:12" s="67" customFormat="1" ht="14.25" customHeight="1">
      <c r="A5" s="112" t="s">
        <v>235</v>
      </c>
      <c r="B5" s="324" t="e">
        <f>IF(ISBLANK('[1]資產表'!B4),"",'[1]資產表'!B4)</f>
        <v>#REF!</v>
      </c>
      <c r="C5" s="325"/>
      <c r="D5" s="210"/>
      <c r="E5" s="63"/>
      <c r="F5" s="63"/>
      <c r="G5" s="113"/>
      <c r="H5" s="114"/>
      <c r="I5" s="64"/>
      <c r="J5" s="64"/>
      <c r="K5" s="64"/>
      <c r="L5" s="113"/>
    </row>
    <row r="6" spans="1:12" s="67" customFormat="1" ht="16.5" customHeight="1" thickBot="1">
      <c r="A6" s="115"/>
      <c r="B6" s="116"/>
      <c r="C6" s="117"/>
      <c r="D6" s="65"/>
      <c r="E6" s="65"/>
      <c r="F6" s="65"/>
      <c r="G6" s="118"/>
      <c r="I6" s="65"/>
      <c r="J6" s="119" t="s">
        <v>48</v>
      </c>
      <c r="L6" s="118"/>
    </row>
    <row r="7" spans="1:12" s="70" customFormat="1" ht="16.5" customHeight="1">
      <c r="A7" s="345"/>
      <c r="B7" s="346"/>
      <c r="C7" s="326" t="s">
        <v>49</v>
      </c>
      <c r="D7" s="327"/>
      <c r="E7" s="326" t="s">
        <v>50</v>
      </c>
      <c r="F7" s="327"/>
      <c r="G7" s="332" t="s">
        <v>51</v>
      </c>
      <c r="H7" s="335" t="s">
        <v>52</v>
      </c>
      <c r="I7" s="327"/>
      <c r="J7" s="338" t="s">
        <v>53</v>
      </c>
      <c r="K7" s="339"/>
      <c r="L7" s="332" t="s">
        <v>51</v>
      </c>
    </row>
    <row r="8" spans="1:12" s="70" customFormat="1" ht="16.5">
      <c r="A8" s="347"/>
      <c r="B8" s="348"/>
      <c r="C8" s="328"/>
      <c r="D8" s="329"/>
      <c r="E8" s="328"/>
      <c r="F8" s="329"/>
      <c r="G8" s="333"/>
      <c r="H8" s="336"/>
      <c r="I8" s="329"/>
      <c r="J8" s="340"/>
      <c r="K8" s="341"/>
      <c r="L8" s="333"/>
    </row>
    <row r="9" spans="1:12" s="70" customFormat="1" ht="16.5">
      <c r="A9" s="347" t="s">
        <v>108</v>
      </c>
      <c r="B9" s="348"/>
      <c r="C9" s="328"/>
      <c r="D9" s="329"/>
      <c r="E9" s="328"/>
      <c r="F9" s="329"/>
      <c r="G9" s="333"/>
      <c r="H9" s="336"/>
      <c r="I9" s="329"/>
      <c r="J9" s="340"/>
      <c r="K9" s="341"/>
      <c r="L9" s="333"/>
    </row>
    <row r="10" spans="1:12" s="70" customFormat="1" ht="16.5">
      <c r="A10" s="347"/>
      <c r="B10" s="348"/>
      <c r="C10" s="328"/>
      <c r="D10" s="329"/>
      <c r="E10" s="328"/>
      <c r="F10" s="329"/>
      <c r="G10" s="333"/>
      <c r="H10" s="336"/>
      <c r="I10" s="329"/>
      <c r="J10" s="340"/>
      <c r="K10" s="341"/>
      <c r="L10" s="333"/>
    </row>
    <row r="11" spans="1:12" s="71" customFormat="1" ht="18" customHeight="1">
      <c r="A11" s="351"/>
      <c r="B11" s="344"/>
      <c r="C11" s="328"/>
      <c r="D11" s="329"/>
      <c r="E11" s="328"/>
      <c r="F11" s="329"/>
      <c r="G11" s="333"/>
      <c r="H11" s="336"/>
      <c r="I11" s="329"/>
      <c r="J11" s="340"/>
      <c r="K11" s="341"/>
      <c r="L11" s="333"/>
    </row>
    <row r="12" spans="1:12" s="71" customFormat="1" ht="45" customHeight="1" thickBot="1">
      <c r="A12" s="310" t="s">
        <v>107</v>
      </c>
      <c r="B12" s="344"/>
      <c r="C12" s="330"/>
      <c r="D12" s="331"/>
      <c r="E12" s="330"/>
      <c r="F12" s="331"/>
      <c r="G12" s="334"/>
      <c r="H12" s="337"/>
      <c r="I12" s="331"/>
      <c r="J12" s="342"/>
      <c r="K12" s="343"/>
      <c r="L12" s="334"/>
    </row>
    <row r="13" spans="1:12" s="71" customFormat="1" ht="15" customHeight="1">
      <c r="A13" s="349"/>
      <c r="B13" s="350"/>
      <c r="C13" s="120" t="s">
        <v>54</v>
      </c>
      <c r="D13" s="121" t="s">
        <v>55</v>
      </c>
      <c r="E13" s="120" t="s">
        <v>54</v>
      </c>
      <c r="F13" s="121" t="s">
        <v>55</v>
      </c>
      <c r="G13" s="122"/>
      <c r="H13" s="123" t="s">
        <v>54</v>
      </c>
      <c r="I13" s="121" t="s">
        <v>55</v>
      </c>
      <c r="J13" s="120" t="s">
        <v>54</v>
      </c>
      <c r="K13" s="121" t="s">
        <v>55</v>
      </c>
      <c r="L13" s="122"/>
    </row>
    <row r="14" spans="1:12" ht="16.5">
      <c r="A14" s="308" t="s">
        <v>56</v>
      </c>
      <c r="B14" s="352"/>
      <c r="C14" s="124"/>
      <c r="D14" s="75"/>
      <c r="E14" s="124" t="s">
        <v>57</v>
      </c>
      <c r="F14" s="75"/>
      <c r="G14" s="125"/>
      <c r="H14" s="126"/>
      <c r="I14" s="75"/>
      <c r="J14" s="124" t="s">
        <v>58</v>
      </c>
      <c r="K14" s="75"/>
      <c r="L14" s="125"/>
    </row>
    <row r="15" spans="1:12" ht="16.5">
      <c r="A15" s="353"/>
      <c r="B15" s="354"/>
      <c r="C15" s="127"/>
      <c r="D15" s="128"/>
      <c r="E15" s="127" t="s">
        <v>59</v>
      </c>
      <c r="F15" s="128"/>
      <c r="G15" s="125"/>
      <c r="H15" s="129"/>
      <c r="I15" s="128"/>
      <c r="J15" s="130" t="s">
        <v>60</v>
      </c>
      <c r="K15" s="128"/>
      <c r="L15" s="125"/>
    </row>
    <row r="16" spans="1:12" ht="16.5">
      <c r="A16" s="353"/>
      <c r="B16" s="354"/>
      <c r="C16" s="130"/>
      <c r="D16" s="131"/>
      <c r="E16" s="130" t="s">
        <v>61</v>
      </c>
      <c r="F16" s="128"/>
      <c r="G16" s="125"/>
      <c r="H16" s="132"/>
      <c r="I16" s="131"/>
      <c r="J16" s="133" t="s">
        <v>62</v>
      </c>
      <c r="K16" s="131"/>
      <c r="L16" s="125"/>
    </row>
    <row r="17" spans="1:12" ht="16.5">
      <c r="A17" s="353"/>
      <c r="B17" s="354"/>
      <c r="C17" s="130"/>
      <c r="D17" s="131"/>
      <c r="E17" s="130" t="s">
        <v>63</v>
      </c>
      <c r="F17" s="134"/>
      <c r="G17" s="125"/>
      <c r="H17" s="132"/>
      <c r="I17" s="131"/>
      <c r="J17" s="135" t="s">
        <v>64</v>
      </c>
      <c r="K17" s="131"/>
      <c r="L17" s="125"/>
    </row>
    <row r="18" spans="1:12" ht="16.5">
      <c r="A18" s="353"/>
      <c r="B18" s="354"/>
      <c r="C18" s="130"/>
      <c r="D18" s="131"/>
      <c r="E18" s="130" t="s">
        <v>65</v>
      </c>
      <c r="F18" s="136"/>
      <c r="G18" s="125"/>
      <c r="H18" s="132"/>
      <c r="I18" s="131"/>
      <c r="J18" s="135"/>
      <c r="K18" s="131"/>
      <c r="L18" s="125"/>
    </row>
    <row r="19" spans="1:12" ht="16.5">
      <c r="A19" s="353"/>
      <c r="B19" s="354"/>
      <c r="C19" s="130"/>
      <c r="D19" s="131"/>
      <c r="E19" s="130" t="s">
        <v>66</v>
      </c>
      <c r="F19" s="136"/>
      <c r="G19" s="125"/>
      <c r="H19" s="132"/>
      <c r="I19" s="131"/>
      <c r="J19" s="135"/>
      <c r="K19" s="131"/>
      <c r="L19" s="125"/>
    </row>
    <row r="20" spans="1:12" ht="16.5">
      <c r="A20" s="353"/>
      <c r="B20" s="354"/>
      <c r="C20" s="137"/>
      <c r="D20" s="81"/>
      <c r="E20" s="137" t="s">
        <v>67</v>
      </c>
      <c r="F20" s="134"/>
      <c r="G20" s="125"/>
      <c r="H20" s="138"/>
      <c r="I20" s="81"/>
      <c r="J20" s="139"/>
      <c r="K20" s="81"/>
      <c r="L20" s="125"/>
    </row>
    <row r="21" spans="1:12" s="83" customFormat="1" ht="16.5">
      <c r="A21" s="355"/>
      <c r="B21" s="356"/>
      <c r="C21" s="154" t="s">
        <v>109</v>
      </c>
      <c r="D21" s="211">
        <f>SUM(D14:D20)</f>
        <v>0</v>
      </c>
      <c r="E21" s="154" t="s">
        <v>109</v>
      </c>
      <c r="F21" s="212">
        <f>SUM(F14:F20)</f>
        <v>0</v>
      </c>
      <c r="G21" s="215">
        <f>SUM(D21:F21)</f>
        <v>0</v>
      </c>
      <c r="H21" s="154" t="s">
        <v>109</v>
      </c>
      <c r="I21" s="212">
        <f>SUM(I14:I20)</f>
        <v>0</v>
      </c>
      <c r="J21" s="154" t="s">
        <v>109</v>
      </c>
      <c r="K21" s="212">
        <f>SUM(K14:K20)</f>
        <v>0</v>
      </c>
      <c r="L21" s="215">
        <f>SUM(I21:K21)</f>
        <v>0</v>
      </c>
    </row>
    <row r="22" spans="1:12" ht="16.5">
      <c r="A22" s="308" t="s">
        <v>68</v>
      </c>
      <c r="B22" s="309"/>
      <c r="C22" s="124" t="s">
        <v>69</v>
      </c>
      <c r="D22" s="75"/>
      <c r="E22" s="124" t="s">
        <v>69</v>
      </c>
      <c r="F22" s="75"/>
      <c r="G22" s="77"/>
      <c r="H22" s="126"/>
      <c r="I22" s="75"/>
      <c r="J22" s="124" t="s">
        <v>69</v>
      </c>
      <c r="K22" s="75"/>
      <c r="L22" s="77"/>
    </row>
    <row r="23" spans="1:12" ht="16.5">
      <c r="A23" s="310"/>
      <c r="B23" s="311"/>
      <c r="C23" s="127" t="s">
        <v>70</v>
      </c>
      <c r="D23" s="128"/>
      <c r="E23" s="130" t="s">
        <v>70</v>
      </c>
      <c r="F23" s="128"/>
      <c r="G23" s="125"/>
      <c r="H23" s="129"/>
      <c r="I23" s="128"/>
      <c r="J23" s="130" t="s">
        <v>71</v>
      </c>
      <c r="K23" s="128"/>
      <c r="L23" s="125"/>
    </row>
    <row r="24" spans="1:12" ht="16.5">
      <c r="A24" s="310"/>
      <c r="B24" s="311"/>
      <c r="C24" s="130"/>
      <c r="D24" s="131"/>
      <c r="E24" s="127" t="s">
        <v>72</v>
      </c>
      <c r="F24" s="131"/>
      <c r="G24" s="125"/>
      <c r="H24" s="132"/>
      <c r="I24" s="131"/>
      <c r="J24" s="127" t="s">
        <v>73</v>
      </c>
      <c r="K24" s="131"/>
      <c r="L24" s="125"/>
    </row>
    <row r="25" spans="1:12" ht="16.5">
      <c r="A25" s="310"/>
      <c r="B25" s="311"/>
      <c r="C25" s="130"/>
      <c r="D25" s="131"/>
      <c r="E25" s="130"/>
      <c r="F25" s="131"/>
      <c r="G25" s="125"/>
      <c r="H25" s="132"/>
      <c r="I25" s="131"/>
      <c r="J25" s="130"/>
      <c r="K25" s="131"/>
      <c r="L25" s="125"/>
    </row>
    <row r="26" spans="1:12" ht="16.5">
      <c r="A26" s="310"/>
      <c r="B26" s="311"/>
      <c r="C26" s="137"/>
      <c r="D26" s="81"/>
      <c r="E26" s="81"/>
      <c r="F26" s="81"/>
      <c r="G26" s="125"/>
      <c r="H26" s="138"/>
      <c r="I26" s="81"/>
      <c r="J26" s="137"/>
      <c r="K26" s="81"/>
      <c r="L26" s="197"/>
    </row>
    <row r="27" spans="1:12" s="83" customFormat="1" ht="16.5">
      <c r="A27" s="312"/>
      <c r="B27" s="313"/>
      <c r="C27" s="154" t="s">
        <v>109</v>
      </c>
      <c r="D27" s="212">
        <f>SUM(D22:D26)</f>
        <v>0</v>
      </c>
      <c r="E27" s="154" t="s">
        <v>109</v>
      </c>
      <c r="F27" s="212">
        <f>SUM(F22:F26)</f>
        <v>0</v>
      </c>
      <c r="G27" s="215">
        <f>SUM(D27:F27)</f>
        <v>0</v>
      </c>
      <c r="H27" s="154" t="s">
        <v>109</v>
      </c>
      <c r="I27" s="212">
        <f>SUM(I22:I26)</f>
        <v>0</v>
      </c>
      <c r="J27" s="154" t="s">
        <v>109</v>
      </c>
      <c r="K27" s="212">
        <f>SUM(K22:K26)</f>
        <v>0</v>
      </c>
      <c r="L27" s="215">
        <f>SUM(I27:K27)</f>
        <v>0</v>
      </c>
    </row>
    <row r="28" spans="1:12" ht="16.5">
      <c r="A28" s="308" t="s">
        <v>97</v>
      </c>
      <c r="B28" s="309"/>
      <c r="C28" s="124" t="s">
        <v>74</v>
      </c>
      <c r="D28" s="75"/>
      <c r="E28" s="142" t="s">
        <v>74</v>
      </c>
      <c r="F28" s="75"/>
      <c r="G28" s="77"/>
      <c r="H28" s="126"/>
      <c r="I28" s="75"/>
      <c r="J28" s="124" t="s">
        <v>75</v>
      </c>
      <c r="K28" s="75"/>
      <c r="L28" s="199"/>
    </row>
    <row r="29" spans="1:12" ht="16.5">
      <c r="A29" s="310"/>
      <c r="B29" s="311"/>
      <c r="C29" s="127"/>
      <c r="D29" s="128"/>
      <c r="E29" s="127" t="s">
        <v>76</v>
      </c>
      <c r="F29" s="128"/>
      <c r="G29" s="125"/>
      <c r="H29" s="129"/>
      <c r="I29" s="128"/>
      <c r="J29" s="127" t="s">
        <v>77</v>
      </c>
      <c r="K29" s="128"/>
      <c r="L29" s="125"/>
    </row>
    <row r="30" spans="1:12" ht="16.5">
      <c r="A30" s="310"/>
      <c r="B30" s="311"/>
      <c r="C30" s="130"/>
      <c r="D30" s="131"/>
      <c r="E30" s="127" t="s">
        <v>78</v>
      </c>
      <c r="F30" s="131"/>
      <c r="G30" s="125"/>
      <c r="H30" s="132"/>
      <c r="I30" s="131"/>
      <c r="J30" s="130" t="s">
        <v>79</v>
      </c>
      <c r="K30" s="131"/>
      <c r="L30" s="125"/>
    </row>
    <row r="31" spans="1:12" ht="16.5">
      <c r="A31" s="310"/>
      <c r="B31" s="311"/>
      <c r="C31" s="137"/>
      <c r="D31" s="81"/>
      <c r="E31" s="81"/>
      <c r="F31" s="81"/>
      <c r="G31" s="125"/>
      <c r="H31" s="138"/>
      <c r="I31" s="81"/>
      <c r="J31" s="137" t="s">
        <v>80</v>
      </c>
      <c r="K31" s="81"/>
      <c r="L31" s="125"/>
    </row>
    <row r="32" spans="1:12" s="83" customFormat="1" ht="16.5">
      <c r="A32" s="312"/>
      <c r="B32" s="313"/>
      <c r="C32" s="154" t="s">
        <v>109</v>
      </c>
      <c r="D32" s="212">
        <f>SUM(D28:D31)</f>
        <v>0</v>
      </c>
      <c r="E32" s="154" t="s">
        <v>109</v>
      </c>
      <c r="F32" s="212">
        <f>SUM(F28:F31)</f>
        <v>0</v>
      </c>
      <c r="G32" s="215">
        <f>SUM(D32:F32)</f>
        <v>0</v>
      </c>
      <c r="H32" s="154" t="s">
        <v>109</v>
      </c>
      <c r="I32" s="212">
        <f>SUM(I28:I31)</f>
        <v>0</v>
      </c>
      <c r="J32" s="154" t="s">
        <v>109</v>
      </c>
      <c r="K32" s="212">
        <f>SUM(K28:K31)</f>
        <v>0</v>
      </c>
      <c r="L32" s="215">
        <f>SUM(I32:K32)</f>
        <v>0</v>
      </c>
    </row>
    <row r="33" spans="1:12" ht="16.5">
      <c r="A33" s="314" t="s">
        <v>98</v>
      </c>
      <c r="B33" s="309"/>
      <c r="C33" s="124" t="s">
        <v>74</v>
      </c>
      <c r="D33" s="75"/>
      <c r="E33" s="142" t="s">
        <v>74</v>
      </c>
      <c r="F33" s="75"/>
      <c r="G33" s="77"/>
      <c r="H33" s="126"/>
      <c r="I33" s="75"/>
      <c r="J33" s="124" t="s">
        <v>75</v>
      </c>
      <c r="K33" s="75"/>
      <c r="L33" s="77"/>
    </row>
    <row r="34" spans="1:12" ht="16.5">
      <c r="A34" s="310"/>
      <c r="B34" s="311"/>
      <c r="C34" s="127"/>
      <c r="D34" s="128"/>
      <c r="E34" s="127" t="s">
        <v>76</v>
      </c>
      <c r="F34" s="128"/>
      <c r="G34" s="125"/>
      <c r="H34" s="129"/>
      <c r="I34" s="128"/>
      <c r="J34" s="127" t="s">
        <v>77</v>
      </c>
      <c r="K34" s="128"/>
      <c r="L34" s="125"/>
    </row>
    <row r="35" spans="1:12" ht="16.5">
      <c r="A35" s="310"/>
      <c r="B35" s="311"/>
      <c r="C35" s="130"/>
      <c r="D35" s="131"/>
      <c r="E35" s="127" t="s">
        <v>78</v>
      </c>
      <c r="F35" s="131"/>
      <c r="G35" s="125"/>
      <c r="H35" s="132"/>
      <c r="I35" s="131"/>
      <c r="J35" s="130" t="s">
        <v>79</v>
      </c>
      <c r="K35" s="131"/>
      <c r="L35" s="125"/>
    </row>
    <row r="36" spans="1:12" ht="16.5">
      <c r="A36" s="310"/>
      <c r="B36" s="311"/>
      <c r="C36" s="137"/>
      <c r="D36" s="81"/>
      <c r="E36" s="81"/>
      <c r="F36" s="81"/>
      <c r="G36" s="125"/>
      <c r="H36" s="138"/>
      <c r="I36" s="81"/>
      <c r="J36" s="137" t="s">
        <v>80</v>
      </c>
      <c r="K36" s="81"/>
      <c r="L36" s="125"/>
    </row>
    <row r="37" spans="1:12" s="83" customFormat="1" ht="16.5">
      <c r="A37" s="312"/>
      <c r="B37" s="313"/>
      <c r="C37" s="154" t="s">
        <v>109</v>
      </c>
      <c r="D37" s="212">
        <f>SUM(D33:D36)</f>
        <v>0</v>
      </c>
      <c r="E37" s="154" t="s">
        <v>109</v>
      </c>
      <c r="F37" s="212">
        <f>SUM(F33:F36)</f>
        <v>0</v>
      </c>
      <c r="G37" s="215">
        <f>SUM(D37:F37)</f>
        <v>0</v>
      </c>
      <c r="H37" s="154" t="s">
        <v>109</v>
      </c>
      <c r="I37" s="212">
        <f>SUM(I33:I36)</f>
        <v>0</v>
      </c>
      <c r="J37" s="154" t="s">
        <v>109</v>
      </c>
      <c r="K37" s="212">
        <f>SUM(K33:K36)</f>
        <v>0</v>
      </c>
      <c r="L37" s="215">
        <f>SUM(I37:K37)</f>
        <v>0</v>
      </c>
    </row>
    <row r="38" spans="1:12" ht="16.5">
      <c r="A38" s="315" t="s">
        <v>99</v>
      </c>
      <c r="B38" s="309"/>
      <c r="C38" s="124" t="s">
        <v>81</v>
      </c>
      <c r="D38" s="75"/>
      <c r="E38" s="142" t="s">
        <v>81</v>
      </c>
      <c r="F38" s="143"/>
      <c r="G38" s="77"/>
      <c r="H38" s="144"/>
      <c r="I38" s="75"/>
      <c r="J38" s="124" t="s">
        <v>82</v>
      </c>
      <c r="K38" s="75"/>
      <c r="L38" s="77"/>
    </row>
    <row r="39" spans="1:12" ht="16.5">
      <c r="A39" s="316"/>
      <c r="B39" s="311"/>
      <c r="C39" s="127"/>
      <c r="D39" s="128"/>
      <c r="E39" s="133" t="s">
        <v>83</v>
      </c>
      <c r="F39" s="128"/>
      <c r="G39" s="125"/>
      <c r="H39" s="129"/>
      <c r="I39" s="128"/>
      <c r="J39" s="133" t="s">
        <v>84</v>
      </c>
      <c r="K39" s="128"/>
      <c r="L39" s="125"/>
    </row>
    <row r="40" spans="1:12" ht="16.5">
      <c r="A40" s="316"/>
      <c r="B40" s="311"/>
      <c r="C40" s="130"/>
      <c r="D40" s="131"/>
      <c r="E40" s="145" t="s">
        <v>85</v>
      </c>
      <c r="F40" s="131"/>
      <c r="G40" s="125"/>
      <c r="H40" s="129"/>
      <c r="I40" s="131"/>
      <c r="J40" s="127" t="s">
        <v>86</v>
      </c>
      <c r="K40" s="131"/>
      <c r="L40" s="125"/>
    </row>
    <row r="41" spans="1:12" ht="16.5">
      <c r="A41" s="316"/>
      <c r="B41" s="311"/>
      <c r="C41" s="130"/>
      <c r="D41" s="131"/>
      <c r="E41" s="140" t="s">
        <v>87</v>
      </c>
      <c r="F41" s="131"/>
      <c r="G41" s="125"/>
      <c r="H41" s="132"/>
      <c r="I41" s="131"/>
      <c r="J41" s="130" t="s">
        <v>88</v>
      </c>
      <c r="K41" s="131"/>
      <c r="L41" s="125"/>
    </row>
    <row r="42" spans="1:12" ht="16.5">
      <c r="A42" s="316"/>
      <c r="B42" s="311"/>
      <c r="C42" s="137"/>
      <c r="D42" s="81"/>
      <c r="E42" s="137"/>
      <c r="F42" s="81"/>
      <c r="G42" s="125"/>
      <c r="H42" s="138"/>
      <c r="I42" s="81"/>
      <c r="J42" s="146" t="s">
        <v>89</v>
      </c>
      <c r="K42" s="81"/>
      <c r="L42" s="125"/>
    </row>
    <row r="43" spans="1:12" s="83" customFormat="1" ht="16.5">
      <c r="A43" s="317"/>
      <c r="B43" s="313"/>
      <c r="C43" s="154" t="s">
        <v>109</v>
      </c>
      <c r="D43" s="212">
        <f>SUM(D38:D42)</f>
        <v>0</v>
      </c>
      <c r="E43" s="154" t="s">
        <v>109</v>
      </c>
      <c r="F43" s="212">
        <f>SUM(F38:F42)</f>
        <v>0</v>
      </c>
      <c r="G43" s="215">
        <f>SUM(D43:F43)</f>
        <v>0</v>
      </c>
      <c r="H43" s="154" t="s">
        <v>109</v>
      </c>
      <c r="I43" s="212">
        <f>SUM(I38:I42)</f>
        <v>0</v>
      </c>
      <c r="J43" s="154" t="s">
        <v>109</v>
      </c>
      <c r="K43" s="212">
        <f>SUM(K38:K42)</f>
        <v>0</v>
      </c>
      <c r="L43" s="215">
        <f>SUM(I43:K43)</f>
        <v>0</v>
      </c>
    </row>
    <row r="44" spans="1:12" ht="16.5">
      <c r="A44" s="314" t="s">
        <v>100</v>
      </c>
      <c r="B44" s="309"/>
      <c r="C44" s="124" t="s">
        <v>90</v>
      </c>
      <c r="D44" s="75"/>
      <c r="E44" s="147" t="s">
        <v>91</v>
      </c>
      <c r="F44" s="75"/>
      <c r="G44" s="77"/>
      <c r="H44" s="126" t="s">
        <v>92</v>
      </c>
      <c r="I44" s="75"/>
      <c r="J44" s="124" t="s">
        <v>93</v>
      </c>
      <c r="K44" s="75"/>
      <c r="L44" s="77"/>
    </row>
    <row r="45" spans="1:12" ht="16.5">
      <c r="A45" s="310"/>
      <c r="B45" s="311"/>
      <c r="C45" s="127"/>
      <c r="D45" s="128"/>
      <c r="E45" s="127" t="s">
        <v>94</v>
      </c>
      <c r="F45" s="128"/>
      <c r="G45" s="125"/>
      <c r="H45" s="129"/>
      <c r="I45" s="128"/>
      <c r="J45" s="141" t="s">
        <v>95</v>
      </c>
      <c r="K45" s="128"/>
      <c r="L45" s="125"/>
    </row>
    <row r="46" spans="1:12" ht="16.5">
      <c r="A46" s="310"/>
      <c r="B46" s="311"/>
      <c r="C46" s="130"/>
      <c r="D46" s="131"/>
      <c r="E46" s="131"/>
      <c r="F46" s="131"/>
      <c r="G46" s="125"/>
      <c r="H46" s="132"/>
      <c r="I46" s="131"/>
      <c r="J46" s="130"/>
      <c r="K46" s="131"/>
      <c r="L46" s="125"/>
    </row>
    <row r="47" spans="1:12" ht="16.5">
      <c r="A47" s="310"/>
      <c r="B47" s="311"/>
      <c r="C47" s="137"/>
      <c r="D47" s="81"/>
      <c r="E47" s="81"/>
      <c r="F47" s="81"/>
      <c r="G47" s="125"/>
      <c r="H47" s="138"/>
      <c r="I47" s="81"/>
      <c r="J47" s="137"/>
      <c r="K47" s="81"/>
      <c r="L47" s="125"/>
    </row>
    <row r="48" spans="1:12" s="83" customFormat="1" ht="17.25" thickBot="1">
      <c r="A48" s="318"/>
      <c r="B48" s="319"/>
      <c r="C48" s="191" t="s">
        <v>109</v>
      </c>
      <c r="D48" s="213">
        <f>SUM(D44:D47)</f>
        <v>0</v>
      </c>
      <c r="E48" s="191" t="s">
        <v>109</v>
      </c>
      <c r="F48" s="213">
        <f>SUM(F44:F47)</f>
        <v>0</v>
      </c>
      <c r="G48" s="214">
        <f>SUM(D48:F48)</f>
        <v>0</v>
      </c>
      <c r="H48" s="192" t="s">
        <v>109</v>
      </c>
      <c r="I48" s="213">
        <f>SUM(I44:I47)</f>
        <v>0</v>
      </c>
      <c r="J48" s="191" t="s">
        <v>109</v>
      </c>
      <c r="K48" s="213">
        <f>SUM(K44:K47)</f>
        <v>0</v>
      </c>
      <c r="L48" s="214">
        <f>SUM(I48:K48)</f>
        <v>0</v>
      </c>
    </row>
    <row r="49" spans="1:12" s="93" customFormat="1" ht="15" customHeight="1">
      <c r="A49" s="148" t="s">
        <v>96</v>
      </c>
      <c r="B49" s="149"/>
      <c r="C49" s="150"/>
      <c r="D49" s="150"/>
      <c r="E49" s="150"/>
      <c r="F49" s="150"/>
      <c r="G49" s="151"/>
      <c r="H49" s="150"/>
      <c r="I49" s="150"/>
      <c r="J49" s="150"/>
      <c r="K49" s="150"/>
      <c r="L49" s="151"/>
    </row>
    <row r="50" spans="1:13" s="1" customFormat="1" ht="16.5">
      <c r="A50" s="2" t="s">
        <v>46</v>
      </c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mergeCells count="22">
    <mergeCell ref="A22:B27"/>
    <mergeCell ref="A7:B7"/>
    <mergeCell ref="A8:B8"/>
    <mergeCell ref="A13:B13"/>
    <mergeCell ref="A9:B9"/>
    <mergeCell ref="A10:B10"/>
    <mergeCell ref="A11:B11"/>
    <mergeCell ref="A14:B21"/>
    <mergeCell ref="A1:L1"/>
    <mergeCell ref="A3:K3"/>
    <mergeCell ref="B5:C5"/>
    <mergeCell ref="C7:D12"/>
    <mergeCell ref="E7:F12"/>
    <mergeCell ref="G7:G12"/>
    <mergeCell ref="H7:I12"/>
    <mergeCell ref="J7:K12"/>
    <mergeCell ref="L7:L12"/>
    <mergeCell ref="A12:B12"/>
    <mergeCell ref="A28:B32"/>
    <mergeCell ref="A33:B37"/>
    <mergeCell ref="A38:B43"/>
    <mergeCell ref="A44:B48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12" scale="83" r:id="rId5"/>
  <drawing r:id="rId4"/>
  <legacyDrawing r:id="rId3"/>
  <oleObjects>
    <oleObject progId="Word.Document.8" shapeId="40094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pane xSplit="3" ySplit="14" topLeftCell="D21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8" sqref="D8:D13"/>
    </sheetView>
  </sheetViews>
  <sheetFormatPr defaultColWidth="9.00390625" defaultRowHeight="16.5"/>
  <cols>
    <col min="1" max="1" width="48.25390625" style="99" customWidth="1"/>
    <col min="2" max="2" width="12.25390625" style="95" customWidth="1"/>
    <col min="3" max="3" width="19.50390625" style="100" hidden="1" customWidth="1"/>
    <col min="4" max="4" width="34.00390625" style="100" customWidth="1"/>
    <col min="5" max="5" width="21.125" style="100" customWidth="1"/>
    <col min="6" max="6" width="21.00390625" style="100" customWidth="1"/>
    <col min="7" max="7" width="29.25390625" style="100" customWidth="1"/>
    <col min="8" max="9" width="21.00390625" style="100" customWidth="1"/>
    <col min="10" max="10" width="24.875" style="101" customWidth="1"/>
    <col min="11" max="16384" width="9.00390625" style="78" customWidth="1"/>
  </cols>
  <sheetData>
    <row r="1" spans="1:10" s="52" customFormat="1" ht="30" customHeight="1">
      <c r="A1" s="357" t="s">
        <v>101</v>
      </c>
      <c r="B1" s="358"/>
      <c r="C1" s="357"/>
      <c r="D1" s="357"/>
      <c r="E1" s="357"/>
      <c r="F1" s="357"/>
      <c r="G1" s="357"/>
      <c r="H1" s="357"/>
      <c r="I1" s="357"/>
      <c r="J1" s="357"/>
    </row>
    <row r="2" spans="1:10" s="52" customFormat="1" ht="15" customHeight="1">
      <c r="A2" s="53"/>
      <c r="B2" s="53"/>
      <c r="C2" s="53"/>
      <c r="D2" s="53"/>
      <c r="E2" s="53"/>
      <c r="F2" s="53"/>
      <c r="G2" s="53"/>
      <c r="H2" s="53"/>
      <c r="I2" s="53"/>
      <c r="J2" s="54"/>
    </row>
    <row r="3" spans="1:10" s="55" customFormat="1" ht="18" customHeight="1">
      <c r="A3" s="359" t="s">
        <v>237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60" customFormat="1" ht="12.75" customHeight="1">
      <c r="A4" s="56"/>
      <c r="B4" s="57"/>
      <c r="C4" s="58"/>
      <c r="D4" s="58"/>
      <c r="E4" s="58"/>
      <c r="F4" s="58"/>
      <c r="G4" s="58"/>
      <c r="H4" s="58"/>
      <c r="I4" s="58"/>
      <c r="J4" s="59"/>
    </row>
    <row r="5" spans="1:10" s="60" customFormat="1" ht="30" customHeight="1">
      <c r="A5" s="207" t="s">
        <v>238</v>
      </c>
      <c r="B5" s="208"/>
      <c r="C5" s="209"/>
      <c r="D5" s="209"/>
      <c r="E5" s="58"/>
      <c r="F5" s="58"/>
      <c r="G5" s="58"/>
      <c r="H5" s="58"/>
      <c r="I5" s="58"/>
      <c r="J5" s="59"/>
    </row>
    <row r="6" spans="1:10" s="67" customFormat="1" ht="19.5" customHeight="1">
      <c r="A6" s="61"/>
      <c r="B6" s="62"/>
      <c r="C6" s="63"/>
      <c r="D6" s="63"/>
      <c r="E6" s="64"/>
      <c r="F6" s="64"/>
      <c r="G6" s="65"/>
      <c r="H6" s="65"/>
      <c r="I6" s="66"/>
      <c r="J6" s="106" t="s">
        <v>28</v>
      </c>
    </row>
    <row r="7" spans="1:10" s="67" customFormat="1" ht="39.75" customHeight="1">
      <c r="A7" s="68"/>
      <c r="B7" s="69"/>
      <c r="C7" s="360" t="s">
        <v>29</v>
      </c>
      <c r="D7" s="363" t="s">
        <v>30</v>
      </c>
      <c r="E7" s="364"/>
      <c r="F7" s="364"/>
      <c r="G7" s="364"/>
      <c r="H7" s="365"/>
      <c r="I7" s="366" t="s">
        <v>31</v>
      </c>
      <c r="J7" s="369" t="s">
        <v>32</v>
      </c>
    </row>
    <row r="8" spans="1:10" s="70" customFormat="1" ht="15.75" customHeight="1">
      <c r="A8" s="370" t="s">
        <v>33</v>
      </c>
      <c r="B8" s="371"/>
      <c r="C8" s="361"/>
      <c r="D8" s="372" t="s">
        <v>34</v>
      </c>
      <c r="E8" s="374" t="s">
        <v>35</v>
      </c>
      <c r="F8" s="374" t="s">
        <v>36</v>
      </c>
      <c r="G8" s="374" t="s">
        <v>37</v>
      </c>
      <c r="H8" s="374" t="s">
        <v>38</v>
      </c>
      <c r="I8" s="367"/>
      <c r="J8" s="367"/>
    </row>
    <row r="9" spans="1:10" s="70" customFormat="1" ht="15.75" customHeight="1">
      <c r="A9" s="376"/>
      <c r="B9" s="348"/>
      <c r="C9" s="361"/>
      <c r="D9" s="372"/>
      <c r="E9" s="374"/>
      <c r="F9" s="374"/>
      <c r="G9" s="374"/>
      <c r="H9" s="374"/>
      <c r="I9" s="367"/>
      <c r="J9" s="367"/>
    </row>
    <row r="10" spans="1:10" s="70" customFormat="1" ht="15.75" customHeight="1">
      <c r="A10" s="377" t="s">
        <v>39</v>
      </c>
      <c r="B10" s="378"/>
      <c r="C10" s="361"/>
      <c r="D10" s="372"/>
      <c r="E10" s="374"/>
      <c r="F10" s="374"/>
      <c r="G10" s="374"/>
      <c r="H10" s="374"/>
      <c r="I10" s="367"/>
      <c r="J10" s="367"/>
    </row>
    <row r="11" spans="1:10" s="70" customFormat="1" ht="15.75" customHeight="1">
      <c r="A11" s="377"/>
      <c r="B11" s="378"/>
      <c r="C11" s="361"/>
      <c r="D11" s="372"/>
      <c r="E11" s="374"/>
      <c r="F11" s="374"/>
      <c r="G11" s="374"/>
      <c r="H11" s="374"/>
      <c r="I11" s="367"/>
      <c r="J11" s="367"/>
    </row>
    <row r="12" spans="1:10" s="71" customFormat="1" ht="15.75" customHeight="1">
      <c r="A12" s="377" t="s">
        <v>40</v>
      </c>
      <c r="B12" s="378"/>
      <c r="C12" s="361"/>
      <c r="D12" s="372"/>
      <c r="E12" s="374"/>
      <c r="F12" s="374"/>
      <c r="G12" s="374"/>
      <c r="H12" s="374"/>
      <c r="I12" s="367"/>
      <c r="J12" s="367"/>
    </row>
    <row r="13" spans="1:10" s="71" customFormat="1" ht="15.75" customHeight="1">
      <c r="A13" s="379"/>
      <c r="B13" s="380"/>
      <c r="C13" s="362"/>
      <c r="D13" s="373"/>
      <c r="E13" s="375"/>
      <c r="F13" s="375"/>
      <c r="G13" s="375"/>
      <c r="H13" s="375"/>
      <c r="I13" s="368"/>
      <c r="J13" s="367"/>
    </row>
    <row r="14" spans="1:10" s="71" customFormat="1" ht="30" customHeight="1" thickBot="1">
      <c r="A14" s="193" t="s">
        <v>41</v>
      </c>
      <c r="B14" s="195" t="s">
        <v>232</v>
      </c>
      <c r="C14" s="72" t="e">
        <f>#REF!+#REF!+#REF!+#REF!+#REF!+#REF!+#REF!+#REF!+#REF!</f>
        <v>#REF!</v>
      </c>
      <c r="D14" s="201">
        <f aca="true" t="shared" si="0" ref="D14:J14">SUM(D15:D16,D17:D18,D19:D20,D21:D22,D23:D24,D25:D26,D27:D28,D29:D30,D31:D32)</f>
        <v>0</v>
      </c>
      <c r="E14" s="201">
        <f t="shared" si="0"/>
        <v>0</v>
      </c>
      <c r="F14" s="201">
        <f t="shared" si="0"/>
        <v>0</v>
      </c>
      <c r="G14" s="201">
        <f t="shared" si="0"/>
        <v>0</v>
      </c>
      <c r="H14" s="201">
        <f t="shared" si="0"/>
        <v>0</v>
      </c>
      <c r="I14" s="202">
        <f t="shared" si="0"/>
        <v>0</v>
      </c>
      <c r="J14" s="203">
        <f t="shared" si="0"/>
        <v>0</v>
      </c>
    </row>
    <row r="15" spans="1:10" ht="23.25" customHeight="1">
      <c r="A15" s="381" t="s">
        <v>220</v>
      </c>
      <c r="B15" s="107" t="s">
        <v>106</v>
      </c>
      <c r="C15" s="73"/>
      <c r="D15" s="74"/>
      <c r="E15" s="75"/>
      <c r="F15" s="75"/>
      <c r="G15" s="75"/>
      <c r="H15" s="76"/>
      <c r="I15" s="75"/>
      <c r="J15" s="197"/>
    </row>
    <row r="16" spans="1:10" ht="23.25" customHeight="1">
      <c r="A16" s="382"/>
      <c r="B16" s="108"/>
      <c r="C16" s="79"/>
      <c r="D16" s="80"/>
      <c r="E16" s="81"/>
      <c r="F16" s="81"/>
      <c r="G16" s="81"/>
      <c r="H16" s="82"/>
      <c r="I16" s="81"/>
      <c r="J16" s="198">
        <f>SUM(D15:I16)</f>
        <v>0</v>
      </c>
    </row>
    <row r="17" spans="1:10" s="83" customFormat="1" ht="23.25" customHeight="1">
      <c r="A17" s="381" t="s">
        <v>221</v>
      </c>
      <c r="B17" s="107" t="s">
        <v>106</v>
      </c>
      <c r="C17" s="73"/>
      <c r="D17" s="74"/>
      <c r="E17" s="75"/>
      <c r="F17" s="75"/>
      <c r="G17" s="75"/>
      <c r="H17" s="76"/>
      <c r="I17" s="75"/>
      <c r="J17" s="199"/>
    </row>
    <row r="18" spans="1:10" s="83" customFormat="1" ht="23.25" customHeight="1">
      <c r="A18" s="382"/>
      <c r="B18" s="108"/>
      <c r="C18" s="79"/>
      <c r="D18" s="80"/>
      <c r="E18" s="81"/>
      <c r="F18" s="81"/>
      <c r="G18" s="81"/>
      <c r="H18" s="82"/>
      <c r="I18" s="81"/>
      <c r="J18" s="198">
        <f>SUM(D17:I18)</f>
        <v>0</v>
      </c>
    </row>
    <row r="19" spans="1:10" s="83" customFormat="1" ht="23.25" customHeight="1">
      <c r="A19" s="381" t="s">
        <v>222</v>
      </c>
      <c r="B19" s="107" t="s">
        <v>106</v>
      </c>
      <c r="C19" s="73"/>
      <c r="D19" s="74"/>
      <c r="E19" s="75"/>
      <c r="F19" s="75"/>
      <c r="G19" s="75"/>
      <c r="H19" s="76"/>
      <c r="I19" s="75"/>
      <c r="J19" s="199"/>
    </row>
    <row r="20" spans="1:10" s="83" customFormat="1" ht="23.25" customHeight="1">
      <c r="A20" s="382"/>
      <c r="B20" s="108"/>
      <c r="C20" s="79"/>
      <c r="D20" s="80"/>
      <c r="E20" s="81"/>
      <c r="F20" s="81"/>
      <c r="G20" s="81"/>
      <c r="H20" s="82"/>
      <c r="I20" s="81"/>
      <c r="J20" s="198">
        <f>SUM(D19:I20)</f>
        <v>0</v>
      </c>
    </row>
    <row r="21" spans="1:10" s="83" customFormat="1" ht="23.25" customHeight="1">
      <c r="A21" s="381" t="s">
        <v>223</v>
      </c>
      <c r="B21" s="107" t="s">
        <v>105</v>
      </c>
      <c r="C21" s="73"/>
      <c r="D21" s="74"/>
      <c r="E21" s="75"/>
      <c r="F21" s="75"/>
      <c r="G21" s="75"/>
      <c r="H21" s="76"/>
      <c r="I21" s="75"/>
      <c r="J21" s="199"/>
    </row>
    <row r="22" spans="1:10" s="83" customFormat="1" ht="23.25" customHeight="1">
      <c r="A22" s="382"/>
      <c r="B22" s="108"/>
      <c r="C22" s="79"/>
      <c r="D22" s="80"/>
      <c r="E22" s="81"/>
      <c r="F22" s="81"/>
      <c r="G22" s="81"/>
      <c r="H22" s="82"/>
      <c r="I22" s="81"/>
      <c r="J22" s="198">
        <f>SUM(D21:I22)</f>
        <v>0</v>
      </c>
    </row>
    <row r="23" spans="1:10" s="83" customFormat="1" ht="23.25" customHeight="1">
      <c r="A23" s="381" t="s">
        <v>224</v>
      </c>
      <c r="B23" s="107" t="s">
        <v>105</v>
      </c>
      <c r="C23" s="73"/>
      <c r="D23" s="74"/>
      <c r="E23" s="75"/>
      <c r="F23" s="75"/>
      <c r="G23" s="75"/>
      <c r="H23" s="76"/>
      <c r="I23" s="75"/>
      <c r="J23" s="199"/>
    </row>
    <row r="24" spans="1:10" s="83" customFormat="1" ht="23.25" customHeight="1">
      <c r="A24" s="382"/>
      <c r="B24" s="108"/>
      <c r="C24" s="79"/>
      <c r="D24" s="80"/>
      <c r="E24" s="81"/>
      <c r="F24" s="81"/>
      <c r="G24" s="81"/>
      <c r="H24" s="82"/>
      <c r="I24" s="81"/>
      <c r="J24" s="198">
        <f>SUM(D23:I24)</f>
        <v>0</v>
      </c>
    </row>
    <row r="25" spans="1:10" s="83" customFormat="1" ht="23.25" customHeight="1">
      <c r="A25" s="381" t="s">
        <v>225</v>
      </c>
      <c r="B25" s="107" t="s">
        <v>105</v>
      </c>
      <c r="C25" s="73"/>
      <c r="D25" s="74"/>
      <c r="E25" s="75"/>
      <c r="F25" s="75"/>
      <c r="G25" s="75"/>
      <c r="H25" s="76"/>
      <c r="I25" s="75"/>
      <c r="J25" s="199"/>
    </row>
    <row r="26" spans="1:10" s="83" customFormat="1" ht="23.25" customHeight="1">
      <c r="A26" s="382"/>
      <c r="B26" s="108"/>
      <c r="C26" s="79"/>
      <c r="D26" s="80"/>
      <c r="E26" s="81"/>
      <c r="F26" s="81"/>
      <c r="G26" s="81"/>
      <c r="H26" s="82"/>
      <c r="I26" s="81"/>
      <c r="J26" s="198">
        <f>SUM(D25:I26)</f>
        <v>0</v>
      </c>
    </row>
    <row r="27" spans="1:10" s="83" customFormat="1" ht="23.25" customHeight="1">
      <c r="A27" s="381" t="s">
        <v>226</v>
      </c>
      <c r="B27" s="107" t="s">
        <v>105</v>
      </c>
      <c r="C27" s="73"/>
      <c r="D27" s="74"/>
      <c r="E27" s="75"/>
      <c r="F27" s="75"/>
      <c r="G27" s="75"/>
      <c r="H27" s="76"/>
      <c r="I27" s="75"/>
      <c r="J27" s="199"/>
    </row>
    <row r="28" spans="1:10" s="83" customFormat="1" ht="23.25" customHeight="1">
      <c r="A28" s="382"/>
      <c r="B28" s="108"/>
      <c r="C28" s="79"/>
      <c r="D28" s="80"/>
      <c r="E28" s="81"/>
      <c r="F28" s="81"/>
      <c r="G28" s="81"/>
      <c r="H28" s="82"/>
      <c r="I28" s="81"/>
      <c r="J28" s="198">
        <f>SUM(D27:I28)</f>
        <v>0</v>
      </c>
    </row>
    <row r="29" spans="1:10" s="83" customFormat="1" ht="23.25" customHeight="1">
      <c r="A29" s="381" t="s">
        <v>227</v>
      </c>
      <c r="B29" s="107" t="s">
        <v>105</v>
      </c>
      <c r="C29" s="73"/>
      <c r="D29" s="74"/>
      <c r="E29" s="76"/>
      <c r="F29" s="76"/>
      <c r="G29" s="76"/>
      <c r="H29" s="84"/>
      <c r="I29" s="76"/>
      <c r="J29" s="199"/>
    </row>
    <row r="30" spans="1:10" s="83" customFormat="1" ht="23.25" customHeight="1">
      <c r="A30" s="382"/>
      <c r="B30" s="108"/>
      <c r="C30" s="79"/>
      <c r="D30" s="80"/>
      <c r="E30" s="82"/>
      <c r="F30" s="82"/>
      <c r="G30" s="82"/>
      <c r="H30" s="85"/>
      <c r="I30" s="82"/>
      <c r="J30" s="198">
        <f>SUM(D29:I30)</f>
        <v>0</v>
      </c>
    </row>
    <row r="31" spans="1:11" s="83" customFormat="1" ht="23.25" customHeight="1">
      <c r="A31" s="381" t="s">
        <v>228</v>
      </c>
      <c r="B31" s="107" t="s">
        <v>105</v>
      </c>
      <c r="C31" s="73"/>
      <c r="D31" s="74"/>
      <c r="E31" s="75"/>
      <c r="F31" s="75"/>
      <c r="G31" s="75"/>
      <c r="H31" s="76"/>
      <c r="I31" s="75"/>
      <c r="J31" s="199"/>
      <c r="K31" s="78"/>
    </row>
    <row r="32" spans="1:11" s="83" customFormat="1" ht="23.25" customHeight="1" thickBot="1">
      <c r="A32" s="382"/>
      <c r="B32" s="108"/>
      <c r="C32" s="79"/>
      <c r="D32" s="80"/>
      <c r="E32" s="81"/>
      <c r="F32" s="81"/>
      <c r="G32" s="81"/>
      <c r="H32" s="82"/>
      <c r="I32" s="81"/>
      <c r="J32" s="200">
        <f>SUM(D31:I32)</f>
        <v>0</v>
      </c>
      <c r="K32" s="78"/>
    </row>
    <row r="33" spans="1:11" s="83" customFormat="1" ht="30" customHeight="1" thickBot="1" thickTop="1">
      <c r="A33" s="194" t="s">
        <v>42</v>
      </c>
      <c r="B33" s="196" t="s">
        <v>233</v>
      </c>
      <c r="C33" s="86" t="e">
        <f>#REF!+#REF!+#REF!</f>
        <v>#REF!</v>
      </c>
      <c r="D33" s="204">
        <f aca="true" t="shared" si="1" ref="D33:J33">SUM(D34:D35,D36:D37,D38:D39)</f>
        <v>0</v>
      </c>
      <c r="E33" s="204">
        <f t="shared" si="1"/>
        <v>0</v>
      </c>
      <c r="F33" s="204">
        <f t="shared" si="1"/>
        <v>0</v>
      </c>
      <c r="G33" s="204">
        <f t="shared" si="1"/>
        <v>0</v>
      </c>
      <c r="H33" s="204">
        <f t="shared" si="1"/>
        <v>0</v>
      </c>
      <c r="I33" s="205">
        <f t="shared" si="1"/>
        <v>0</v>
      </c>
      <c r="J33" s="206">
        <f t="shared" si="1"/>
        <v>0</v>
      </c>
      <c r="K33" s="78"/>
    </row>
    <row r="34" spans="1:11" s="71" customFormat="1" ht="23.25" customHeight="1">
      <c r="A34" s="381" t="s">
        <v>229</v>
      </c>
      <c r="B34" s="107" t="s">
        <v>105</v>
      </c>
      <c r="C34" s="73"/>
      <c r="D34" s="74"/>
      <c r="E34" s="75"/>
      <c r="F34" s="75"/>
      <c r="G34" s="75"/>
      <c r="H34" s="76"/>
      <c r="I34" s="75"/>
      <c r="J34" s="197"/>
      <c r="K34" s="83"/>
    </row>
    <row r="35" spans="1:11" s="71" customFormat="1" ht="23.25" customHeight="1">
      <c r="A35" s="385"/>
      <c r="B35" s="108"/>
      <c r="C35" s="79"/>
      <c r="D35" s="80"/>
      <c r="E35" s="81"/>
      <c r="F35" s="81"/>
      <c r="G35" s="81"/>
      <c r="H35" s="82"/>
      <c r="I35" s="81"/>
      <c r="J35" s="198">
        <f>SUM(D34:I35)</f>
        <v>0</v>
      </c>
      <c r="K35" s="83"/>
    </row>
    <row r="36" spans="1:11" s="83" customFormat="1" ht="23.25" customHeight="1">
      <c r="A36" s="381" t="s">
        <v>230</v>
      </c>
      <c r="B36" s="107" t="s">
        <v>105</v>
      </c>
      <c r="C36" s="73"/>
      <c r="D36" s="74"/>
      <c r="E36" s="75"/>
      <c r="F36" s="75"/>
      <c r="G36" s="75"/>
      <c r="H36" s="76"/>
      <c r="I36" s="75"/>
      <c r="J36" s="199"/>
      <c r="K36" s="78"/>
    </row>
    <row r="37" spans="1:11" s="83" customFormat="1" ht="23.25" customHeight="1">
      <c r="A37" s="382"/>
      <c r="B37" s="108"/>
      <c r="C37" s="79"/>
      <c r="D37" s="80"/>
      <c r="E37" s="81"/>
      <c r="F37" s="81"/>
      <c r="G37" s="81"/>
      <c r="H37" s="82"/>
      <c r="I37" s="81"/>
      <c r="J37" s="198">
        <f>SUM(D36:I37)</f>
        <v>0</v>
      </c>
      <c r="K37" s="78"/>
    </row>
    <row r="38" spans="1:11" s="83" customFormat="1" ht="23.25" customHeight="1">
      <c r="A38" s="381" t="s">
        <v>231</v>
      </c>
      <c r="B38" s="107" t="s">
        <v>105</v>
      </c>
      <c r="C38" s="73"/>
      <c r="D38" s="75"/>
      <c r="E38" s="76"/>
      <c r="F38" s="76"/>
      <c r="G38" s="76"/>
      <c r="H38" s="75"/>
      <c r="I38" s="76"/>
      <c r="J38" s="199"/>
      <c r="K38" s="78"/>
    </row>
    <row r="39" spans="1:11" s="83" customFormat="1" ht="23.25" customHeight="1" thickBot="1">
      <c r="A39" s="386"/>
      <c r="B39" s="109"/>
      <c r="C39" s="87"/>
      <c r="D39" s="88"/>
      <c r="E39" s="153"/>
      <c r="F39" s="153"/>
      <c r="G39" s="153"/>
      <c r="H39" s="88"/>
      <c r="I39" s="153"/>
      <c r="J39" s="200">
        <f>SUM(D38:I39)</f>
        <v>0</v>
      </c>
      <c r="K39" s="78"/>
    </row>
    <row r="40" spans="1:11" s="83" customFormat="1" ht="58.5" customHeight="1">
      <c r="A40" s="383" t="s">
        <v>234</v>
      </c>
      <c r="B40" s="384"/>
      <c r="C40" s="384"/>
      <c r="D40" s="384"/>
      <c r="E40" s="384"/>
      <c r="F40" s="384"/>
      <c r="G40" s="384"/>
      <c r="H40" s="384"/>
      <c r="I40" s="384"/>
      <c r="J40" s="384"/>
      <c r="K40" s="78"/>
    </row>
    <row r="41" spans="1:11" s="83" customFormat="1" ht="25.5">
      <c r="A41" s="89" t="s">
        <v>43</v>
      </c>
      <c r="B41" s="90"/>
      <c r="C41" s="91"/>
      <c r="D41" s="91"/>
      <c r="E41" s="91"/>
      <c r="F41" s="91"/>
      <c r="G41" s="91"/>
      <c r="H41" s="91"/>
      <c r="I41" s="91"/>
      <c r="J41" s="92"/>
      <c r="K41" s="78"/>
    </row>
    <row r="42" spans="1:11" s="98" customFormat="1" ht="14.25" customHeight="1">
      <c r="A42" s="94"/>
      <c r="B42" s="95"/>
      <c r="C42" s="96"/>
      <c r="D42" s="96"/>
      <c r="E42" s="96"/>
      <c r="F42" s="96"/>
      <c r="G42" s="96"/>
      <c r="H42" s="96"/>
      <c r="I42" s="96"/>
      <c r="J42" s="97"/>
      <c r="K42" s="83"/>
    </row>
    <row r="43" spans="1:11" s="102" customFormat="1" ht="23.25" customHeight="1">
      <c r="A43" s="99"/>
      <c r="B43" s="95"/>
      <c r="C43" s="100"/>
      <c r="D43" s="100"/>
      <c r="E43" s="100"/>
      <c r="F43" s="100"/>
      <c r="G43" s="100"/>
      <c r="H43" s="100"/>
      <c r="I43" s="100"/>
      <c r="J43" s="101"/>
      <c r="K43" s="93"/>
    </row>
    <row r="44" ht="25.5">
      <c r="K44" s="98"/>
    </row>
    <row r="45" ht="25.5">
      <c r="K45" s="102"/>
    </row>
  </sheetData>
  <mergeCells count="30">
    <mergeCell ref="A40:J40"/>
    <mergeCell ref="A34:A35"/>
    <mergeCell ref="A36:A37"/>
    <mergeCell ref="A38:A39"/>
    <mergeCell ref="A29:A30"/>
    <mergeCell ref="A31:A32"/>
    <mergeCell ref="A21:A22"/>
    <mergeCell ref="A23:A24"/>
    <mergeCell ref="A25:A26"/>
    <mergeCell ref="A27:A28"/>
    <mergeCell ref="A15:A16"/>
    <mergeCell ref="A17:A18"/>
    <mergeCell ref="A19:A20"/>
    <mergeCell ref="G8:G13"/>
    <mergeCell ref="H8:H13"/>
    <mergeCell ref="A9:B9"/>
    <mergeCell ref="A10:B10"/>
    <mergeCell ref="A11:B11"/>
    <mergeCell ref="A12:B12"/>
    <mergeCell ref="A13:B13"/>
    <mergeCell ref="A1:J1"/>
    <mergeCell ref="A3:J3"/>
    <mergeCell ref="C7:C13"/>
    <mergeCell ref="D7:H7"/>
    <mergeCell ref="I7:I13"/>
    <mergeCell ref="J7:J13"/>
    <mergeCell ref="A8:B8"/>
    <mergeCell ref="D8:D13"/>
    <mergeCell ref="E8:E13"/>
    <mergeCell ref="F8:F13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perSize="12" scale="66" r:id="rId4"/>
  <drawing r:id="rId3"/>
  <legacyDrawing r:id="rId2"/>
  <oleObjects>
    <oleObject progId="Word.Document.8" shapeId="598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芬蘭</dc:creator>
  <cp:keywords/>
  <dc:description/>
  <cp:lastModifiedBy>許怡君</cp:lastModifiedBy>
  <cp:lastPrinted>2008-04-28T05:52:41Z</cp:lastPrinted>
  <dcterms:created xsi:type="dcterms:W3CDTF">2001-06-23T06:54:32Z</dcterms:created>
  <dcterms:modified xsi:type="dcterms:W3CDTF">2009-01-09T03:27:20Z</dcterms:modified>
  <cp:category/>
  <cp:version/>
  <cp:contentType/>
  <cp:contentStatus/>
</cp:coreProperties>
</file>